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drej\GJS 2018\430-1-2018 Preureditev 3 križišč v OIC Trzin\"/>
    </mc:Choice>
  </mc:AlternateContent>
  <bookViews>
    <workbookView xWindow="0" yWindow="0" windowWidth="28800" windowHeight="12345" tabRatio="878"/>
  </bookViews>
  <sheets>
    <sheet name="REKAPITULACIJA" sheetId="1" r:id="rId1"/>
    <sheet name="1. PREDDELA" sheetId="2" r:id="rId2"/>
    <sheet name="2. ZEMELJSKA DELA" sheetId="4" r:id="rId3"/>
    <sheet name="3. VOZIŠČNE KONSTRUKCIJE" sheetId="5" r:id="rId4"/>
    <sheet name="4. ODVODNJAVANJE" sheetId="6" r:id="rId5"/>
    <sheet name="5. GRADBENA IN OBRTNIŠKA DELA" sheetId="7" r:id="rId6"/>
    <sheet name="6. OPREMA CEST" sheetId="8" r:id="rId7"/>
    <sheet name="7. TUJE STORITVE" sheetId="9" r:id="rId8"/>
  </sheets>
  <definedNames>
    <definedName name="_1.1_Geodetska_dela">'1. PREDDELA'!$B$6</definedName>
    <definedName name="_1.2_Čiščenje_terena">'1. PREDDELA'!$B$48</definedName>
    <definedName name="_1.3_Ostala_preddela">'1. PREDDELA'!$B$235</definedName>
    <definedName name="_1.4_Predhodna_dela">'1. PREDDELA'!$B$317</definedName>
    <definedName name="_1.5_Geotehnika_predorov">'1. PREDDELA'!$B$752</definedName>
    <definedName name="_1_preddela_1" localSheetId="1">'1. PREDDELA'!$B$2:$F$777</definedName>
    <definedName name="_1_preddela_1" localSheetId="2">'2. ZEMELJSKA DELA'!$B$2:$F$1030</definedName>
    <definedName name="_1_preddela_1" localSheetId="3">'3. VOZIŠČNE KONSTRUKCIJE'!$B$2:$F$1087</definedName>
    <definedName name="_1_preddela_1" localSheetId="4">'4. ODVODNJAVANJE'!$B$2:$F$1241</definedName>
    <definedName name="_1_preddela_1" localSheetId="5">'5. GRADBENA IN OBRTNIŠKA DELA'!$B$2:$F$1979</definedName>
    <definedName name="_1_preddela_1" localSheetId="6">'6. OPREMA CEST'!$B$2:$F$1056</definedName>
    <definedName name="_1_preddela_1" localSheetId="7">'7. TUJE STORITVE'!$B$2:$F$248</definedName>
    <definedName name="_2.1_Izkopi">'2. ZEMELJSKA DELA'!$B$6</definedName>
    <definedName name="_2.2_Planum_tal">'2. ZEMELJSKA DELA'!$B$291</definedName>
    <definedName name="_2.3_ločilne_drenažne_filterske_plasti">'2. ZEMELJSKA DELA'!$B$385</definedName>
    <definedName name="_2.4_Nasipi_zasipi_posteljica">'2. ZEMELJSKA DELA'!$B$436</definedName>
    <definedName name="_2.5_Brežine_zelenice">'2. ZEMELJSKA DELA'!$B$640</definedName>
    <definedName name="_2.6_Armiranje_zemljin">'2. ZEMELJSKA DELA'!$B$725</definedName>
    <definedName name="_2.7_Koli_vodnjaki">'2. ZEMELJSKA DELA'!$B$757</definedName>
    <definedName name="_2.8_Zagatne_stene">'2. ZEMELJSKA DELA'!$B$973</definedName>
    <definedName name="_2.9_prevozi_razprostiranje_materiala">'2. ZEMELJSKA DELA'!$B$988</definedName>
    <definedName name="_3.1_Nosilne_plasti">'3. VOZIŠČNE KONSTRUKCIJE'!$B$6</definedName>
    <definedName name="_3.2_Obrabne_plasti">'3. VOZIŠČNE KONSTRUKCIJE'!$B$371</definedName>
    <definedName name="_3.3_Vezane_nosilne_in_obrabne_plasti">'3. VOZIŠČNE KONSTRUKCIJE'!$B$739</definedName>
    <definedName name="_3.4_Tlakovane_obrabne_plasti">'3. VOZIŠČNE KONSTRUKCIJE'!$B$821</definedName>
    <definedName name="_3.5_Robni_elementi_vozišč">'3. VOZIŠČNE KONSTRUKCIJE'!$B$945</definedName>
    <definedName name="_4.1_Površinsko_odvodnjavanje">'4. ODVODNJAVANJE'!$B$6</definedName>
    <definedName name="_4.2_Drenaže">'4. ODVODNJAVANJE'!$B$167</definedName>
    <definedName name="_4.3_Kanalizacija">'4. ODVODNJAVANJE'!$B$355</definedName>
    <definedName name="_4.4_Jaški">'4. ODVODNJAVANJE'!$B$644</definedName>
    <definedName name="_4.5_Prepusti">'4. ODVODNJAVANJE'!$B$1061</definedName>
    <definedName name="_4.6_Izviri_ponikovalnice">'4. ODVODNJAVANJE'!$B$1151</definedName>
    <definedName name="_5.1_Tesarska_dela">'5. GRADBENA IN OBRTNIŠKA DELA'!$B$6</definedName>
    <definedName name="_5.2_Dela_z_jeklom">'5. GRADBENA IN OBRTNIŠKA DELA'!$B$180</definedName>
    <definedName name="_5.3_Dela_z_cementnim_betonom">'5. GRADBENA IN OBRTNIŠKA DELA'!$B$312</definedName>
    <definedName name="_5.4_Zidarska_dela">'5. GRADBENA IN OBRTNIŠKA DELA'!$B$642</definedName>
    <definedName name="_5.5_Popravila_objektov">'5. GRADBENA IN OBRTNIŠKA DELA'!$B$743</definedName>
    <definedName name="_5.6_Sidranje">'5. GRADBENA IN OBRTNIŠKA DELA'!$B$1154</definedName>
    <definedName name="_5.7_Injektiranje">'5. GRADBENA IN OBRTNIŠKA DELA'!$B$1440</definedName>
    <definedName name="_5.8_Ključavničarska_dela">'5. GRADBENA IN OBRTNIŠKA DELA'!$B$1501</definedName>
    <definedName name="_5.9_Zaščitna_dela">'5. GRADBENA IN OBRTNIŠKA DELA'!$B$1724</definedName>
    <definedName name="_6.1_Pokončna_oprema_cest">'6. OPREMA CEST'!$B$6</definedName>
    <definedName name="_6.2_Označbe_na_voziščihž">'6. OPREMA CEST'!$B$232</definedName>
    <definedName name="_6.3_Oprema_za_vodenje_prometa">'6. OPREMA CEST'!$B$446</definedName>
    <definedName name="_6.4_Oprema_za_zavarovanje_prometa">'6. OPREMA CEST'!$B$552</definedName>
    <definedName name="_6.5_Oprema_za_zimsko_službo">'6. OPREMA CEST'!$B$918</definedName>
    <definedName name="_6.6_Druga_prometna_oprema_cest">'6. OPREMA CEST'!$B$948</definedName>
    <definedName name="_7.2_Elektroenergetski_vodi">'7. TUJE STORITVE'!$B$6</definedName>
    <definedName name="_7.3_Telekomunikacijske_naprave">'7. TUJE STORITVE'!$B$38</definedName>
    <definedName name="_7.4_klic_v_sili">'7. TUJE STORITVE'!$B$117</definedName>
    <definedName name="_7.5_Javna_razsvetljava">'7. TUJE STORITVE'!$B$155</definedName>
    <definedName name="_7.6_vodovod">'7. TUJE STORITVE'!$B$175</definedName>
    <definedName name="_7.7_Plinovod">'7. TUJE STORITVE'!$B$203</definedName>
    <definedName name="_7.8_Železnica">'7. TUJE STORITVE'!$B$222</definedName>
    <definedName name="_7.9_Preizkusi_nadzor_dokumentacija">'7. TUJE STORITVE'!$B$226</definedName>
    <definedName name="_xlnm._FilterDatabase" localSheetId="1" hidden="1">'1. PREDDELA'!$E$1:$G$777</definedName>
    <definedName name="_xlnm._FilterDatabase" localSheetId="2" hidden="1">'2. ZEMELJSKA DELA'!$E$1:$G$1030</definedName>
    <definedName name="_xlnm._FilterDatabase" localSheetId="3" hidden="1">'3. VOZIŠČNE KONSTRUKCIJE'!$E$1:$G$1087</definedName>
    <definedName name="_xlnm._FilterDatabase" localSheetId="4" hidden="1">'4. ODVODNJAVANJE'!$E$1:$G$1241</definedName>
    <definedName name="_xlnm._FilterDatabase" localSheetId="5" hidden="1">'5. GRADBENA IN OBRTNIŠKA DELA'!$E$1:$G$1979</definedName>
    <definedName name="_xlnm._FilterDatabase" localSheetId="6" hidden="1">'6. OPREMA CEST'!$E$1:$G$1056</definedName>
    <definedName name="_xlnm._FilterDatabase" localSheetId="7" hidden="1">'7. TUJE STORITVE'!$E$1:$G$248</definedName>
    <definedName name="Čiščenje_terena_1.2">'1. PREDDELA'!$B$48</definedName>
    <definedName name="Geodetska_dela_1.1">'1. PREDDELA'!$B$6</definedName>
    <definedName name="iri_ponikovalnice">'4. ODVODNJAVANJE'!$B$1151</definedName>
    <definedName name="Ostala_preddela_1.3">'1. PREDDELA'!$B$235</definedName>
    <definedName name="_xlnm.Print_Area" localSheetId="3">'3. VOZIŠČNE KONSTRUKCIJE'!$A$1:$G$1087</definedName>
    <definedName name="_xlnm.Print_Area" localSheetId="6">'6. OPREMA CEST'!$A$1:$G$1056</definedName>
    <definedName name="_xlnm.Print_Area" localSheetId="0">REKAPITULACIJA!$A$1:$I$43</definedName>
    <definedName name="Predhodna_dela_1.4">'1. PREDDELA'!$B$317</definedName>
    <definedName name="_xlnm.Print_Titles" localSheetId="1">'1. PREDDELA'!$1:$3</definedName>
    <definedName name="_xlnm.Print_Titles" localSheetId="2">'2. ZEMELJSKA DELA'!$1:$3</definedName>
    <definedName name="_xlnm.Print_Titles" localSheetId="3">'3. VOZIŠČNE KONSTRUKCIJE'!$1:$3</definedName>
    <definedName name="_xlnm.Print_Titles" localSheetId="4">'4. ODVODNJAVANJE'!$1:$3</definedName>
    <definedName name="_xlnm.Print_Titles" localSheetId="5">'5. GRADBENA IN OBRTNIŠKA DELA'!$1:$3</definedName>
    <definedName name="_xlnm.Print_Titles" localSheetId="6">'6. OPREMA CEST'!$1:$3</definedName>
    <definedName name="_xlnm.Print_Titles" localSheetId="7">'7. TUJE STORITVE'!$1:$3</definedName>
    <definedName name="za_zavarovanje_prometa">'6. OPREMA CEST'!$B$552</definedName>
  </definedNames>
  <calcPr calcId="162913"/>
</workbook>
</file>

<file path=xl/calcChain.xml><?xml version="1.0" encoding="utf-8"?>
<calcChain xmlns="http://schemas.openxmlformats.org/spreadsheetml/2006/main">
  <c r="H35" i="1" l="1"/>
  <c r="E276" i="8" l="1"/>
  <c r="E280" i="8"/>
  <c r="E442" i="8" l="1"/>
  <c r="E160" i="2" l="1"/>
  <c r="E162" i="2"/>
  <c r="E940" i="5"/>
  <c r="E590" i="5"/>
  <c r="E447" i="5"/>
  <c r="E227" i="5"/>
  <c r="E37" i="5"/>
  <c r="E18" i="5"/>
  <c r="E23" i="4"/>
  <c r="E165" i="2"/>
  <c r="E278" i="8" l="1"/>
  <c r="E633" i="6" l="1"/>
  <c r="E707" i="5" l="1"/>
  <c r="E709" i="5"/>
  <c r="E708" i="5"/>
  <c r="F737" i="5"/>
  <c r="G737" i="5" s="1"/>
  <c r="E16" i="2" l="1"/>
  <c r="E15" i="2"/>
  <c r="E14" i="2"/>
  <c r="E1019" i="4" l="1"/>
  <c r="E1018" i="4"/>
  <c r="E1017" i="4" l="1"/>
  <c r="E998" i="4" s="1"/>
  <c r="E632" i="6" l="1"/>
  <c r="E472" i="6"/>
  <c r="G1058" i="6" l="1"/>
  <c r="E582" i="5"/>
  <c r="E588" i="5" s="1"/>
  <c r="F589" i="5"/>
  <c r="G589" i="5" s="1"/>
  <c r="G298" i="4"/>
  <c r="F77" i="6" l="1"/>
  <c r="G77" i="6" s="1"/>
  <c r="G642" i="6"/>
  <c r="G641" i="6"/>
  <c r="G640" i="6"/>
  <c r="G638" i="6" l="1"/>
  <c r="G637" i="6"/>
  <c r="G639" i="6"/>
  <c r="E531" i="7" l="1"/>
  <c r="E538" i="7" s="1"/>
  <c r="E525" i="7"/>
  <c r="G636" i="6" l="1"/>
  <c r="G1239" i="6" l="1"/>
  <c r="G943" i="5"/>
  <c r="G353" i="6"/>
  <c r="E6" i="6" l="1"/>
  <c r="E5" i="6"/>
  <c r="E7" i="6"/>
  <c r="G165" i="6"/>
  <c r="G164" i="6"/>
  <c r="G163" i="6"/>
  <c r="G162" i="6"/>
  <c r="G161" i="6"/>
  <c r="G1054" i="8"/>
  <c r="G1053" i="8"/>
  <c r="G244" i="9"/>
  <c r="G1059" i="6"/>
  <c r="E552" i="8" l="1"/>
  <c r="G917" i="8"/>
  <c r="G1028" i="4" l="1"/>
  <c r="E759" i="5" l="1"/>
  <c r="E747" i="5"/>
  <c r="G248" i="2"/>
  <c r="E323" i="5" l="1"/>
  <c r="E688" i="5" s="1"/>
  <c r="G310" i="7"/>
  <c r="G309" i="7"/>
  <c r="G158" i="5" l="1"/>
  <c r="F235" i="5" l="1"/>
  <c r="F15" i="2"/>
  <c r="F229" i="9" l="1"/>
  <c r="G229" i="9" s="1"/>
  <c r="F230" i="9"/>
  <c r="G230" i="9" s="1"/>
  <c r="F231" i="9"/>
  <c r="G231" i="9" s="1"/>
  <c r="F232" i="9"/>
  <c r="G232" i="9" s="1"/>
  <c r="F233" i="9"/>
  <c r="G233" i="9" s="1"/>
  <c r="F234" i="9"/>
  <c r="G234" i="9" s="1"/>
  <c r="F235" i="9"/>
  <c r="G235" i="9" s="1"/>
  <c r="G236" i="9"/>
  <c r="F237" i="9"/>
  <c r="G237" i="9" s="1"/>
  <c r="F238" i="9"/>
  <c r="G238" i="9" s="1"/>
  <c r="F239" i="9"/>
  <c r="G239" i="9" s="1"/>
  <c r="G240" i="9"/>
  <c r="G241" i="9"/>
  <c r="F242" i="9"/>
  <c r="G242" i="9" s="1"/>
  <c r="F243" i="9"/>
  <c r="G243" i="9" s="1"/>
  <c r="F246" i="9"/>
  <c r="G246" i="9" s="1"/>
  <c r="F228" i="9"/>
  <c r="G228" i="9" s="1"/>
  <c r="F224" i="9"/>
  <c r="G224" i="9" s="1"/>
  <c r="F206" i="9"/>
  <c r="G206" i="9" s="1"/>
  <c r="F207" i="9"/>
  <c r="G207" i="9" s="1"/>
  <c r="F208" i="9"/>
  <c r="G208" i="9" s="1"/>
  <c r="F209" i="9"/>
  <c r="G209" i="9" s="1"/>
  <c r="F210" i="9"/>
  <c r="G210" i="9" s="1"/>
  <c r="F211" i="9"/>
  <c r="G211" i="9" s="1"/>
  <c r="F212" i="9"/>
  <c r="G212" i="9" s="1"/>
  <c r="F213" i="9"/>
  <c r="G213" i="9" s="1"/>
  <c r="F214" i="9"/>
  <c r="G214" i="9" s="1"/>
  <c r="F215" i="9"/>
  <c r="G215" i="9" s="1"/>
  <c r="F216" i="9"/>
  <c r="G216" i="9" s="1"/>
  <c r="F217" i="9"/>
  <c r="G217" i="9" s="1"/>
  <c r="F218" i="9"/>
  <c r="G218" i="9" s="1"/>
  <c r="F219" i="9"/>
  <c r="G219" i="9" s="1"/>
  <c r="F220" i="9"/>
  <c r="G220" i="9" s="1"/>
  <c r="G205" i="9"/>
  <c r="F178" i="9"/>
  <c r="G178" i="9" s="1"/>
  <c r="F179" i="9"/>
  <c r="G179" i="9" s="1"/>
  <c r="F180" i="9"/>
  <c r="G180" i="9" s="1"/>
  <c r="F181" i="9"/>
  <c r="G181" i="9" s="1"/>
  <c r="F182" i="9"/>
  <c r="G182" i="9" s="1"/>
  <c r="F183" i="9"/>
  <c r="G183" i="9" s="1"/>
  <c r="F184" i="9"/>
  <c r="G184" i="9" s="1"/>
  <c r="F185" i="9"/>
  <c r="G185" i="9" s="1"/>
  <c r="F186" i="9"/>
  <c r="G186" i="9" s="1"/>
  <c r="F187" i="9"/>
  <c r="G187" i="9" s="1"/>
  <c r="F188" i="9"/>
  <c r="G188" i="9" s="1"/>
  <c r="F189" i="9"/>
  <c r="G189" i="9" s="1"/>
  <c r="F190" i="9"/>
  <c r="G190" i="9" s="1"/>
  <c r="F191" i="9"/>
  <c r="G191" i="9" s="1"/>
  <c r="F192" i="9"/>
  <c r="G192" i="9" s="1"/>
  <c r="F193" i="9"/>
  <c r="G193" i="9" s="1"/>
  <c r="F194" i="9"/>
  <c r="G194" i="9" s="1"/>
  <c r="F195" i="9"/>
  <c r="G195" i="9" s="1"/>
  <c r="F196" i="9"/>
  <c r="G196" i="9" s="1"/>
  <c r="F197" i="9"/>
  <c r="G197" i="9" s="1"/>
  <c r="F198" i="9"/>
  <c r="G198" i="9" s="1"/>
  <c r="F199" i="9"/>
  <c r="G199" i="9" s="1"/>
  <c r="F200" i="9"/>
  <c r="G200" i="9" s="1"/>
  <c r="F201" i="9"/>
  <c r="G201" i="9" s="1"/>
  <c r="G177" i="9"/>
  <c r="G158" i="9"/>
  <c r="F159" i="9"/>
  <c r="G159" i="9" s="1"/>
  <c r="F160" i="9"/>
  <c r="G160" i="9" s="1"/>
  <c r="F161" i="9"/>
  <c r="G161" i="9" s="1"/>
  <c r="F162" i="9"/>
  <c r="G162" i="9" s="1"/>
  <c r="F163" i="9"/>
  <c r="G163" i="9" s="1"/>
  <c r="F164" i="9"/>
  <c r="G164" i="9" s="1"/>
  <c r="F165" i="9"/>
  <c r="G165" i="9" s="1"/>
  <c r="F166" i="9"/>
  <c r="G166" i="9" s="1"/>
  <c r="F167" i="9"/>
  <c r="G167" i="9" s="1"/>
  <c r="F168" i="9"/>
  <c r="G168" i="9" s="1"/>
  <c r="F169" i="9"/>
  <c r="G169" i="9" s="1"/>
  <c r="F170" i="9"/>
  <c r="G170" i="9" s="1"/>
  <c r="F171" i="9"/>
  <c r="G171" i="9" s="1"/>
  <c r="F172" i="9"/>
  <c r="G172" i="9" s="1"/>
  <c r="F173" i="9"/>
  <c r="G173" i="9" s="1"/>
  <c r="G157" i="9"/>
  <c r="F120" i="9"/>
  <c r="G120" i="9" s="1"/>
  <c r="F121" i="9"/>
  <c r="G121" i="9" s="1"/>
  <c r="F122" i="9"/>
  <c r="G122" i="9" s="1"/>
  <c r="F123" i="9"/>
  <c r="G123" i="9" s="1"/>
  <c r="F124" i="9"/>
  <c r="G124" i="9" s="1"/>
  <c r="F125" i="9"/>
  <c r="G125" i="9" s="1"/>
  <c r="F126" i="9"/>
  <c r="G126" i="9" s="1"/>
  <c r="F127" i="9"/>
  <c r="G127" i="9" s="1"/>
  <c r="F128" i="9"/>
  <c r="G128" i="9" s="1"/>
  <c r="F129" i="9"/>
  <c r="G129" i="9" s="1"/>
  <c r="F130" i="9"/>
  <c r="G130" i="9" s="1"/>
  <c r="F131" i="9"/>
  <c r="G131" i="9" s="1"/>
  <c r="F132" i="9"/>
  <c r="G132" i="9" s="1"/>
  <c r="F133" i="9"/>
  <c r="G133" i="9" s="1"/>
  <c r="F134" i="9"/>
  <c r="G134" i="9" s="1"/>
  <c r="F135" i="9"/>
  <c r="G135" i="9" s="1"/>
  <c r="F136" i="9"/>
  <c r="G136" i="9" s="1"/>
  <c r="F137" i="9"/>
  <c r="G137" i="9" s="1"/>
  <c r="F138" i="9"/>
  <c r="G138" i="9" s="1"/>
  <c r="F139" i="9"/>
  <c r="G139" i="9" s="1"/>
  <c r="F140" i="9"/>
  <c r="G140" i="9" s="1"/>
  <c r="F141" i="9"/>
  <c r="G141" i="9" s="1"/>
  <c r="F142" i="9"/>
  <c r="G142" i="9" s="1"/>
  <c r="F143" i="9"/>
  <c r="G143" i="9" s="1"/>
  <c r="F144" i="9"/>
  <c r="G144" i="9" s="1"/>
  <c r="F145" i="9"/>
  <c r="G145" i="9" s="1"/>
  <c r="F146" i="9"/>
  <c r="G146" i="9" s="1"/>
  <c r="F147" i="9"/>
  <c r="G147" i="9" s="1"/>
  <c r="F148" i="9"/>
  <c r="G148" i="9" s="1"/>
  <c r="F149" i="9"/>
  <c r="G149" i="9" s="1"/>
  <c r="F150" i="9"/>
  <c r="G150" i="9" s="1"/>
  <c r="F151" i="9"/>
  <c r="G151" i="9" s="1"/>
  <c r="F152" i="9"/>
  <c r="G152" i="9" s="1"/>
  <c r="F153" i="9"/>
  <c r="G153" i="9" s="1"/>
  <c r="F119" i="9"/>
  <c r="G119" i="9" s="1"/>
  <c r="G41" i="9"/>
  <c r="F42" i="9"/>
  <c r="G42" i="9" s="1"/>
  <c r="F43" i="9"/>
  <c r="G43" i="9" s="1"/>
  <c r="F44" i="9"/>
  <c r="G44" i="9" s="1"/>
  <c r="F45" i="9"/>
  <c r="G45" i="9" s="1"/>
  <c r="F46" i="9"/>
  <c r="G46" i="9" s="1"/>
  <c r="F47" i="9"/>
  <c r="G47" i="9" s="1"/>
  <c r="F48" i="9"/>
  <c r="G48" i="9" s="1"/>
  <c r="F49" i="9"/>
  <c r="G49" i="9" s="1"/>
  <c r="F50" i="9"/>
  <c r="G50" i="9" s="1"/>
  <c r="F51" i="9"/>
  <c r="G51" i="9" s="1"/>
  <c r="F52" i="9"/>
  <c r="G52" i="9" s="1"/>
  <c r="F53" i="9"/>
  <c r="G53" i="9" s="1"/>
  <c r="F54" i="9"/>
  <c r="G54" i="9" s="1"/>
  <c r="F55" i="9"/>
  <c r="G55" i="9" s="1"/>
  <c r="F56" i="9"/>
  <c r="G56" i="9" s="1"/>
  <c r="F57" i="9"/>
  <c r="G57" i="9" s="1"/>
  <c r="F58" i="9"/>
  <c r="G58" i="9" s="1"/>
  <c r="F59" i="9"/>
  <c r="G59" i="9" s="1"/>
  <c r="F60" i="9"/>
  <c r="G60" i="9" s="1"/>
  <c r="F61" i="9"/>
  <c r="G61" i="9" s="1"/>
  <c r="F62" i="9"/>
  <c r="G62" i="9" s="1"/>
  <c r="F63" i="9"/>
  <c r="G63" i="9" s="1"/>
  <c r="F64" i="9"/>
  <c r="G64" i="9" s="1"/>
  <c r="F65" i="9"/>
  <c r="G65" i="9" s="1"/>
  <c r="F66" i="9"/>
  <c r="G66" i="9" s="1"/>
  <c r="F67" i="9"/>
  <c r="G67" i="9" s="1"/>
  <c r="F68" i="9"/>
  <c r="G68" i="9" s="1"/>
  <c r="F69" i="9"/>
  <c r="G69" i="9" s="1"/>
  <c r="F70" i="9"/>
  <c r="G70" i="9" s="1"/>
  <c r="F71" i="9"/>
  <c r="G71" i="9" s="1"/>
  <c r="F72" i="9"/>
  <c r="G72" i="9" s="1"/>
  <c r="F73" i="9"/>
  <c r="G73" i="9" s="1"/>
  <c r="F74" i="9"/>
  <c r="G74" i="9" s="1"/>
  <c r="F75" i="9"/>
  <c r="G75" i="9" s="1"/>
  <c r="F76" i="9"/>
  <c r="G76" i="9" s="1"/>
  <c r="F77" i="9"/>
  <c r="G77" i="9" s="1"/>
  <c r="F78" i="9"/>
  <c r="G78" i="9" s="1"/>
  <c r="F79" i="9"/>
  <c r="G79" i="9" s="1"/>
  <c r="F80" i="9"/>
  <c r="G80" i="9" s="1"/>
  <c r="F81" i="9"/>
  <c r="G81" i="9" s="1"/>
  <c r="F82" i="9"/>
  <c r="G82" i="9" s="1"/>
  <c r="F83" i="9"/>
  <c r="G83" i="9" s="1"/>
  <c r="F84" i="9"/>
  <c r="G84" i="9" s="1"/>
  <c r="F85" i="9"/>
  <c r="G85" i="9" s="1"/>
  <c r="F86" i="9"/>
  <c r="G86" i="9" s="1"/>
  <c r="F87" i="9"/>
  <c r="G87" i="9" s="1"/>
  <c r="F88" i="9"/>
  <c r="G88" i="9" s="1"/>
  <c r="F89" i="9"/>
  <c r="G89" i="9" s="1"/>
  <c r="F90" i="9"/>
  <c r="G90" i="9" s="1"/>
  <c r="F91" i="9"/>
  <c r="G91" i="9" s="1"/>
  <c r="F92" i="9"/>
  <c r="G92" i="9" s="1"/>
  <c r="F93" i="9"/>
  <c r="G93" i="9" s="1"/>
  <c r="F94" i="9"/>
  <c r="G94" i="9" s="1"/>
  <c r="F95" i="9"/>
  <c r="G95" i="9" s="1"/>
  <c r="F96" i="9"/>
  <c r="G96" i="9" s="1"/>
  <c r="F97" i="9"/>
  <c r="G97" i="9" s="1"/>
  <c r="F98" i="9"/>
  <c r="G98" i="9" s="1"/>
  <c r="F99" i="9"/>
  <c r="G99" i="9" s="1"/>
  <c r="F100" i="9"/>
  <c r="G100" i="9" s="1"/>
  <c r="F101" i="9"/>
  <c r="G101" i="9" s="1"/>
  <c r="F102" i="9"/>
  <c r="G102" i="9" s="1"/>
  <c r="F103" i="9"/>
  <c r="G103" i="9" s="1"/>
  <c r="F104" i="9"/>
  <c r="G104" i="9" s="1"/>
  <c r="F105" i="9"/>
  <c r="G105" i="9" s="1"/>
  <c r="F106" i="9"/>
  <c r="G106" i="9" s="1"/>
  <c r="F107" i="9"/>
  <c r="G107" i="9" s="1"/>
  <c r="F108" i="9"/>
  <c r="G108" i="9" s="1"/>
  <c r="F109" i="9"/>
  <c r="G109" i="9" s="1"/>
  <c r="F110" i="9"/>
  <c r="G110" i="9" s="1"/>
  <c r="F111" i="9"/>
  <c r="G111" i="9" s="1"/>
  <c r="F112" i="9"/>
  <c r="G112" i="9" s="1"/>
  <c r="F113" i="9"/>
  <c r="G113" i="9" s="1"/>
  <c r="F114" i="9"/>
  <c r="G114" i="9" s="1"/>
  <c r="F115" i="9"/>
  <c r="G115" i="9" s="1"/>
  <c r="F40" i="9"/>
  <c r="G40" i="9" s="1"/>
  <c r="G9" i="9"/>
  <c r="F10" i="9"/>
  <c r="G10" i="9" s="1"/>
  <c r="F11" i="9"/>
  <c r="G11" i="9" s="1"/>
  <c r="F12" i="9"/>
  <c r="G12" i="9" s="1"/>
  <c r="F13" i="9"/>
  <c r="G13" i="9" s="1"/>
  <c r="F14" i="9"/>
  <c r="G14" i="9" s="1"/>
  <c r="G15" i="9"/>
  <c r="F16" i="9"/>
  <c r="G16" i="9" s="1"/>
  <c r="F17" i="9"/>
  <c r="G17" i="9" s="1"/>
  <c r="F18" i="9"/>
  <c r="G18" i="9" s="1"/>
  <c r="F19" i="9"/>
  <c r="G19" i="9" s="1"/>
  <c r="F20" i="9"/>
  <c r="G20" i="9" s="1"/>
  <c r="F21" i="9"/>
  <c r="G21" i="9" s="1"/>
  <c r="F22" i="9"/>
  <c r="G22" i="9" s="1"/>
  <c r="F23" i="9"/>
  <c r="G23" i="9" s="1"/>
  <c r="F24" i="9"/>
  <c r="G24" i="9" s="1"/>
  <c r="F25" i="9"/>
  <c r="G25" i="9" s="1"/>
  <c r="F26" i="9"/>
  <c r="G26" i="9" s="1"/>
  <c r="F27" i="9"/>
  <c r="G27" i="9" s="1"/>
  <c r="F28" i="9"/>
  <c r="G28" i="9" s="1"/>
  <c r="F29" i="9"/>
  <c r="G29" i="9" s="1"/>
  <c r="F30" i="9"/>
  <c r="G30" i="9" s="1"/>
  <c r="F31" i="9"/>
  <c r="G31" i="9" s="1"/>
  <c r="F32" i="9"/>
  <c r="G32" i="9" s="1"/>
  <c r="F33" i="9"/>
  <c r="G33" i="9" s="1"/>
  <c r="F34" i="9"/>
  <c r="G34" i="9" s="1"/>
  <c r="F35" i="9"/>
  <c r="G35" i="9" s="1"/>
  <c r="F36" i="9"/>
  <c r="G36" i="9" s="1"/>
  <c r="G8" i="9"/>
  <c r="F951" i="8"/>
  <c r="G951" i="8" s="1"/>
  <c r="F952" i="8"/>
  <c r="G952" i="8" s="1"/>
  <c r="F953" i="8"/>
  <c r="G953" i="8" s="1"/>
  <c r="F954" i="8"/>
  <c r="G954" i="8" s="1"/>
  <c r="F955" i="8"/>
  <c r="G955" i="8" s="1"/>
  <c r="F956" i="8"/>
  <c r="G956" i="8" s="1"/>
  <c r="F957" i="8"/>
  <c r="G957" i="8" s="1"/>
  <c r="F958" i="8"/>
  <c r="G958" i="8" s="1"/>
  <c r="F959" i="8"/>
  <c r="G959" i="8" s="1"/>
  <c r="F960" i="8"/>
  <c r="G960" i="8" s="1"/>
  <c r="F961" i="8"/>
  <c r="G961" i="8" s="1"/>
  <c r="F962" i="8"/>
  <c r="G962" i="8" s="1"/>
  <c r="F963" i="8"/>
  <c r="G963" i="8" s="1"/>
  <c r="F964" i="8"/>
  <c r="G964" i="8" s="1"/>
  <c r="F965" i="8"/>
  <c r="G965" i="8" s="1"/>
  <c r="F966" i="8"/>
  <c r="G966" i="8" s="1"/>
  <c r="F967" i="8"/>
  <c r="G967" i="8" s="1"/>
  <c r="F968" i="8"/>
  <c r="G968" i="8" s="1"/>
  <c r="F969" i="8"/>
  <c r="G969" i="8" s="1"/>
  <c r="F970" i="8"/>
  <c r="G970" i="8" s="1"/>
  <c r="F971" i="8"/>
  <c r="G971" i="8" s="1"/>
  <c r="F972" i="8"/>
  <c r="G972" i="8" s="1"/>
  <c r="F973" i="8"/>
  <c r="G973" i="8" s="1"/>
  <c r="F974" i="8"/>
  <c r="G974" i="8" s="1"/>
  <c r="F975" i="8"/>
  <c r="G975" i="8" s="1"/>
  <c r="F976" i="8"/>
  <c r="G976" i="8" s="1"/>
  <c r="F977" i="8"/>
  <c r="G977" i="8" s="1"/>
  <c r="F978" i="8"/>
  <c r="G978" i="8" s="1"/>
  <c r="F979" i="8"/>
  <c r="G979" i="8" s="1"/>
  <c r="F980" i="8"/>
  <c r="G980" i="8" s="1"/>
  <c r="F981" i="8"/>
  <c r="G981" i="8" s="1"/>
  <c r="F982" i="8"/>
  <c r="G982" i="8" s="1"/>
  <c r="F983" i="8"/>
  <c r="G983" i="8" s="1"/>
  <c r="F984" i="8"/>
  <c r="G984" i="8" s="1"/>
  <c r="F985" i="8"/>
  <c r="G985" i="8" s="1"/>
  <c r="F986" i="8"/>
  <c r="G986" i="8" s="1"/>
  <c r="F987" i="8"/>
  <c r="G987" i="8" s="1"/>
  <c r="F988" i="8"/>
  <c r="G988" i="8" s="1"/>
  <c r="F989" i="8"/>
  <c r="G989" i="8" s="1"/>
  <c r="F990" i="8"/>
  <c r="G990" i="8" s="1"/>
  <c r="F991" i="8"/>
  <c r="G991" i="8" s="1"/>
  <c r="F992" i="8"/>
  <c r="G992" i="8" s="1"/>
  <c r="F993" i="8"/>
  <c r="G993" i="8" s="1"/>
  <c r="F994" i="8"/>
  <c r="G994" i="8" s="1"/>
  <c r="F995" i="8"/>
  <c r="G995" i="8" s="1"/>
  <c r="F996" i="8"/>
  <c r="G996" i="8" s="1"/>
  <c r="F997" i="8"/>
  <c r="G997" i="8" s="1"/>
  <c r="F998" i="8"/>
  <c r="G998" i="8" s="1"/>
  <c r="F999" i="8"/>
  <c r="G999" i="8" s="1"/>
  <c r="F1000" i="8"/>
  <c r="G1000" i="8" s="1"/>
  <c r="F1001" i="8"/>
  <c r="G1001" i="8" s="1"/>
  <c r="F1002" i="8"/>
  <c r="G1002" i="8" s="1"/>
  <c r="F1003" i="8"/>
  <c r="G1003" i="8" s="1"/>
  <c r="F1004" i="8"/>
  <c r="G1004" i="8" s="1"/>
  <c r="F1005" i="8"/>
  <c r="G1005" i="8" s="1"/>
  <c r="F1006" i="8"/>
  <c r="G1006" i="8" s="1"/>
  <c r="F1007" i="8"/>
  <c r="G1007" i="8" s="1"/>
  <c r="F1008" i="8"/>
  <c r="G1008" i="8" s="1"/>
  <c r="F1009" i="8"/>
  <c r="G1009" i="8" s="1"/>
  <c r="F1010" i="8"/>
  <c r="G1010" i="8" s="1"/>
  <c r="F1011" i="8"/>
  <c r="G1011" i="8" s="1"/>
  <c r="F1012" i="8"/>
  <c r="G1012" i="8" s="1"/>
  <c r="F1013" i="8"/>
  <c r="G1013" i="8" s="1"/>
  <c r="F1014" i="8"/>
  <c r="G1014" i="8" s="1"/>
  <c r="F1015" i="8"/>
  <c r="G1015" i="8" s="1"/>
  <c r="F1016" i="8"/>
  <c r="G1016" i="8" s="1"/>
  <c r="F1017" i="8"/>
  <c r="G1017" i="8" s="1"/>
  <c r="F1018" i="8"/>
  <c r="G1018" i="8" s="1"/>
  <c r="F1019" i="8"/>
  <c r="G1019" i="8" s="1"/>
  <c r="F1020" i="8"/>
  <c r="G1020" i="8" s="1"/>
  <c r="F1021" i="8"/>
  <c r="G1021" i="8" s="1"/>
  <c r="F1022" i="8"/>
  <c r="G1022" i="8" s="1"/>
  <c r="F1023" i="8"/>
  <c r="G1023" i="8" s="1"/>
  <c r="F1024" i="8"/>
  <c r="G1024" i="8" s="1"/>
  <c r="F1025" i="8"/>
  <c r="G1025" i="8" s="1"/>
  <c r="F1026" i="8"/>
  <c r="G1026" i="8" s="1"/>
  <c r="F1027" i="8"/>
  <c r="G1027" i="8" s="1"/>
  <c r="F1028" i="8"/>
  <c r="G1028" i="8" s="1"/>
  <c r="F1029" i="8"/>
  <c r="G1029" i="8" s="1"/>
  <c r="F1030" i="8"/>
  <c r="G1030" i="8" s="1"/>
  <c r="F1031" i="8"/>
  <c r="G1031" i="8" s="1"/>
  <c r="F1032" i="8"/>
  <c r="G1032" i="8" s="1"/>
  <c r="F1033" i="8"/>
  <c r="G1033" i="8" s="1"/>
  <c r="F1034" i="8"/>
  <c r="G1034" i="8" s="1"/>
  <c r="F1035" i="8"/>
  <c r="G1035" i="8" s="1"/>
  <c r="F1036" i="8"/>
  <c r="G1036" i="8" s="1"/>
  <c r="F1037" i="8"/>
  <c r="G1037" i="8" s="1"/>
  <c r="F1038" i="8"/>
  <c r="G1038" i="8" s="1"/>
  <c r="F1039" i="8"/>
  <c r="G1039" i="8" s="1"/>
  <c r="F1040" i="8"/>
  <c r="G1040" i="8" s="1"/>
  <c r="F1041" i="8"/>
  <c r="G1041" i="8" s="1"/>
  <c r="F1042" i="8"/>
  <c r="G1042" i="8" s="1"/>
  <c r="F1043" i="8"/>
  <c r="G1043" i="8" s="1"/>
  <c r="F1044" i="8"/>
  <c r="G1044" i="8" s="1"/>
  <c r="F1045" i="8"/>
  <c r="G1045" i="8" s="1"/>
  <c r="F1046" i="8"/>
  <c r="G1046" i="8" s="1"/>
  <c r="F1047" i="8"/>
  <c r="G1047" i="8" s="1"/>
  <c r="F1048" i="8"/>
  <c r="G1048" i="8" s="1"/>
  <c r="F1049" i="8"/>
  <c r="G1049" i="8" s="1"/>
  <c r="F1050" i="8"/>
  <c r="G1050" i="8" s="1"/>
  <c r="F1051" i="8"/>
  <c r="G1051" i="8" s="1"/>
  <c r="F1052" i="8"/>
  <c r="G1052" i="8" s="1"/>
  <c r="F950" i="8"/>
  <c r="G950" i="8" s="1"/>
  <c r="F921" i="8"/>
  <c r="G921" i="8" s="1"/>
  <c r="F922" i="8"/>
  <c r="G922" i="8" s="1"/>
  <c r="F923" i="8"/>
  <c r="G923" i="8" s="1"/>
  <c r="F924" i="8"/>
  <c r="G924" i="8" s="1"/>
  <c r="F925" i="8"/>
  <c r="G925" i="8" s="1"/>
  <c r="F926" i="8"/>
  <c r="G926" i="8" s="1"/>
  <c r="F927" i="8"/>
  <c r="G927" i="8" s="1"/>
  <c r="F928" i="8"/>
  <c r="G928" i="8" s="1"/>
  <c r="F929" i="8"/>
  <c r="G929" i="8" s="1"/>
  <c r="F930" i="8"/>
  <c r="G930" i="8" s="1"/>
  <c r="F931" i="8"/>
  <c r="G931" i="8" s="1"/>
  <c r="F932" i="8"/>
  <c r="G932" i="8" s="1"/>
  <c r="F933" i="8"/>
  <c r="G933" i="8" s="1"/>
  <c r="F934" i="8"/>
  <c r="G934" i="8" s="1"/>
  <c r="F935" i="8"/>
  <c r="G935" i="8" s="1"/>
  <c r="F936" i="8"/>
  <c r="G936" i="8" s="1"/>
  <c r="F937" i="8"/>
  <c r="G937" i="8" s="1"/>
  <c r="F938" i="8"/>
  <c r="G938" i="8" s="1"/>
  <c r="F939" i="8"/>
  <c r="G939" i="8" s="1"/>
  <c r="F940" i="8"/>
  <c r="G940" i="8" s="1"/>
  <c r="F941" i="8"/>
  <c r="G941" i="8" s="1"/>
  <c r="F942" i="8"/>
  <c r="G942" i="8" s="1"/>
  <c r="F943" i="8"/>
  <c r="G943" i="8" s="1"/>
  <c r="F944" i="8"/>
  <c r="G944" i="8" s="1"/>
  <c r="F945" i="8"/>
  <c r="G945" i="8" s="1"/>
  <c r="F946" i="8"/>
  <c r="G946" i="8" s="1"/>
  <c r="F920" i="8"/>
  <c r="G920" i="8" s="1"/>
  <c r="F555" i="8"/>
  <c r="G555" i="8" s="1"/>
  <c r="F556" i="8"/>
  <c r="G556" i="8" s="1"/>
  <c r="F557" i="8"/>
  <c r="G557" i="8" s="1"/>
  <c r="F558" i="8"/>
  <c r="G558" i="8" s="1"/>
  <c r="F559" i="8"/>
  <c r="G559" i="8" s="1"/>
  <c r="F560" i="8"/>
  <c r="G560" i="8" s="1"/>
  <c r="F561" i="8"/>
  <c r="G561" i="8" s="1"/>
  <c r="F562" i="8"/>
  <c r="G562" i="8" s="1"/>
  <c r="F563" i="8"/>
  <c r="G563" i="8" s="1"/>
  <c r="F564" i="8"/>
  <c r="G564" i="8" s="1"/>
  <c r="F565" i="8"/>
  <c r="G565" i="8" s="1"/>
  <c r="F566" i="8"/>
  <c r="G566" i="8" s="1"/>
  <c r="F567" i="8"/>
  <c r="G567" i="8" s="1"/>
  <c r="F568" i="8"/>
  <c r="G568" i="8" s="1"/>
  <c r="F569" i="8"/>
  <c r="G569" i="8" s="1"/>
  <c r="F570" i="8"/>
  <c r="G570" i="8" s="1"/>
  <c r="F571" i="8"/>
  <c r="G571" i="8" s="1"/>
  <c r="F572" i="8"/>
  <c r="G572" i="8" s="1"/>
  <c r="F573" i="8"/>
  <c r="G573" i="8" s="1"/>
  <c r="F574" i="8"/>
  <c r="G574" i="8" s="1"/>
  <c r="F575" i="8"/>
  <c r="G575" i="8" s="1"/>
  <c r="F576" i="8"/>
  <c r="G576" i="8" s="1"/>
  <c r="F577" i="8"/>
  <c r="G577" i="8" s="1"/>
  <c r="F578" i="8"/>
  <c r="G578" i="8" s="1"/>
  <c r="F579" i="8"/>
  <c r="G579" i="8" s="1"/>
  <c r="F580" i="8"/>
  <c r="G580" i="8" s="1"/>
  <c r="F581" i="8"/>
  <c r="G581" i="8" s="1"/>
  <c r="F582" i="8"/>
  <c r="G582" i="8" s="1"/>
  <c r="F583" i="8"/>
  <c r="G583" i="8" s="1"/>
  <c r="F584" i="8"/>
  <c r="G584" i="8" s="1"/>
  <c r="F585" i="8"/>
  <c r="G585" i="8" s="1"/>
  <c r="F586" i="8"/>
  <c r="G586" i="8" s="1"/>
  <c r="F587" i="8"/>
  <c r="G587" i="8" s="1"/>
  <c r="F588" i="8"/>
  <c r="G588" i="8" s="1"/>
  <c r="F589" i="8"/>
  <c r="G589" i="8" s="1"/>
  <c r="F590" i="8"/>
  <c r="G590" i="8" s="1"/>
  <c r="F591" i="8"/>
  <c r="G591" i="8" s="1"/>
  <c r="F592" i="8"/>
  <c r="G592" i="8" s="1"/>
  <c r="F593" i="8"/>
  <c r="G593" i="8" s="1"/>
  <c r="F594" i="8"/>
  <c r="G594" i="8" s="1"/>
  <c r="F595" i="8"/>
  <c r="G595" i="8" s="1"/>
  <c r="F596" i="8"/>
  <c r="G596" i="8" s="1"/>
  <c r="F597" i="8"/>
  <c r="G597" i="8" s="1"/>
  <c r="F598" i="8"/>
  <c r="G598" i="8" s="1"/>
  <c r="F599" i="8"/>
  <c r="G599" i="8" s="1"/>
  <c r="F600" i="8"/>
  <c r="G600" i="8" s="1"/>
  <c r="F601" i="8"/>
  <c r="G601" i="8" s="1"/>
  <c r="F602" i="8"/>
  <c r="G602" i="8" s="1"/>
  <c r="F603" i="8"/>
  <c r="G603" i="8" s="1"/>
  <c r="F604" i="8"/>
  <c r="G604" i="8" s="1"/>
  <c r="F605" i="8"/>
  <c r="G605" i="8" s="1"/>
  <c r="F606" i="8"/>
  <c r="G606" i="8" s="1"/>
  <c r="F607" i="8"/>
  <c r="G607" i="8" s="1"/>
  <c r="F608" i="8"/>
  <c r="G608" i="8" s="1"/>
  <c r="F609" i="8"/>
  <c r="G609" i="8" s="1"/>
  <c r="F610" i="8"/>
  <c r="G610" i="8" s="1"/>
  <c r="F611" i="8"/>
  <c r="G611" i="8" s="1"/>
  <c r="F612" i="8"/>
  <c r="G612" i="8" s="1"/>
  <c r="F613" i="8"/>
  <c r="G613" i="8" s="1"/>
  <c r="F614" i="8"/>
  <c r="G614" i="8" s="1"/>
  <c r="F615" i="8"/>
  <c r="G615" i="8" s="1"/>
  <c r="F616" i="8"/>
  <c r="G616" i="8" s="1"/>
  <c r="F617" i="8"/>
  <c r="G617" i="8" s="1"/>
  <c r="F618" i="8"/>
  <c r="G618" i="8" s="1"/>
  <c r="F619" i="8"/>
  <c r="G619" i="8" s="1"/>
  <c r="F620" i="8"/>
  <c r="G620" i="8" s="1"/>
  <c r="F621" i="8"/>
  <c r="G621" i="8" s="1"/>
  <c r="F622" i="8"/>
  <c r="G622" i="8" s="1"/>
  <c r="F623" i="8"/>
  <c r="G623" i="8" s="1"/>
  <c r="F624" i="8"/>
  <c r="G624" i="8" s="1"/>
  <c r="F625" i="8"/>
  <c r="G625" i="8" s="1"/>
  <c r="F626" i="8"/>
  <c r="G626" i="8" s="1"/>
  <c r="F627" i="8"/>
  <c r="G627" i="8" s="1"/>
  <c r="F628" i="8"/>
  <c r="G628" i="8" s="1"/>
  <c r="F629" i="8"/>
  <c r="G629" i="8" s="1"/>
  <c r="F630" i="8"/>
  <c r="G630" i="8" s="1"/>
  <c r="F631" i="8"/>
  <c r="G631" i="8" s="1"/>
  <c r="F632" i="8"/>
  <c r="G632" i="8" s="1"/>
  <c r="F633" i="8"/>
  <c r="G633" i="8" s="1"/>
  <c r="F634" i="8"/>
  <c r="G634" i="8" s="1"/>
  <c r="F635" i="8"/>
  <c r="G635" i="8" s="1"/>
  <c r="F636" i="8"/>
  <c r="G636" i="8" s="1"/>
  <c r="F637" i="8"/>
  <c r="G637" i="8" s="1"/>
  <c r="F638" i="8"/>
  <c r="G638" i="8" s="1"/>
  <c r="F639" i="8"/>
  <c r="G639" i="8" s="1"/>
  <c r="F640" i="8"/>
  <c r="G640" i="8" s="1"/>
  <c r="F641" i="8"/>
  <c r="G641" i="8" s="1"/>
  <c r="F642" i="8"/>
  <c r="G642" i="8" s="1"/>
  <c r="F643" i="8"/>
  <c r="G643" i="8" s="1"/>
  <c r="F644" i="8"/>
  <c r="G644" i="8" s="1"/>
  <c r="F645" i="8"/>
  <c r="G645" i="8" s="1"/>
  <c r="F646" i="8"/>
  <c r="G646" i="8" s="1"/>
  <c r="F647" i="8"/>
  <c r="G647" i="8" s="1"/>
  <c r="F648" i="8"/>
  <c r="G648" i="8" s="1"/>
  <c r="F649" i="8"/>
  <c r="G649" i="8" s="1"/>
  <c r="F650" i="8"/>
  <c r="G650" i="8" s="1"/>
  <c r="F651" i="8"/>
  <c r="G651" i="8" s="1"/>
  <c r="F652" i="8"/>
  <c r="G652" i="8" s="1"/>
  <c r="F653" i="8"/>
  <c r="G653" i="8" s="1"/>
  <c r="F654" i="8"/>
  <c r="G654" i="8" s="1"/>
  <c r="F655" i="8"/>
  <c r="G655" i="8" s="1"/>
  <c r="F656" i="8"/>
  <c r="G656" i="8" s="1"/>
  <c r="F657" i="8"/>
  <c r="G657" i="8" s="1"/>
  <c r="F658" i="8"/>
  <c r="G658" i="8" s="1"/>
  <c r="F659" i="8"/>
  <c r="G659" i="8" s="1"/>
  <c r="F660" i="8"/>
  <c r="G660" i="8" s="1"/>
  <c r="F661" i="8"/>
  <c r="G661" i="8" s="1"/>
  <c r="F662" i="8"/>
  <c r="G662" i="8" s="1"/>
  <c r="F663" i="8"/>
  <c r="G663" i="8" s="1"/>
  <c r="F664" i="8"/>
  <c r="G664" i="8" s="1"/>
  <c r="F665" i="8"/>
  <c r="G665" i="8" s="1"/>
  <c r="F666" i="8"/>
  <c r="G666" i="8" s="1"/>
  <c r="F667" i="8"/>
  <c r="G667" i="8" s="1"/>
  <c r="F668" i="8"/>
  <c r="G668" i="8" s="1"/>
  <c r="F669" i="8"/>
  <c r="G669" i="8" s="1"/>
  <c r="F670" i="8"/>
  <c r="G670" i="8" s="1"/>
  <c r="F671" i="8"/>
  <c r="G671" i="8" s="1"/>
  <c r="F672" i="8"/>
  <c r="G672" i="8" s="1"/>
  <c r="F673" i="8"/>
  <c r="G673" i="8" s="1"/>
  <c r="F674" i="8"/>
  <c r="G674" i="8" s="1"/>
  <c r="F675" i="8"/>
  <c r="G675" i="8" s="1"/>
  <c r="F676" i="8"/>
  <c r="G676" i="8" s="1"/>
  <c r="F677" i="8"/>
  <c r="G677" i="8" s="1"/>
  <c r="F678" i="8"/>
  <c r="G678" i="8" s="1"/>
  <c r="F679" i="8"/>
  <c r="G679" i="8" s="1"/>
  <c r="F680" i="8"/>
  <c r="G680" i="8" s="1"/>
  <c r="F681" i="8"/>
  <c r="G681" i="8" s="1"/>
  <c r="F682" i="8"/>
  <c r="G682" i="8" s="1"/>
  <c r="F683" i="8"/>
  <c r="G683" i="8" s="1"/>
  <c r="F684" i="8"/>
  <c r="G684" i="8" s="1"/>
  <c r="F685" i="8"/>
  <c r="G685" i="8" s="1"/>
  <c r="F686" i="8"/>
  <c r="G686" i="8" s="1"/>
  <c r="F687" i="8"/>
  <c r="G687" i="8" s="1"/>
  <c r="F688" i="8"/>
  <c r="G688" i="8" s="1"/>
  <c r="F689" i="8"/>
  <c r="G689" i="8" s="1"/>
  <c r="F690" i="8"/>
  <c r="G690" i="8" s="1"/>
  <c r="F691" i="8"/>
  <c r="G691" i="8" s="1"/>
  <c r="F692" i="8"/>
  <c r="G692" i="8" s="1"/>
  <c r="F693" i="8"/>
  <c r="G693" i="8" s="1"/>
  <c r="F694" i="8"/>
  <c r="G694" i="8" s="1"/>
  <c r="F695" i="8"/>
  <c r="G695" i="8" s="1"/>
  <c r="F696" i="8"/>
  <c r="G696" i="8" s="1"/>
  <c r="F697" i="8"/>
  <c r="G697" i="8" s="1"/>
  <c r="F698" i="8"/>
  <c r="G698" i="8" s="1"/>
  <c r="F699" i="8"/>
  <c r="G699" i="8" s="1"/>
  <c r="F700" i="8"/>
  <c r="G700" i="8" s="1"/>
  <c r="F701" i="8"/>
  <c r="G701" i="8" s="1"/>
  <c r="F702" i="8"/>
  <c r="G702" i="8" s="1"/>
  <c r="F703" i="8"/>
  <c r="G703" i="8" s="1"/>
  <c r="F704" i="8"/>
  <c r="G704" i="8" s="1"/>
  <c r="F705" i="8"/>
  <c r="G705" i="8" s="1"/>
  <c r="F706" i="8"/>
  <c r="G706" i="8" s="1"/>
  <c r="F707" i="8"/>
  <c r="G707" i="8" s="1"/>
  <c r="F708" i="8"/>
  <c r="G708" i="8" s="1"/>
  <c r="F709" i="8"/>
  <c r="G709" i="8" s="1"/>
  <c r="F710" i="8"/>
  <c r="G710" i="8" s="1"/>
  <c r="F711" i="8"/>
  <c r="G711" i="8" s="1"/>
  <c r="F712" i="8"/>
  <c r="G712" i="8" s="1"/>
  <c r="F713" i="8"/>
  <c r="G713" i="8" s="1"/>
  <c r="F714" i="8"/>
  <c r="G714" i="8" s="1"/>
  <c r="F715" i="8"/>
  <c r="G715" i="8" s="1"/>
  <c r="F716" i="8"/>
  <c r="G716" i="8" s="1"/>
  <c r="F717" i="8"/>
  <c r="G717" i="8" s="1"/>
  <c r="F718" i="8"/>
  <c r="G718" i="8" s="1"/>
  <c r="F719" i="8"/>
  <c r="G719" i="8" s="1"/>
  <c r="F720" i="8"/>
  <c r="G720" i="8" s="1"/>
  <c r="F721" i="8"/>
  <c r="G721" i="8" s="1"/>
  <c r="F722" i="8"/>
  <c r="G722" i="8" s="1"/>
  <c r="F723" i="8"/>
  <c r="G723" i="8" s="1"/>
  <c r="F724" i="8"/>
  <c r="G724" i="8" s="1"/>
  <c r="F725" i="8"/>
  <c r="G725" i="8" s="1"/>
  <c r="F726" i="8"/>
  <c r="G726" i="8" s="1"/>
  <c r="F727" i="8"/>
  <c r="G727" i="8" s="1"/>
  <c r="F728" i="8"/>
  <c r="G728" i="8" s="1"/>
  <c r="F729" i="8"/>
  <c r="G729" i="8" s="1"/>
  <c r="F730" i="8"/>
  <c r="G730" i="8" s="1"/>
  <c r="F731" i="8"/>
  <c r="G731" i="8" s="1"/>
  <c r="F732" i="8"/>
  <c r="G732" i="8" s="1"/>
  <c r="F733" i="8"/>
  <c r="G733" i="8" s="1"/>
  <c r="F734" i="8"/>
  <c r="G734" i="8" s="1"/>
  <c r="F735" i="8"/>
  <c r="G735" i="8" s="1"/>
  <c r="F736" i="8"/>
  <c r="G736" i="8" s="1"/>
  <c r="F737" i="8"/>
  <c r="G737" i="8" s="1"/>
  <c r="F738" i="8"/>
  <c r="G738" i="8" s="1"/>
  <c r="F739" i="8"/>
  <c r="G739" i="8" s="1"/>
  <c r="F740" i="8"/>
  <c r="G740" i="8" s="1"/>
  <c r="F741" i="8"/>
  <c r="G741" i="8" s="1"/>
  <c r="F742" i="8"/>
  <c r="G742" i="8" s="1"/>
  <c r="F743" i="8"/>
  <c r="G743" i="8" s="1"/>
  <c r="F744" i="8"/>
  <c r="G744" i="8" s="1"/>
  <c r="F745" i="8"/>
  <c r="G745" i="8" s="1"/>
  <c r="F746" i="8"/>
  <c r="G746" i="8" s="1"/>
  <c r="F747" i="8"/>
  <c r="G747" i="8" s="1"/>
  <c r="F748" i="8"/>
  <c r="G748" i="8" s="1"/>
  <c r="F749" i="8"/>
  <c r="G749" i="8" s="1"/>
  <c r="F750" i="8"/>
  <c r="G750" i="8" s="1"/>
  <c r="F751" i="8"/>
  <c r="G751" i="8" s="1"/>
  <c r="F752" i="8"/>
  <c r="G752" i="8" s="1"/>
  <c r="F753" i="8"/>
  <c r="G753" i="8" s="1"/>
  <c r="F754" i="8"/>
  <c r="G754" i="8" s="1"/>
  <c r="F755" i="8"/>
  <c r="G755" i="8" s="1"/>
  <c r="F756" i="8"/>
  <c r="G756" i="8" s="1"/>
  <c r="F757" i="8"/>
  <c r="G757" i="8" s="1"/>
  <c r="F758" i="8"/>
  <c r="G758" i="8" s="1"/>
  <c r="F759" i="8"/>
  <c r="G759" i="8" s="1"/>
  <c r="F760" i="8"/>
  <c r="G760" i="8" s="1"/>
  <c r="F761" i="8"/>
  <c r="G761" i="8" s="1"/>
  <c r="F762" i="8"/>
  <c r="G762" i="8" s="1"/>
  <c r="F763" i="8"/>
  <c r="G763" i="8" s="1"/>
  <c r="F764" i="8"/>
  <c r="G764" i="8" s="1"/>
  <c r="F765" i="8"/>
  <c r="G765" i="8" s="1"/>
  <c r="F766" i="8"/>
  <c r="G766" i="8" s="1"/>
  <c r="F767" i="8"/>
  <c r="G767" i="8" s="1"/>
  <c r="F768" i="8"/>
  <c r="G768" i="8" s="1"/>
  <c r="F769" i="8"/>
  <c r="G769" i="8" s="1"/>
  <c r="F770" i="8"/>
  <c r="G770" i="8" s="1"/>
  <c r="F771" i="8"/>
  <c r="G771" i="8" s="1"/>
  <c r="F772" i="8"/>
  <c r="G772" i="8" s="1"/>
  <c r="F773" i="8"/>
  <c r="G773" i="8" s="1"/>
  <c r="F774" i="8"/>
  <c r="G774" i="8" s="1"/>
  <c r="F775" i="8"/>
  <c r="G775" i="8" s="1"/>
  <c r="F776" i="8"/>
  <c r="G776" i="8" s="1"/>
  <c r="F777" i="8"/>
  <c r="G777" i="8" s="1"/>
  <c r="F778" i="8"/>
  <c r="G778" i="8" s="1"/>
  <c r="F779" i="8"/>
  <c r="G779" i="8" s="1"/>
  <c r="F780" i="8"/>
  <c r="G780" i="8" s="1"/>
  <c r="F781" i="8"/>
  <c r="G781" i="8" s="1"/>
  <c r="F782" i="8"/>
  <c r="G782" i="8" s="1"/>
  <c r="F783" i="8"/>
  <c r="G783" i="8" s="1"/>
  <c r="F784" i="8"/>
  <c r="G784" i="8" s="1"/>
  <c r="F785" i="8"/>
  <c r="G785" i="8" s="1"/>
  <c r="F786" i="8"/>
  <c r="G786" i="8" s="1"/>
  <c r="F787" i="8"/>
  <c r="G787" i="8" s="1"/>
  <c r="F788" i="8"/>
  <c r="G788" i="8" s="1"/>
  <c r="F789" i="8"/>
  <c r="G789" i="8" s="1"/>
  <c r="F790" i="8"/>
  <c r="G790" i="8" s="1"/>
  <c r="F791" i="8"/>
  <c r="G791" i="8" s="1"/>
  <c r="F792" i="8"/>
  <c r="G792" i="8" s="1"/>
  <c r="F793" i="8"/>
  <c r="G793" i="8" s="1"/>
  <c r="F794" i="8"/>
  <c r="G794" i="8" s="1"/>
  <c r="F795" i="8"/>
  <c r="G795" i="8" s="1"/>
  <c r="F796" i="8"/>
  <c r="G796" i="8" s="1"/>
  <c r="F797" i="8"/>
  <c r="G797" i="8" s="1"/>
  <c r="F798" i="8"/>
  <c r="G798" i="8" s="1"/>
  <c r="F799" i="8"/>
  <c r="G799" i="8" s="1"/>
  <c r="F800" i="8"/>
  <c r="G800" i="8" s="1"/>
  <c r="F801" i="8"/>
  <c r="G801" i="8" s="1"/>
  <c r="F802" i="8"/>
  <c r="G802" i="8" s="1"/>
  <c r="F803" i="8"/>
  <c r="G803" i="8" s="1"/>
  <c r="F804" i="8"/>
  <c r="G804" i="8" s="1"/>
  <c r="F805" i="8"/>
  <c r="G805" i="8" s="1"/>
  <c r="F806" i="8"/>
  <c r="G806" i="8" s="1"/>
  <c r="F807" i="8"/>
  <c r="G807" i="8" s="1"/>
  <c r="F808" i="8"/>
  <c r="G808" i="8" s="1"/>
  <c r="F809" i="8"/>
  <c r="G809" i="8" s="1"/>
  <c r="F810" i="8"/>
  <c r="G810" i="8" s="1"/>
  <c r="F811" i="8"/>
  <c r="G811" i="8" s="1"/>
  <c r="F812" i="8"/>
  <c r="G812" i="8" s="1"/>
  <c r="F813" i="8"/>
  <c r="G813" i="8" s="1"/>
  <c r="F814" i="8"/>
  <c r="G814" i="8" s="1"/>
  <c r="F815" i="8"/>
  <c r="G815" i="8" s="1"/>
  <c r="F816" i="8"/>
  <c r="G816" i="8" s="1"/>
  <c r="F817" i="8"/>
  <c r="G817" i="8" s="1"/>
  <c r="F818" i="8"/>
  <c r="G818" i="8" s="1"/>
  <c r="F819" i="8"/>
  <c r="G819" i="8" s="1"/>
  <c r="F820" i="8"/>
  <c r="G820" i="8" s="1"/>
  <c r="F821" i="8"/>
  <c r="G821" i="8" s="1"/>
  <c r="F822" i="8"/>
  <c r="G822" i="8" s="1"/>
  <c r="F823" i="8"/>
  <c r="G823" i="8" s="1"/>
  <c r="F824" i="8"/>
  <c r="G824" i="8" s="1"/>
  <c r="F825" i="8"/>
  <c r="G825" i="8" s="1"/>
  <c r="F826" i="8"/>
  <c r="G826" i="8" s="1"/>
  <c r="F827" i="8"/>
  <c r="G827" i="8" s="1"/>
  <c r="F828" i="8"/>
  <c r="G828" i="8" s="1"/>
  <c r="F829" i="8"/>
  <c r="G829" i="8" s="1"/>
  <c r="F830" i="8"/>
  <c r="G830" i="8" s="1"/>
  <c r="F831" i="8"/>
  <c r="G831" i="8" s="1"/>
  <c r="F832" i="8"/>
  <c r="G832" i="8" s="1"/>
  <c r="F833" i="8"/>
  <c r="G833" i="8" s="1"/>
  <c r="F834" i="8"/>
  <c r="G834" i="8" s="1"/>
  <c r="F835" i="8"/>
  <c r="G835" i="8" s="1"/>
  <c r="F836" i="8"/>
  <c r="G836" i="8" s="1"/>
  <c r="F837" i="8"/>
  <c r="G837" i="8" s="1"/>
  <c r="F838" i="8"/>
  <c r="G838" i="8" s="1"/>
  <c r="F839" i="8"/>
  <c r="G839" i="8" s="1"/>
  <c r="F840" i="8"/>
  <c r="G840" i="8" s="1"/>
  <c r="F841" i="8"/>
  <c r="G841" i="8" s="1"/>
  <c r="F842" i="8"/>
  <c r="G842" i="8" s="1"/>
  <c r="F843" i="8"/>
  <c r="G843" i="8" s="1"/>
  <c r="F844" i="8"/>
  <c r="G844" i="8" s="1"/>
  <c r="F845" i="8"/>
  <c r="G845" i="8" s="1"/>
  <c r="F846" i="8"/>
  <c r="G846" i="8" s="1"/>
  <c r="F847" i="8"/>
  <c r="G847" i="8" s="1"/>
  <c r="F848" i="8"/>
  <c r="G848" i="8" s="1"/>
  <c r="F849" i="8"/>
  <c r="G849" i="8" s="1"/>
  <c r="F850" i="8"/>
  <c r="G850" i="8" s="1"/>
  <c r="F851" i="8"/>
  <c r="G851" i="8" s="1"/>
  <c r="F852" i="8"/>
  <c r="G852" i="8" s="1"/>
  <c r="F853" i="8"/>
  <c r="G853" i="8" s="1"/>
  <c r="F854" i="8"/>
  <c r="G854" i="8" s="1"/>
  <c r="F855" i="8"/>
  <c r="G855" i="8" s="1"/>
  <c r="F856" i="8"/>
  <c r="G856" i="8" s="1"/>
  <c r="F857" i="8"/>
  <c r="G857" i="8" s="1"/>
  <c r="F858" i="8"/>
  <c r="G858" i="8" s="1"/>
  <c r="F859" i="8"/>
  <c r="G859" i="8" s="1"/>
  <c r="F860" i="8"/>
  <c r="G860" i="8" s="1"/>
  <c r="F861" i="8"/>
  <c r="G861" i="8" s="1"/>
  <c r="F862" i="8"/>
  <c r="G862" i="8" s="1"/>
  <c r="F863" i="8"/>
  <c r="G863" i="8" s="1"/>
  <c r="F864" i="8"/>
  <c r="G864" i="8" s="1"/>
  <c r="F865" i="8"/>
  <c r="G865" i="8" s="1"/>
  <c r="F866" i="8"/>
  <c r="G866" i="8" s="1"/>
  <c r="F867" i="8"/>
  <c r="G867" i="8" s="1"/>
  <c r="F868" i="8"/>
  <c r="G868" i="8" s="1"/>
  <c r="F869" i="8"/>
  <c r="G869" i="8" s="1"/>
  <c r="F870" i="8"/>
  <c r="G870" i="8" s="1"/>
  <c r="F871" i="8"/>
  <c r="G871" i="8" s="1"/>
  <c r="F872" i="8"/>
  <c r="G872" i="8" s="1"/>
  <c r="F873" i="8"/>
  <c r="G873" i="8" s="1"/>
  <c r="F874" i="8"/>
  <c r="G874" i="8" s="1"/>
  <c r="F875" i="8"/>
  <c r="G875" i="8" s="1"/>
  <c r="F876" i="8"/>
  <c r="G876" i="8" s="1"/>
  <c r="F877" i="8"/>
  <c r="G877" i="8" s="1"/>
  <c r="F878" i="8"/>
  <c r="G878" i="8" s="1"/>
  <c r="F879" i="8"/>
  <c r="G879" i="8" s="1"/>
  <c r="F880" i="8"/>
  <c r="G880" i="8" s="1"/>
  <c r="F881" i="8"/>
  <c r="G881" i="8" s="1"/>
  <c r="F882" i="8"/>
  <c r="G882" i="8" s="1"/>
  <c r="F883" i="8"/>
  <c r="G883" i="8" s="1"/>
  <c r="F884" i="8"/>
  <c r="G884" i="8" s="1"/>
  <c r="F885" i="8"/>
  <c r="G885" i="8" s="1"/>
  <c r="F886" i="8"/>
  <c r="G886" i="8" s="1"/>
  <c r="F887" i="8"/>
  <c r="G887" i="8" s="1"/>
  <c r="F888" i="8"/>
  <c r="G888" i="8" s="1"/>
  <c r="F889" i="8"/>
  <c r="G889" i="8" s="1"/>
  <c r="F890" i="8"/>
  <c r="G890" i="8" s="1"/>
  <c r="F891" i="8"/>
  <c r="G891" i="8" s="1"/>
  <c r="F892" i="8"/>
  <c r="G892" i="8" s="1"/>
  <c r="F893" i="8"/>
  <c r="G893" i="8" s="1"/>
  <c r="F894" i="8"/>
  <c r="G894" i="8" s="1"/>
  <c r="F895" i="8"/>
  <c r="G895" i="8" s="1"/>
  <c r="F896" i="8"/>
  <c r="G896" i="8" s="1"/>
  <c r="F897" i="8"/>
  <c r="G897" i="8" s="1"/>
  <c r="F898" i="8"/>
  <c r="G898" i="8" s="1"/>
  <c r="F899" i="8"/>
  <c r="G899" i="8" s="1"/>
  <c r="F900" i="8"/>
  <c r="G900" i="8" s="1"/>
  <c r="F901" i="8"/>
  <c r="G901" i="8" s="1"/>
  <c r="F902" i="8"/>
  <c r="G902" i="8" s="1"/>
  <c r="F903" i="8"/>
  <c r="G903" i="8" s="1"/>
  <c r="F904" i="8"/>
  <c r="G904" i="8" s="1"/>
  <c r="F905" i="8"/>
  <c r="G905" i="8" s="1"/>
  <c r="F906" i="8"/>
  <c r="G906" i="8" s="1"/>
  <c r="F907" i="8"/>
  <c r="G907" i="8" s="1"/>
  <c r="F908" i="8"/>
  <c r="G908" i="8" s="1"/>
  <c r="G909" i="8"/>
  <c r="F910" i="8"/>
  <c r="G910" i="8" s="1"/>
  <c r="F911" i="8"/>
  <c r="G911" i="8" s="1"/>
  <c r="F912" i="8"/>
  <c r="G912" i="8" s="1"/>
  <c r="F913" i="8"/>
  <c r="G913" i="8" s="1"/>
  <c r="F914" i="8"/>
  <c r="G914" i="8" s="1"/>
  <c r="F915" i="8"/>
  <c r="G915" i="8" s="1"/>
  <c r="F916" i="8"/>
  <c r="G916" i="8" s="1"/>
  <c r="F554" i="8"/>
  <c r="G554" i="8" s="1"/>
  <c r="F449" i="8"/>
  <c r="G449" i="8" s="1"/>
  <c r="F450" i="8"/>
  <c r="G450" i="8" s="1"/>
  <c r="F451" i="8"/>
  <c r="G451" i="8" s="1"/>
  <c r="F452" i="8"/>
  <c r="G452" i="8" s="1"/>
  <c r="F453" i="8"/>
  <c r="G453" i="8" s="1"/>
  <c r="F454" i="8"/>
  <c r="G454" i="8" s="1"/>
  <c r="F455" i="8"/>
  <c r="G455" i="8" s="1"/>
  <c r="F456" i="8"/>
  <c r="G456" i="8" s="1"/>
  <c r="F457" i="8"/>
  <c r="G457" i="8" s="1"/>
  <c r="F458" i="8"/>
  <c r="G458" i="8" s="1"/>
  <c r="F459" i="8"/>
  <c r="G459" i="8" s="1"/>
  <c r="F460" i="8"/>
  <c r="G460" i="8" s="1"/>
  <c r="F461" i="8"/>
  <c r="G461" i="8" s="1"/>
  <c r="F462" i="8"/>
  <c r="G462" i="8" s="1"/>
  <c r="F463" i="8"/>
  <c r="G463" i="8" s="1"/>
  <c r="F464" i="8"/>
  <c r="G464" i="8" s="1"/>
  <c r="F465" i="8"/>
  <c r="G465" i="8" s="1"/>
  <c r="F466" i="8"/>
  <c r="G466" i="8" s="1"/>
  <c r="F467" i="8"/>
  <c r="G467" i="8" s="1"/>
  <c r="F468" i="8"/>
  <c r="G468" i="8" s="1"/>
  <c r="F469" i="8"/>
  <c r="G469" i="8" s="1"/>
  <c r="F470" i="8"/>
  <c r="G470" i="8" s="1"/>
  <c r="F471" i="8"/>
  <c r="G471" i="8" s="1"/>
  <c r="F472" i="8"/>
  <c r="G472" i="8" s="1"/>
  <c r="F473" i="8"/>
  <c r="G473" i="8" s="1"/>
  <c r="F474" i="8"/>
  <c r="G474" i="8" s="1"/>
  <c r="F475" i="8"/>
  <c r="G475" i="8" s="1"/>
  <c r="F476" i="8"/>
  <c r="G476" i="8" s="1"/>
  <c r="F477" i="8"/>
  <c r="G477" i="8" s="1"/>
  <c r="F478" i="8"/>
  <c r="G478" i="8" s="1"/>
  <c r="F479" i="8"/>
  <c r="G479" i="8" s="1"/>
  <c r="F480" i="8"/>
  <c r="G480" i="8" s="1"/>
  <c r="F481" i="8"/>
  <c r="G481" i="8" s="1"/>
  <c r="F482" i="8"/>
  <c r="G482" i="8" s="1"/>
  <c r="F483" i="8"/>
  <c r="G483" i="8" s="1"/>
  <c r="F484" i="8"/>
  <c r="G484" i="8" s="1"/>
  <c r="F485" i="8"/>
  <c r="G485" i="8" s="1"/>
  <c r="F486" i="8"/>
  <c r="G486" i="8" s="1"/>
  <c r="F487" i="8"/>
  <c r="G487" i="8" s="1"/>
  <c r="F488" i="8"/>
  <c r="G488" i="8" s="1"/>
  <c r="F489" i="8"/>
  <c r="G489" i="8" s="1"/>
  <c r="F490" i="8"/>
  <c r="G490" i="8" s="1"/>
  <c r="F491" i="8"/>
  <c r="G491" i="8" s="1"/>
  <c r="F492" i="8"/>
  <c r="G492" i="8" s="1"/>
  <c r="F493" i="8"/>
  <c r="G493" i="8" s="1"/>
  <c r="F494" i="8"/>
  <c r="G494" i="8" s="1"/>
  <c r="F495" i="8"/>
  <c r="G495" i="8" s="1"/>
  <c r="F496" i="8"/>
  <c r="G496" i="8" s="1"/>
  <c r="F497" i="8"/>
  <c r="G497" i="8" s="1"/>
  <c r="F498" i="8"/>
  <c r="G498" i="8" s="1"/>
  <c r="F499" i="8"/>
  <c r="G499" i="8" s="1"/>
  <c r="F500" i="8"/>
  <c r="G500" i="8" s="1"/>
  <c r="F501" i="8"/>
  <c r="G501" i="8" s="1"/>
  <c r="F502" i="8"/>
  <c r="G502" i="8" s="1"/>
  <c r="F503" i="8"/>
  <c r="G503" i="8" s="1"/>
  <c r="F504" i="8"/>
  <c r="G504" i="8" s="1"/>
  <c r="F505" i="8"/>
  <c r="G505" i="8" s="1"/>
  <c r="F506" i="8"/>
  <c r="G506" i="8" s="1"/>
  <c r="F507" i="8"/>
  <c r="G507" i="8" s="1"/>
  <c r="F508" i="8"/>
  <c r="G508" i="8" s="1"/>
  <c r="F509" i="8"/>
  <c r="G509" i="8" s="1"/>
  <c r="F510" i="8"/>
  <c r="G510" i="8" s="1"/>
  <c r="F511" i="8"/>
  <c r="G511" i="8" s="1"/>
  <c r="F512" i="8"/>
  <c r="G512" i="8" s="1"/>
  <c r="F513" i="8"/>
  <c r="G513" i="8" s="1"/>
  <c r="F514" i="8"/>
  <c r="G514" i="8" s="1"/>
  <c r="F515" i="8"/>
  <c r="G515" i="8" s="1"/>
  <c r="F516" i="8"/>
  <c r="G516" i="8" s="1"/>
  <c r="F517" i="8"/>
  <c r="G517" i="8" s="1"/>
  <c r="F518" i="8"/>
  <c r="G518" i="8" s="1"/>
  <c r="F519" i="8"/>
  <c r="G519" i="8" s="1"/>
  <c r="F520" i="8"/>
  <c r="G520" i="8" s="1"/>
  <c r="F521" i="8"/>
  <c r="G521" i="8" s="1"/>
  <c r="F522" i="8"/>
  <c r="G522" i="8" s="1"/>
  <c r="F523" i="8"/>
  <c r="G523" i="8" s="1"/>
  <c r="F524" i="8"/>
  <c r="G524" i="8" s="1"/>
  <c r="F525" i="8"/>
  <c r="G525" i="8" s="1"/>
  <c r="F526" i="8"/>
  <c r="G526" i="8" s="1"/>
  <c r="F527" i="8"/>
  <c r="G527" i="8" s="1"/>
  <c r="F528" i="8"/>
  <c r="G528" i="8" s="1"/>
  <c r="F529" i="8"/>
  <c r="G529" i="8" s="1"/>
  <c r="F530" i="8"/>
  <c r="G530" i="8" s="1"/>
  <c r="F531" i="8"/>
  <c r="G531" i="8" s="1"/>
  <c r="F532" i="8"/>
  <c r="G532" i="8" s="1"/>
  <c r="F533" i="8"/>
  <c r="G533" i="8" s="1"/>
  <c r="F534" i="8"/>
  <c r="G534" i="8" s="1"/>
  <c r="F535" i="8"/>
  <c r="G535" i="8" s="1"/>
  <c r="F536" i="8"/>
  <c r="G536" i="8" s="1"/>
  <c r="F537" i="8"/>
  <c r="G537" i="8" s="1"/>
  <c r="F538" i="8"/>
  <c r="G538" i="8" s="1"/>
  <c r="F539" i="8"/>
  <c r="G539" i="8" s="1"/>
  <c r="F540" i="8"/>
  <c r="G540" i="8" s="1"/>
  <c r="F541" i="8"/>
  <c r="G541" i="8" s="1"/>
  <c r="F542" i="8"/>
  <c r="G542" i="8" s="1"/>
  <c r="F543" i="8"/>
  <c r="G543" i="8" s="1"/>
  <c r="F544" i="8"/>
  <c r="G544" i="8" s="1"/>
  <c r="F545" i="8"/>
  <c r="G545" i="8" s="1"/>
  <c r="F546" i="8"/>
  <c r="G546" i="8" s="1"/>
  <c r="F547" i="8"/>
  <c r="G547" i="8" s="1"/>
  <c r="G548" i="8"/>
  <c r="F549" i="8"/>
  <c r="G549" i="8" s="1"/>
  <c r="F550" i="8"/>
  <c r="G550" i="8" s="1"/>
  <c r="F448" i="8"/>
  <c r="G448" i="8" s="1"/>
  <c r="G235" i="8"/>
  <c r="G236" i="8"/>
  <c r="G237" i="8"/>
  <c r="G238" i="8"/>
  <c r="G239" i="8"/>
  <c r="G240" i="8"/>
  <c r="F241" i="8"/>
  <c r="G241" i="8" s="1"/>
  <c r="G242" i="8"/>
  <c r="F243" i="8"/>
  <c r="G243" i="8" s="1"/>
  <c r="F244" i="8"/>
  <c r="G244" i="8" s="1"/>
  <c r="F245" i="8"/>
  <c r="G245" i="8" s="1"/>
  <c r="F246" i="8"/>
  <c r="G246" i="8" s="1"/>
  <c r="F247" i="8"/>
  <c r="G247" i="8" s="1"/>
  <c r="F248" i="8"/>
  <c r="G248" i="8" s="1"/>
  <c r="F249" i="8"/>
  <c r="G249" i="8" s="1"/>
  <c r="F250" i="8"/>
  <c r="G250" i="8" s="1"/>
  <c r="F251" i="8"/>
  <c r="G251" i="8" s="1"/>
  <c r="F252" i="8"/>
  <c r="G252" i="8" s="1"/>
  <c r="F253" i="8"/>
  <c r="G253" i="8" s="1"/>
  <c r="F254" i="8"/>
  <c r="G254" i="8" s="1"/>
  <c r="F255" i="8"/>
  <c r="G255" i="8" s="1"/>
  <c r="F256" i="8"/>
  <c r="G256" i="8" s="1"/>
  <c r="F257" i="8"/>
  <c r="G257" i="8" s="1"/>
  <c r="F258" i="8"/>
  <c r="G258" i="8" s="1"/>
  <c r="F259" i="8"/>
  <c r="G259" i="8" s="1"/>
  <c r="F260" i="8"/>
  <c r="G260" i="8" s="1"/>
  <c r="F261" i="8"/>
  <c r="G261" i="8" s="1"/>
  <c r="F262" i="8"/>
  <c r="G262" i="8" s="1"/>
  <c r="F263" i="8"/>
  <c r="G263" i="8" s="1"/>
  <c r="F264" i="8"/>
  <c r="G264" i="8" s="1"/>
  <c r="F265" i="8"/>
  <c r="G265" i="8" s="1"/>
  <c r="F266" i="8"/>
  <c r="G266" i="8" s="1"/>
  <c r="F267" i="8"/>
  <c r="G267" i="8" s="1"/>
  <c r="F268" i="8"/>
  <c r="G268" i="8" s="1"/>
  <c r="F269" i="8"/>
  <c r="G269" i="8" s="1"/>
  <c r="F270" i="8"/>
  <c r="G270" i="8" s="1"/>
  <c r="F271" i="8"/>
  <c r="G271" i="8" s="1"/>
  <c r="F272" i="8"/>
  <c r="G272" i="8" s="1"/>
  <c r="F273" i="8"/>
  <c r="G273" i="8" s="1"/>
  <c r="F274" i="8"/>
  <c r="G274" i="8" s="1"/>
  <c r="F275" i="8"/>
  <c r="G275" i="8" s="1"/>
  <c r="G276" i="8"/>
  <c r="F277" i="8"/>
  <c r="G277" i="8" s="1"/>
  <c r="G278" i="8"/>
  <c r="F279" i="8"/>
  <c r="G279" i="8" s="1"/>
  <c r="G280" i="8"/>
  <c r="F281" i="8"/>
  <c r="G281" i="8" s="1"/>
  <c r="F282" i="8"/>
  <c r="G282" i="8" s="1"/>
  <c r="F283" i="8"/>
  <c r="G283" i="8" s="1"/>
  <c r="F284" i="8"/>
  <c r="G284" i="8" s="1"/>
  <c r="F285" i="8"/>
  <c r="G285" i="8" s="1"/>
  <c r="F286" i="8"/>
  <c r="G286" i="8" s="1"/>
  <c r="F287" i="8"/>
  <c r="G287" i="8" s="1"/>
  <c r="F288" i="8"/>
  <c r="G288" i="8" s="1"/>
  <c r="F289" i="8"/>
  <c r="G289" i="8" s="1"/>
  <c r="F290" i="8"/>
  <c r="G290" i="8" s="1"/>
  <c r="G291" i="8"/>
  <c r="F292" i="8"/>
  <c r="G292" i="8" s="1"/>
  <c r="F293" i="8"/>
  <c r="G293" i="8" s="1"/>
  <c r="F294" i="8"/>
  <c r="G294" i="8" s="1"/>
  <c r="G295" i="8"/>
  <c r="F296" i="8"/>
  <c r="G296" i="8" s="1"/>
  <c r="F297" i="8"/>
  <c r="G297" i="8" s="1"/>
  <c r="F298" i="8"/>
  <c r="G298" i="8" s="1"/>
  <c r="G299" i="8"/>
  <c r="F300" i="8"/>
  <c r="G300" i="8" s="1"/>
  <c r="F301" i="8"/>
  <c r="G301" i="8" s="1"/>
  <c r="F302" i="8"/>
  <c r="G302" i="8" s="1"/>
  <c r="G303" i="8"/>
  <c r="F304" i="8"/>
  <c r="G304" i="8" s="1"/>
  <c r="F305" i="8"/>
  <c r="G305" i="8" s="1"/>
  <c r="F306" i="8"/>
  <c r="G306" i="8" s="1"/>
  <c r="F307" i="8"/>
  <c r="G307" i="8" s="1"/>
  <c r="F308" i="8"/>
  <c r="G308" i="8" s="1"/>
  <c r="F309" i="8"/>
  <c r="G309" i="8" s="1"/>
  <c r="F310" i="8"/>
  <c r="G310" i="8" s="1"/>
  <c r="F311" i="8"/>
  <c r="G311" i="8" s="1"/>
  <c r="F312" i="8"/>
  <c r="G312" i="8" s="1"/>
  <c r="F313" i="8"/>
  <c r="G313" i="8" s="1"/>
  <c r="F314" i="8"/>
  <c r="G314" i="8" s="1"/>
  <c r="F315" i="8"/>
  <c r="G315" i="8" s="1"/>
  <c r="G316" i="8"/>
  <c r="G317" i="8"/>
  <c r="G318" i="8"/>
  <c r="F319" i="8"/>
  <c r="G319" i="8" s="1"/>
  <c r="F320" i="8"/>
  <c r="G320" i="8" s="1"/>
  <c r="F321" i="8"/>
  <c r="G321" i="8" s="1"/>
  <c r="F322" i="8"/>
  <c r="G322" i="8" s="1"/>
  <c r="F323" i="8"/>
  <c r="G323" i="8" s="1"/>
  <c r="F324" i="8"/>
  <c r="G324" i="8" s="1"/>
  <c r="F325" i="8"/>
  <c r="G325" i="8" s="1"/>
  <c r="F326" i="8"/>
  <c r="G326" i="8" s="1"/>
  <c r="F327" i="8"/>
  <c r="G327" i="8" s="1"/>
  <c r="F328" i="8"/>
  <c r="G328" i="8" s="1"/>
  <c r="F329" i="8"/>
  <c r="G329" i="8" s="1"/>
  <c r="F330" i="8"/>
  <c r="G330" i="8" s="1"/>
  <c r="F331" i="8"/>
  <c r="G331" i="8" s="1"/>
  <c r="F332" i="8"/>
  <c r="G332" i="8" s="1"/>
  <c r="F333" i="8"/>
  <c r="G333" i="8" s="1"/>
  <c r="F334" i="8"/>
  <c r="G334" i="8" s="1"/>
  <c r="F335" i="8"/>
  <c r="G335" i="8" s="1"/>
  <c r="F336" i="8"/>
  <c r="G336" i="8" s="1"/>
  <c r="F337" i="8"/>
  <c r="G337" i="8" s="1"/>
  <c r="F338" i="8"/>
  <c r="G338" i="8" s="1"/>
  <c r="F339" i="8"/>
  <c r="G339" i="8" s="1"/>
  <c r="F340" i="8"/>
  <c r="G340" i="8" s="1"/>
  <c r="F341" i="8"/>
  <c r="G341" i="8" s="1"/>
  <c r="F342" i="8"/>
  <c r="G342" i="8" s="1"/>
  <c r="F343" i="8"/>
  <c r="G343" i="8" s="1"/>
  <c r="F344" i="8"/>
  <c r="G344" i="8" s="1"/>
  <c r="F345" i="8"/>
  <c r="G345" i="8" s="1"/>
  <c r="F346" i="8"/>
  <c r="G346" i="8" s="1"/>
  <c r="F347" i="8"/>
  <c r="G347" i="8" s="1"/>
  <c r="F348" i="8"/>
  <c r="G348" i="8" s="1"/>
  <c r="F349" i="8"/>
  <c r="G349" i="8" s="1"/>
  <c r="F350" i="8"/>
  <c r="G350" i="8" s="1"/>
  <c r="F351" i="8"/>
  <c r="G351" i="8" s="1"/>
  <c r="F352" i="8"/>
  <c r="G352" i="8" s="1"/>
  <c r="F353" i="8"/>
  <c r="G353" i="8" s="1"/>
  <c r="F354" i="8"/>
  <c r="G354" i="8" s="1"/>
  <c r="F355" i="8"/>
  <c r="G355" i="8" s="1"/>
  <c r="F356" i="8"/>
  <c r="G356" i="8" s="1"/>
  <c r="F357" i="8"/>
  <c r="G357" i="8" s="1"/>
  <c r="F358" i="8"/>
  <c r="G358" i="8" s="1"/>
  <c r="F359" i="8"/>
  <c r="G359" i="8" s="1"/>
  <c r="F360" i="8"/>
  <c r="G360" i="8" s="1"/>
  <c r="F361" i="8"/>
  <c r="G361" i="8" s="1"/>
  <c r="F362" i="8"/>
  <c r="G362" i="8" s="1"/>
  <c r="F363" i="8"/>
  <c r="G363" i="8" s="1"/>
  <c r="F364" i="8"/>
  <c r="G364" i="8" s="1"/>
  <c r="F365" i="8"/>
  <c r="G365" i="8" s="1"/>
  <c r="F366" i="8"/>
  <c r="G366" i="8" s="1"/>
  <c r="F367" i="8"/>
  <c r="G367" i="8" s="1"/>
  <c r="F368" i="8"/>
  <c r="G368" i="8" s="1"/>
  <c r="F369" i="8"/>
  <c r="G369" i="8" s="1"/>
  <c r="F370" i="8"/>
  <c r="G370" i="8" s="1"/>
  <c r="F371" i="8"/>
  <c r="G371" i="8" s="1"/>
  <c r="F372" i="8"/>
  <c r="G372" i="8" s="1"/>
  <c r="F373" i="8"/>
  <c r="G373" i="8" s="1"/>
  <c r="F374" i="8"/>
  <c r="G374" i="8" s="1"/>
  <c r="F375" i="8"/>
  <c r="G375" i="8" s="1"/>
  <c r="F376" i="8"/>
  <c r="G376" i="8" s="1"/>
  <c r="F377" i="8"/>
  <c r="G377" i="8" s="1"/>
  <c r="F378" i="8"/>
  <c r="G378" i="8" s="1"/>
  <c r="F379" i="8"/>
  <c r="G379" i="8" s="1"/>
  <c r="F380" i="8"/>
  <c r="G380" i="8" s="1"/>
  <c r="F381" i="8"/>
  <c r="G381" i="8" s="1"/>
  <c r="F382" i="8"/>
  <c r="G382" i="8" s="1"/>
  <c r="F383" i="8"/>
  <c r="G383" i="8" s="1"/>
  <c r="F384" i="8"/>
  <c r="G384" i="8" s="1"/>
  <c r="F385" i="8"/>
  <c r="G385" i="8" s="1"/>
  <c r="F386" i="8"/>
  <c r="G386" i="8" s="1"/>
  <c r="F387" i="8"/>
  <c r="G387" i="8" s="1"/>
  <c r="F388" i="8"/>
  <c r="G388" i="8" s="1"/>
  <c r="F389" i="8"/>
  <c r="G389" i="8" s="1"/>
  <c r="F390" i="8"/>
  <c r="G390" i="8" s="1"/>
  <c r="F391" i="8"/>
  <c r="G391" i="8" s="1"/>
  <c r="F392" i="8"/>
  <c r="G392" i="8" s="1"/>
  <c r="F393" i="8"/>
  <c r="G393" i="8" s="1"/>
  <c r="F394" i="8"/>
  <c r="G394" i="8" s="1"/>
  <c r="F395" i="8"/>
  <c r="G395" i="8" s="1"/>
  <c r="F396" i="8"/>
  <c r="G396" i="8" s="1"/>
  <c r="F397" i="8"/>
  <c r="G397" i="8" s="1"/>
  <c r="F398" i="8"/>
  <c r="G398" i="8" s="1"/>
  <c r="F399" i="8"/>
  <c r="G399" i="8" s="1"/>
  <c r="F400" i="8"/>
  <c r="G400" i="8" s="1"/>
  <c r="F401" i="8"/>
  <c r="G401" i="8" s="1"/>
  <c r="F402" i="8"/>
  <c r="G402" i="8" s="1"/>
  <c r="F403" i="8"/>
  <c r="G403" i="8" s="1"/>
  <c r="F404" i="8"/>
  <c r="G404" i="8" s="1"/>
  <c r="F405" i="8"/>
  <c r="G405" i="8" s="1"/>
  <c r="F406" i="8"/>
  <c r="G406" i="8" s="1"/>
  <c r="F407" i="8"/>
  <c r="G407" i="8" s="1"/>
  <c r="F408" i="8"/>
  <c r="G408" i="8" s="1"/>
  <c r="F409" i="8"/>
  <c r="G409" i="8" s="1"/>
  <c r="F410" i="8"/>
  <c r="G410" i="8" s="1"/>
  <c r="F411" i="8"/>
  <c r="G411" i="8" s="1"/>
  <c r="F412" i="8"/>
  <c r="G412" i="8" s="1"/>
  <c r="F413" i="8"/>
  <c r="G413" i="8" s="1"/>
  <c r="F414" i="8"/>
  <c r="G414" i="8" s="1"/>
  <c r="F415" i="8"/>
  <c r="G415" i="8" s="1"/>
  <c r="F416" i="8"/>
  <c r="G416" i="8" s="1"/>
  <c r="F417" i="8"/>
  <c r="G417" i="8" s="1"/>
  <c r="F418" i="8"/>
  <c r="G418" i="8" s="1"/>
  <c r="F419" i="8"/>
  <c r="G419" i="8" s="1"/>
  <c r="F420" i="8"/>
  <c r="G420" i="8" s="1"/>
  <c r="F421" i="8"/>
  <c r="G421" i="8" s="1"/>
  <c r="F422" i="8"/>
  <c r="G422" i="8" s="1"/>
  <c r="F423" i="8"/>
  <c r="G423" i="8" s="1"/>
  <c r="F424" i="8"/>
  <c r="G424" i="8" s="1"/>
  <c r="F425" i="8"/>
  <c r="G425" i="8" s="1"/>
  <c r="F426" i="8"/>
  <c r="G426" i="8" s="1"/>
  <c r="F427" i="8"/>
  <c r="G427" i="8" s="1"/>
  <c r="F428" i="8"/>
  <c r="G428" i="8" s="1"/>
  <c r="F429" i="8"/>
  <c r="G429" i="8" s="1"/>
  <c r="F430" i="8"/>
  <c r="G430" i="8" s="1"/>
  <c r="F431" i="8"/>
  <c r="G431" i="8" s="1"/>
  <c r="F432" i="8"/>
  <c r="G432" i="8" s="1"/>
  <c r="F433" i="8"/>
  <c r="G433" i="8" s="1"/>
  <c r="F434" i="8"/>
  <c r="G434" i="8" s="1"/>
  <c r="F435" i="8"/>
  <c r="G435" i="8" s="1"/>
  <c r="G436" i="8"/>
  <c r="G437" i="8"/>
  <c r="G438" i="8"/>
  <c r="G439" i="8"/>
  <c r="G440" i="8"/>
  <c r="G441" i="8"/>
  <c r="G442" i="8"/>
  <c r="F443" i="8"/>
  <c r="G443" i="8" s="1"/>
  <c r="F444" i="8"/>
  <c r="G444" i="8" s="1"/>
  <c r="G234" i="8"/>
  <c r="G9" i="8"/>
  <c r="F10" i="8"/>
  <c r="G10" i="8" s="1"/>
  <c r="F11" i="8"/>
  <c r="G11" i="8" s="1"/>
  <c r="F12" i="8"/>
  <c r="G12" i="8" s="1"/>
  <c r="F13" i="8"/>
  <c r="G13" i="8" s="1"/>
  <c r="F14" i="8"/>
  <c r="G14" i="8" s="1"/>
  <c r="F15" i="8"/>
  <c r="G15" i="8" s="1"/>
  <c r="F16" i="8"/>
  <c r="G16" i="8" s="1"/>
  <c r="F17" i="8"/>
  <c r="G17" i="8" s="1"/>
  <c r="F18" i="8"/>
  <c r="G18" i="8" s="1"/>
  <c r="F19" i="8"/>
  <c r="G19" i="8" s="1"/>
  <c r="F20" i="8"/>
  <c r="G20" i="8" s="1"/>
  <c r="F21" i="8"/>
  <c r="G21" i="8" s="1"/>
  <c r="F22" i="8"/>
  <c r="G22" i="8" s="1"/>
  <c r="F23" i="8"/>
  <c r="G23" i="8" s="1"/>
  <c r="F24" i="8"/>
  <c r="G24" i="8" s="1"/>
  <c r="F25" i="8"/>
  <c r="G25" i="8" s="1"/>
  <c r="F26" i="8"/>
  <c r="G26" i="8" s="1"/>
  <c r="F27" i="8"/>
  <c r="G27" i="8" s="1"/>
  <c r="F28" i="8"/>
  <c r="G28" i="8" s="1"/>
  <c r="F29" i="8"/>
  <c r="G29" i="8" s="1"/>
  <c r="F30" i="8"/>
  <c r="G30" i="8" s="1"/>
  <c r="F31" i="8"/>
  <c r="G31" i="8" s="1"/>
  <c r="F32" i="8"/>
  <c r="G32" i="8" s="1"/>
  <c r="F33" i="8"/>
  <c r="G33" i="8" s="1"/>
  <c r="F34" i="8"/>
  <c r="G34" i="8" s="1"/>
  <c r="F35" i="8"/>
  <c r="G35" i="8" s="1"/>
  <c r="F36" i="8"/>
  <c r="G36" i="8" s="1"/>
  <c r="F37" i="8"/>
  <c r="G37" i="8" s="1"/>
  <c r="F38" i="8"/>
  <c r="G38" i="8" s="1"/>
  <c r="F39" i="8"/>
  <c r="G39" i="8" s="1"/>
  <c r="F40" i="8"/>
  <c r="G40" i="8" s="1"/>
  <c r="F41" i="8"/>
  <c r="G41" i="8" s="1"/>
  <c r="F42" i="8"/>
  <c r="G42" i="8" s="1"/>
  <c r="F43" i="8"/>
  <c r="G43" i="8" s="1"/>
  <c r="F44" i="8"/>
  <c r="G44" i="8" s="1"/>
  <c r="F45" i="8"/>
  <c r="G45" i="8" s="1"/>
  <c r="F46" i="8"/>
  <c r="G46" i="8" s="1"/>
  <c r="F47" i="8"/>
  <c r="G47" i="8" s="1"/>
  <c r="F48" i="8"/>
  <c r="G48" i="8" s="1"/>
  <c r="F49" i="8"/>
  <c r="G49" i="8" s="1"/>
  <c r="F50" i="8"/>
  <c r="G50" i="8" s="1"/>
  <c r="G51" i="8"/>
  <c r="F52" i="8"/>
  <c r="G52" i="8" s="1"/>
  <c r="F53" i="8"/>
  <c r="G53" i="8" s="1"/>
  <c r="F54" i="8"/>
  <c r="G54" i="8" s="1"/>
  <c r="F55" i="8"/>
  <c r="G55" i="8" s="1"/>
  <c r="F56" i="8"/>
  <c r="G56" i="8" s="1"/>
  <c r="F57" i="8"/>
  <c r="G57" i="8" s="1"/>
  <c r="F58" i="8"/>
  <c r="G58" i="8" s="1"/>
  <c r="F59" i="8"/>
  <c r="G59" i="8" s="1"/>
  <c r="F60" i="8"/>
  <c r="G60" i="8" s="1"/>
  <c r="F61" i="8"/>
  <c r="G61" i="8" s="1"/>
  <c r="F62" i="8"/>
  <c r="G62" i="8" s="1"/>
  <c r="F63" i="8"/>
  <c r="G63" i="8" s="1"/>
  <c r="F64" i="8"/>
  <c r="G64" i="8" s="1"/>
  <c r="F65" i="8"/>
  <c r="G65" i="8" s="1"/>
  <c r="F66" i="8"/>
  <c r="G66" i="8" s="1"/>
  <c r="F67" i="8"/>
  <c r="G67" i="8" s="1"/>
  <c r="F68" i="8"/>
  <c r="G68" i="8" s="1"/>
  <c r="F69" i="8"/>
  <c r="G69" i="8" s="1"/>
  <c r="F70" i="8"/>
  <c r="G70" i="8" s="1"/>
  <c r="F71" i="8"/>
  <c r="G71" i="8" s="1"/>
  <c r="F72" i="8"/>
  <c r="G72" i="8" s="1"/>
  <c r="F73" i="8"/>
  <c r="G73" i="8" s="1"/>
  <c r="F74" i="8"/>
  <c r="G74" i="8" s="1"/>
  <c r="F75" i="8"/>
  <c r="G75" i="8" s="1"/>
  <c r="F76" i="8"/>
  <c r="G76" i="8" s="1"/>
  <c r="F77" i="8"/>
  <c r="G77" i="8" s="1"/>
  <c r="F78" i="8"/>
  <c r="G78" i="8" s="1"/>
  <c r="F79" i="8"/>
  <c r="G79" i="8" s="1"/>
  <c r="F80" i="8"/>
  <c r="G80" i="8" s="1"/>
  <c r="F81" i="8"/>
  <c r="G81" i="8" s="1"/>
  <c r="F82" i="8"/>
  <c r="G82" i="8" s="1"/>
  <c r="F83" i="8"/>
  <c r="G83" i="8" s="1"/>
  <c r="F84" i="8"/>
  <c r="G84" i="8" s="1"/>
  <c r="F85" i="8"/>
  <c r="G85" i="8" s="1"/>
  <c r="F86" i="8"/>
  <c r="G86" i="8" s="1"/>
  <c r="F87" i="8"/>
  <c r="G87" i="8" s="1"/>
  <c r="F88" i="8"/>
  <c r="G88" i="8" s="1"/>
  <c r="F89" i="8"/>
  <c r="G89" i="8" s="1"/>
  <c r="F90" i="8"/>
  <c r="G90" i="8" s="1"/>
  <c r="F91" i="8"/>
  <c r="G91" i="8" s="1"/>
  <c r="F92" i="8"/>
  <c r="G92" i="8" s="1"/>
  <c r="F93" i="8"/>
  <c r="G93" i="8" s="1"/>
  <c r="F94" i="8"/>
  <c r="G94" i="8" s="1"/>
  <c r="F95" i="8"/>
  <c r="G95" i="8" s="1"/>
  <c r="F96" i="8"/>
  <c r="G96" i="8" s="1"/>
  <c r="F97" i="8"/>
  <c r="G97" i="8" s="1"/>
  <c r="F98" i="8"/>
  <c r="G98" i="8" s="1"/>
  <c r="F99" i="8"/>
  <c r="G99" i="8" s="1"/>
  <c r="F100" i="8"/>
  <c r="G100" i="8" s="1"/>
  <c r="F101" i="8"/>
  <c r="G101" i="8" s="1"/>
  <c r="F102" i="8"/>
  <c r="G102" i="8" s="1"/>
  <c r="F103" i="8"/>
  <c r="G103" i="8" s="1"/>
  <c r="F104" i="8"/>
  <c r="G104" i="8" s="1"/>
  <c r="F105" i="8"/>
  <c r="G105" i="8" s="1"/>
  <c r="F106" i="8"/>
  <c r="G106" i="8" s="1"/>
  <c r="F107" i="8"/>
  <c r="G107" i="8" s="1"/>
  <c r="F108" i="8"/>
  <c r="G108" i="8" s="1"/>
  <c r="F109" i="8"/>
  <c r="G109" i="8" s="1"/>
  <c r="F110" i="8"/>
  <c r="G110" i="8" s="1"/>
  <c r="F111" i="8"/>
  <c r="G111" i="8" s="1"/>
  <c r="F112" i="8"/>
  <c r="G112" i="8" s="1"/>
  <c r="F113" i="8"/>
  <c r="G113" i="8" s="1"/>
  <c r="F114" i="8"/>
  <c r="G114" i="8" s="1"/>
  <c r="F115" i="8"/>
  <c r="G115" i="8" s="1"/>
  <c r="F116" i="8"/>
  <c r="G116" i="8" s="1"/>
  <c r="F117" i="8"/>
  <c r="G117" i="8" s="1"/>
  <c r="F118" i="8"/>
  <c r="G118" i="8" s="1"/>
  <c r="F119" i="8"/>
  <c r="G119" i="8" s="1"/>
  <c r="G120" i="8"/>
  <c r="F121" i="8"/>
  <c r="G121" i="8" s="1"/>
  <c r="F122" i="8"/>
  <c r="G122" i="8" s="1"/>
  <c r="F123" i="8"/>
  <c r="G123" i="8" s="1"/>
  <c r="G124" i="8"/>
  <c r="F125" i="8"/>
  <c r="G125" i="8" s="1"/>
  <c r="F126" i="8"/>
  <c r="G126" i="8" s="1"/>
  <c r="F127" i="8"/>
  <c r="G127" i="8" s="1"/>
  <c r="F128" i="8"/>
  <c r="G128" i="8" s="1"/>
  <c r="F129" i="8"/>
  <c r="G129" i="8" s="1"/>
  <c r="F130" i="8"/>
  <c r="G130" i="8" s="1"/>
  <c r="F131" i="8"/>
  <c r="G131" i="8" s="1"/>
  <c r="F132" i="8"/>
  <c r="G132" i="8" s="1"/>
  <c r="F133" i="8"/>
  <c r="G133" i="8" s="1"/>
  <c r="F134" i="8"/>
  <c r="G134" i="8" s="1"/>
  <c r="F135" i="8"/>
  <c r="G135" i="8" s="1"/>
  <c r="F136" i="8"/>
  <c r="G136" i="8" s="1"/>
  <c r="F137" i="8"/>
  <c r="G137" i="8" s="1"/>
  <c r="F138" i="8"/>
  <c r="G138" i="8" s="1"/>
  <c r="F139" i="8"/>
  <c r="G139" i="8" s="1"/>
  <c r="F140" i="8"/>
  <c r="G140" i="8" s="1"/>
  <c r="F141" i="8"/>
  <c r="G141" i="8" s="1"/>
  <c r="F142" i="8"/>
  <c r="G142" i="8" s="1"/>
  <c r="F143" i="8"/>
  <c r="G143" i="8" s="1"/>
  <c r="F144" i="8"/>
  <c r="G144" i="8" s="1"/>
  <c r="F145" i="8"/>
  <c r="G145" i="8" s="1"/>
  <c r="F146" i="8"/>
  <c r="G146" i="8" s="1"/>
  <c r="F147" i="8"/>
  <c r="G147" i="8" s="1"/>
  <c r="F148" i="8"/>
  <c r="G148" i="8" s="1"/>
  <c r="F149" i="8"/>
  <c r="G149" i="8" s="1"/>
  <c r="F150" i="8"/>
  <c r="G150" i="8" s="1"/>
  <c r="F151" i="8"/>
  <c r="G151" i="8" s="1"/>
  <c r="F152" i="8"/>
  <c r="G152" i="8" s="1"/>
  <c r="F153" i="8"/>
  <c r="G153" i="8" s="1"/>
  <c r="F154" i="8"/>
  <c r="G154" i="8" s="1"/>
  <c r="F155" i="8"/>
  <c r="G155" i="8" s="1"/>
  <c r="F156" i="8"/>
  <c r="G156" i="8" s="1"/>
  <c r="F157" i="8"/>
  <c r="G157" i="8" s="1"/>
  <c r="F158" i="8"/>
  <c r="G158" i="8" s="1"/>
  <c r="F159" i="8"/>
  <c r="G159" i="8" s="1"/>
  <c r="F160" i="8"/>
  <c r="G160" i="8" s="1"/>
  <c r="F161" i="8"/>
  <c r="G161" i="8" s="1"/>
  <c r="F162" i="8"/>
  <c r="G162" i="8" s="1"/>
  <c r="F163" i="8"/>
  <c r="G163" i="8" s="1"/>
  <c r="F164" i="8"/>
  <c r="G164" i="8" s="1"/>
  <c r="F165" i="8"/>
  <c r="G165" i="8" s="1"/>
  <c r="G166" i="8"/>
  <c r="F167" i="8"/>
  <c r="G167" i="8" s="1"/>
  <c r="F168" i="8"/>
  <c r="G168" i="8" s="1"/>
  <c r="F169" i="8"/>
  <c r="G169" i="8" s="1"/>
  <c r="F170" i="8"/>
  <c r="G170" i="8" s="1"/>
  <c r="F171" i="8"/>
  <c r="G171" i="8" s="1"/>
  <c r="F172" i="8"/>
  <c r="G172" i="8" s="1"/>
  <c r="F173" i="8"/>
  <c r="G173" i="8" s="1"/>
  <c r="F174" i="8"/>
  <c r="G174" i="8" s="1"/>
  <c r="G175" i="8"/>
  <c r="F176" i="8"/>
  <c r="G176" i="8" s="1"/>
  <c r="F177" i="8"/>
  <c r="G177" i="8" s="1"/>
  <c r="F178" i="8"/>
  <c r="G178" i="8" s="1"/>
  <c r="F179" i="8"/>
  <c r="G179" i="8" s="1"/>
  <c r="F180" i="8"/>
  <c r="G180" i="8" s="1"/>
  <c r="F181" i="8"/>
  <c r="G181" i="8" s="1"/>
  <c r="F182" i="8"/>
  <c r="G182" i="8" s="1"/>
  <c r="F183" i="8"/>
  <c r="G183" i="8" s="1"/>
  <c r="G184" i="8"/>
  <c r="G185" i="8"/>
  <c r="F186" i="8"/>
  <c r="G186" i="8" s="1"/>
  <c r="F187" i="8"/>
  <c r="G187" i="8" s="1"/>
  <c r="G188" i="8"/>
  <c r="F189" i="8"/>
  <c r="G189" i="8" s="1"/>
  <c r="F190" i="8"/>
  <c r="G190" i="8" s="1"/>
  <c r="F191" i="8"/>
  <c r="G191" i="8" s="1"/>
  <c r="F192" i="8"/>
  <c r="G192" i="8" s="1"/>
  <c r="G193" i="8"/>
  <c r="G194" i="8"/>
  <c r="F195" i="8"/>
  <c r="G195" i="8" s="1"/>
  <c r="F196" i="8"/>
  <c r="G196" i="8" s="1"/>
  <c r="F197" i="8"/>
  <c r="G197" i="8" s="1"/>
  <c r="F198" i="8"/>
  <c r="G198" i="8" s="1"/>
  <c r="F199" i="8"/>
  <c r="G199" i="8" s="1"/>
  <c r="F200" i="8"/>
  <c r="G200" i="8" s="1"/>
  <c r="F201" i="8"/>
  <c r="G201" i="8" s="1"/>
  <c r="F202" i="8"/>
  <c r="G202" i="8" s="1"/>
  <c r="F203" i="8"/>
  <c r="G203" i="8" s="1"/>
  <c r="F204" i="8"/>
  <c r="G204" i="8" s="1"/>
  <c r="F205" i="8"/>
  <c r="G205" i="8" s="1"/>
  <c r="F206" i="8"/>
  <c r="G206" i="8" s="1"/>
  <c r="F207" i="8"/>
  <c r="G207" i="8" s="1"/>
  <c r="F208" i="8"/>
  <c r="G208" i="8" s="1"/>
  <c r="F209" i="8"/>
  <c r="G209" i="8" s="1"/>
  <c r="F210" i="8"/>
  <c r="G210" i="8" s="1"/>
  <c r="F211" i="8"/>
  <c r="G211" i="8" s="1"/>
  <c r="F212" i="8"/>
  <c r="G212" i="8" s="1"/>
  <c r="F213" i="8"/>
  <c r="G213" i="8" s="1"/>
  <c r="F214" i="8"/>
  <c r="G214" i="8" s="1"/>
  <c r="F215" i="8"/>
  <c r="G215" i="8" s="1"/>
  <c r="F216" i="8"/>
  <c r="G216" i="8" s="1"/>
  <c r="F217" i="8"/>
  <c r="G217" i="8" s="1"/>
  <c r="F218" i="8"/>
  <c r="G218" i="8" s="1"/>
  <c r="F219" i="8"/>
  <c r="G219" i="8" s="1"/>
  <c r="F220" i="8"/>
  <c r="G220" i="8" s="1"/>
  <c r="F221" i="8"/>
  <c r="G221" i="8" s="1"/>
  <c r="F222" i="8"/>
  <c r="G222" i="8" s="1"/>
  <c r="F223" i="8"/>
  <c r="G223" i="8" s="1"/>
  <c r="F224" i="8"/>
  <c r="G224" i="8" s="1"/>
  <c r="F225" i="8"/>
  <c r="G225" i="8" s="1"/>
  <c r="F226" i="8"/>
  <c r="G226" i="8" s="1"/>
  <c r="F227" i="8"/>
  <c r="G227" i="8" s="1"/>
  <c r="F228" i="8"/>
  <c r="G228" i="8" s="1"/>
  <c r="F229" i="8"/>
  <c r="G229" i="8" s="1"/>
  <c r="F230" i="8"/>
  <c r="G230" i="8" s="1"/>
  <c r="F8" i="8"/>
  <c r="G8" i="8" s="1"/>
  <c r="F1808" i="7"/>
  <c r="G1808" i="7" s="1"/>
  <c r="F1809" i="7"/>
  <c r="G1809" i="7" s="1"/>
  <c r="G1810" i="7"/>
  <c r="F1811" i="7"/>
  <c r="G1811" i="7" s="1"/>
  <c r="F1812" i="7"/>
  <c r="G1812" i="7" s="1"/>
  <c r="F1813" i="7"/>
  <c r="G1813" i="7" s="1"/>
  <c r="F1814" i="7"/>
  <c r="G1814" i="7" s="1"/>
  <c r="F1815" i="7"/>
  <c r="G1815" i="7" s="1"/>
  <c r="F1816" i="7"/>
  <c r="G1816" i="7" s="1"/>
  <c r="G1817" i="7"/>
  <c r="F1818" i="7"/>
  <c r="G1818" i="7" s="1"/>
  <c r="F1819" i="7"/>
  <c r="G1819" i="7" s="1"/>
  <c r="F1820" i="7"/>
  <c r="G1820" i="7" s="1"/>
  <c r="F1821" i="7"/>
  <c r="G1821" i="7" s="1"/>
  <c r="F1822" i="7"/>
  <c r="G1822" i="7" s="1"/>
  <c r="F1823" i="7"/>
  <c r="G1823" i="7" s="1"/>
  <c r="F1824" i="7"/>
  <c r="G1824" i="7" s="1"/>
  <c r="F1825" i="7"/>
  <c r="G1825" i="7" s="1"/>
  <c r="F1826" i="7"/>
  <c r="G1826" i="7" s="1"/>
  <c r="F1827" i="7"/>
  <c r="G1827" i="7" s="1"/>
  <c r="F1828" i="7"/>
  <c r="G1828" i="7" s="1"/>
  <c r="F1829" i="7"/>
  <c r="G1829" i="7" s="1"/>
  <c r="F1830" i="7"/>
  <c r="G1830" i="7" s="1"/>
  <c r="F1831" i="7"/>
  <c r="G1831" i="7" s="1"/>
  <c r="F1832" i="7"/>
  <c r="G1832" i="7" s="1"/>
  <c r="F1833" i="7"/>
  <c r="G1833" i="7" s="1"/>
  <c r="F1834" i="7"/>
  <c r="G1834" i="7" s="1"/>
  <c r="F1835" i="7"/>
  <c r="G1835" i="7" s="1"/>
  <c r="F1836" i="7"/>
  <c r="G1836" i="7" s="1"/>
  <c r="F1837" i="7"/>
  <c r="G1837" i="7" s="1"/>
  <c r="F1838" i="7"/>
  <c r="G1838" i="7" s="1"/>
  <c r="F1839" i="7"/>
  <c r="G1839" i="7" s="1"/>
  <c r="F1840" i="7"/>
  <c r="G1840" i="7" s="1"/>
  <c r="F1841" i="7"/>
  <c r="G1841" i="7" s="1"/>
  <c r="F1842" i="7"/>
  <c r="G1842" i="7" s="1"/>
  <c r="F1843" i="7"/>
  <c r="G1843" i="7" s="1"/>
  <c r="F1844" i="7"/>
  <c r="G1844" i="7" s="1"/>
  <c r="F1845" i="7"/>
  <c r="G1845" i="7" s="1"/>
  <c r="F1846" i="7"/>
  <c r="G1846" i="7" s="1"/>
  <c r="F1847" i="7"/>
  <c r="G1847" i="7" s="1"/>
  <c r="F1848" i="7"/>
  <c r="G1848" i="7" s="1"/>
  <c r="F1849" i="7"/>
  <c r="G1849" i="7" s="1"/>
  <c r="F1850" i="7"/>
  <c r="G1850" i="7" s="1"/>
  <c r="F1851" i="7"/>
  <c r="G1851" i="7" s="1"/>
  <c r="F1852" i="7"/>
  <c r="G1852" i="7" s="1"/>
  <c r="F1853" i="7"/>
  <c r="G1853" i="7" s="1"/>
  <c r="F1854" i="7"/>
  <c r="G1854" i="7" s="1"/>
  <c r="F1855" i="7"/>
  <c r="G1855" i="7" s="1"/>
  <c r="G1856" i="7"/>
  <c r="F1857" i="7"/>
  <c r="G1857" i="7" s="1"/>
  <c r="F1858" i="7"/>
  <c r="G1858" i="7" s="1"/>
  <c r="F1859" i="7"/>
  <c r="G1859" i="7" s="1"/>
  <c r="F1860" i="7"/>
  <c r="G1860" i="7" s="1"/>
  <c r="F1861" i="7"/>
  <c r="G1861" i="7" s="1"/>
  <c r="F1862" i="7"/>
  <c r="G1862" i="7" s="1"/>
  <c r="F1863" i="7"/>
  <c r="G1863" i="7" s="1"/>
  <c r="F1864" i="7"/>
  <c r="G1864" i="7" s="1"/>
  <c r="F1865" i="7"/>
  <c r="G1865" i="7" s="1"/>
  <c r="F1866" i="7"/>
  <c r="G1866" i="7" s="1"/>
  <c r="F1867" i="7"/>
  <c r="G1867" i="7" s="1"/>
  <c r="F1868" i="7"/>
  <c r="G1868" i="7" s="1"/>
  <c r="F1869" i="7"/>
  <c r="G1869" i="7" s="1"/>
  <c r="F1870" i="7"/>
  <c r="G1870" i="7" s="1"/>
  <c r="F1871" i="7"/>
  <c r="G1871" i="7" s="1"/>
  <c r="F1872" i="7"/>
  <c r="G1872" i="7" s="1"/>
  <c r="F1873" i="7"/>
  <c r="G1873" i="7" s="1"/>
  <c r="F1874" i="7"/>
  <c r="G1874" i="7" s="1"/>
  <c r="F1875" i="7"/>
  <c r="G1875" i="7" s="1"/>
  <c r="F1876" i="7"/>
  <c r="G1876" i="7" s="1"/>
  <c r="F1877" i="7"/>
  <c r="G1877" i="7" s="1"/>
  <c r="F1878" i="7"/>
  <c r="G1878" i="7" s="1"/>
  <c r="F1879" i="7"/>
  <c r="G1879" i="7" s="1"/>
  <c r="F1880" i="7"/>
  <c r="G1880" i="7" s="1"/>
  <c r="F1881" i="7"/>
  <c r="G1881" i="7" s="1"/>
  <c r="F1882" i="7"/>
  <c r="G1882" i="7" s="1"/>
  <c r="F1883" i="7"/>
  <c r="G1883" i="7" s="1"/>
  <c r="F1884" i="7"/>
  <c r="G1884" i="7" s="1"/>
  <c r="F1885" i="7"/>
  <c r="G1885" i="7" s="1"/>
  <c r="F1886" i="7"/>
  <c r="G1886" i="7" s="1"/>
  <c r="F1887" i="7"/>
  <c r="G1887" i="7" s="1"/>
  <c r="F1888" i="7"/>
  <c r="G1888" i="7" s="1"/>
  <c r="F1889" i="7"/>
  <c r="G1889" i="7" s="1"/>
  <c r="F1890" i="7"/>
  <c r="G1890" i="7" s="1"/>
  <c r="F1891" i="7"/>
  <c r="G1891" i="7" s="1"/>
  <c r="G1892" i="7"/>
  <c r="F1893" i="7"/>
  <c r="G1893" i="7" s="1"/>
  <c r="F1894" i="7"/>
  <c r="G1894" i="7" s="1"/>
  <c r="F1895" i="7"/>
  <c r="G1895" i="7" s="1"/>
  <c r="F1896" i="7"/>
  <c r="G1896" i="7" s="1"/>
  <c r="F1897" i="7"/>
  <c r="G1897" i="7" s="1"/>
  <c r="F1898" i="7"/>
  <c r="G1898" i="7" s="1"/>
  <c r="F1899" i="7"/>
  <c r="G1899" i="7" s="1"/>
  <c r="F1900" i="7"/>
  <c r="G1900" i="7" s="1"/>
  <c r="F1901" i="7"/>
  <c r="G1901" i="7" s="1"/>
  <c r="F1902" i="7"/>
  <c r="G1902" i="7" s="1"/>
  <c r="F1903" i="7"/>
  <c r="G1903" i="7" s="1"/>
  <c r="F1904" i="7"/>
  <c r="G1904" i="7" s="1"/>
  <c r="F1905" i="7"/>
  <c r="G1905" i="7" s="1"/>
  <c r="F1906" i="7"/>
  <c r="G1906" i="7" s="1"/>
  <c r="F1907" i="7"/>
  <c r="G1907" i="7" s="1"/>
  <c r="F1908" i="7"/>
  <c r="G1908" i="7" s="1"/>
  <c r="F1909" i="7"/>
  <c r="G1909" i="7" s="1"/>
  <c r="F1910" i="7"/>
  <c r="G1910" i="7" s="1"/>
  <c r="F1911" i="7"/>
  <c r="G1911" i="7" s="1"/>
  <c r="F1912" i="7"/>
  <c r="G1912" i="7" s="1"/>
  <c r="F1913" i="7"/>
  <c r="G1913" i="7" s="1"/>
  <c r="F1914" i="7"/>
  <c r="G1914" i="7" s="1"/>
  <c r="F1915" i="7"/>
  <c r="G1915" i="7" s="1"/>
  <c r="F1916" i="7"/>
  <c r="G1916" i="7" s="1"/>
  <c r="F1917" i="7"/>
  <c r="G1917" i="7" s="1"/>
  <c r="F1918" i="7"/>
  <c r="G1918" i="7" s="1"/>
  <c r="F1919" i="7"/>
  <c r="G1919" i="7" s="1"/>
  <c r="F1920" i="7"/>
  <c r="G1920" i="7" s="1"/>
  <c r="F1921" i="7"/>
  <c r="G1921" i="7" s="1"/>
  <c r="F1922" i="7"/>
  <c r="G1922" i="7" s="1"/>
  <c r="F1923" i="7"/>
  <c r="G1923" i="7" s="1"/>
  <c r="F1924" i="7"/>
  <c r="G1924" i="7" s="1"/>
  <c r="F1925" i="7"/>
  <c r="G1925" i="7" s="1"/>
  <c r="F1926" i="7"/>
  <c r="G1926" i="7" s="1"/>
  <c r="F1927" i="7"/>
  <c r="G1927" i="7" s="1"/>
  <c r="F1928" i="7"/>
  <c r="G1928" i="7" s="1"/>
  <c r="F1929" i="7"/>
  <c r="G1929" i="7" s="1"/>
  <c r="F1930" i="7"/>
  <c r="G1930" i="7" s="1"/>
  <c r="F1931" i="7"/>
  <c r="G1931" i="7" s="1"/>
  <c r="F1932" i="7"/>
  <c r="G1932" i="7" s="1"/>
  <c r="F1933" i="7"/>
  <c r="G1933" i="7" s="1"/>
  <c r="F1934" i="7"/>
  <c r="G1934" i="7" s="1"/>
  <c r="F1935" i="7"/>
  <c r="G1935" i="7" s="1"/>
  <c r="F1936" i="7"/>
  <c r="G1936" i="7" s="1"/>
  <c r="F1937" i="7"/>
  <c r="G1937" i="7" s="1"/>
  <c r="G1938" i="7"/>
  <c r="F1939" i="7"/>
  <c r="G1939" i="7" s="1"/>
  <c r="F1940" i="7"/>
  <c r="G1940" i="7" s="1"/>
  <c r="F1941" i="7"/>
  <c r="G1941" i="7" s="1"/>
  <c r="F1942" i="7"/>
  <c r="G1942" i="7" s="1"/>
  <c r="F1943" i="7"/>
  <c r="G1943" i="7" s="1"/>
  <c r="F1944" i="7"/>
  <c r="G1944" i="7" s="1"/>
  <c r="F1945" i="7"/>
  <c r="G1945" i="7" s="1"/>
  <c r="F1946" i="7"/>
  <c r="G1946" i="7" s="1"/>
  <c r="F1947" i="7"/>
  <c r="G1947" i="7" s="1"/>
  <c r="F1948" i="7"/>
  <c r="G1948" i="7" s="1"/>
  <c r="F1949" i="7"/>
  <c r="G1949" i="7" s="1"/>
  <c r="F1950" i="7"/>
  <c r="G1950" i="7" s="1"/>
  <c r="F1951" i="7"/>
  <c r="G1951" i="7" s="1"/>
  <c r="F1952" i="7"/>
  <c r="G1952" i="7" s="1"/>
  <c r="F1953" i="7"/>
  <c r="G1953" i="7" s="1"/>
  <c r="F1954" i="7"/>
  <c r="G1954" i="7" s="1"/>
  <c r="F1955" i="7"/>
  <c r="G1955" i="7" s="1"/>
  <c r="F1956" i="7"/>
  <c r="G1956" i="7" s="1"/>
  <c r="F1957" i="7"/>
  <c r="G1957" i="7" s="1"/>
  <c r="F1958" i="7"/>
  <c r="G1958" i="7" s="1"/>
  <c r="F1959" i="7"/>
  <c r="G1959" i="7" s="1"/>
  <c r="F1960" i="7"/>
  <c r="G1960" i="7" s="1"/>
  <c r="F1961" i="7"/>
  <c r="G1961" i="7" s="1"/>
  <c r="F1962" i="7"/>
  <c r="G1962" i="7" s="1"/>
  <c r="F1963" i="7"/>
  <c r="G1963" i="7" s="1"/>
  <c r="F1964" i="7"/>
  <c r="G1964" i="7" s="1"/>
  <c r="F1965" i="7"/>
  <c r="G1965" i="7" s="1"/>
  <c r="F1966" i="7"/>
  <c r="G1966" i="7" s="1"/>
  <c r="F1967" i="7"/>
  <c r="G1967" i="7" s="1"/>
  <c r="F1968" i="7"/>
  <c r="G1968" i="7" s="1"/>
  <c r="F1969" i="7"/>
  <c r="G1969" i="7" s="1"/>
  <c r="F1970" i="7"/>
  <c r="G1970" i="7" s="1"/>
  <c r="F1971" i="7"/>
  <c r="G1971" i="7" s="1"/>
  <c r="F1972" i="7"/>
  <c r="G1972" i="7" s="1"/>
  <c r="F1973" i="7"/>
  <c r="G1973" i="7" s="1"/>
  <c r="F1974" i="7"/>
  <c r="G1974" i="7" s="1"/>
  <c r="F1975" i="7"/>
  <c r="G1975" i="7" s="1"/>
  <c r="F1976" i="7"/>
  <c r="G1976" i="7" s="1"/>
  <c r="F1977" i="7"/>
  <c r="G1977" i="7" s="1"/>
  <c r="F1807" i="7"/>
  <c r="G1807" i="7" s="1"/>
  <c r="F1728" i="7"/>
  <c r="G1728" i="7" s="1"/>
  <c r="F1729" i="7"/>
  <c r="G1729" i="7" s="1"/>
  <c r="F1730" i="7"/>
  <c r="G1730" i="7" s="1"/>
  <c r="F1731" i="7"/>
  <c r="G1731" i="7" s="1"/>
  <c r="F1732" i="7"/>
  <c r="G1732" i="7" s="1"/>
  <c r="F1733" i="7"/>
  <c r="G1733" i="7" s="1"/>
  <c r="F1734" i="7"/>
  <c r="G1734" i="7" s="1"/>
  <c r="F1735" i="7"/>
  <c r="G1735" i="7" s="1"/>
  <c r="F1736" i="7"/>
  <c r="G1736" i="7" s="1"/>
  <c r="F1737" i="7"/>
  <c r="G1737" i="7" s="1"/>
  <c r="F1738" i="7"/>
  <c r="G1738" i="7" s="1"/>
  <c r="F1739" i="7"/>
  <c r="G1739" i="7" s="1"/>
  <c r="F1740" i="7"/>
  <c r="G1740" i="7" s="1"/>
  <c r="F1741" i="7"/>
  <c r="G1741" i="7" s="1"/>
  <c r="F1742" i="7"/>
  <c r="G1742" i="7" s="1"/>
  <c r="F1743" i="7"/>
  <c r="G1743" i="7" s="1"/>
  <c r="F1744" i="7"/>
  <c r="G1744" i="7" s="1"/>
  <c r="F1745" i="7"/>
  <c r="G1745" i="7" s="1"/>
  <c r="F1746" i="7"/>
  <c r="G1746" i="7" s="1"/>
  <c r="F1747" i="7"/>
  <c r="G1747" i="7" s="1"/>
  <c r="F1748" i="7"/>
  <c r="G1748" i="7" s="1"/>
  <c r="F1749" i="7"/>
  <c r="G1749" i="7" s="1"/>
  <c r="F1750" i="7"/>
  <c r="G1750" i="7" s="1"/>
  <c r="F1751" i="7"/>
  <c r="G1751" i="7" s="1"/>
  <c r="F1752" i="7"/>
  <c r="G1752" i="7" s="1"/>
  <c r="F1753" i="7"/>
  <c r="G1753" i="7" s="1"/>
  <c r="F1754" i="7"/>
  <c r="G1754" i="7" s="1"/>
  <c r="F1755" i="7"/>
  <c r="G1755" i="7" s="1"/>
  <c r="F1756" i="7"/>
  <c r="G1756" i="7" s="1"/>
  <c r="F1757" i="7"/>
  <c r="G1757" i="7" s="1"/>
  <c r="F1758" i="7"/>
  <c r="G1758" i="7" s="1"/>
  <c r="F1759" i="7"/>
  <c r="G1759" i="7" s="1"/>
  <c r="F1760" i="7"/>
  <c r="G1760" i="7" s="1"/>
  <c r="F1761" i="7"/>
  <c r="G1761" i="7" s="1"/>
  <c r="F1762" i="7"/>
  <c r="G1762" i="7" s="1"/>
  <c r="F1763" i="7"/>
  <c r="G1763" i="7" s="1"/>
  <c r="F1764" i="7"/>
  <c r="G1764" i="7" s="1"/>
  <c r="F1765" i="7"/>
  <c r="G1765" i="7" s="1"/>
  <c r="F1766" i="7"/>
  <c r="G1766" i="7" s="1"/>
  <c r="F1767" i="7"/>
  <c r="G1767" i="7" s="1"/>
  <c r="F1768" i="7"/>
  <c r="G1768" i="7" s="1"/>
  <c r="F1769" i="7"/>
  <c r="G1769" i="7" s="1"/>
  <c r="F1770" i="7"/>
  <c r="G1770" i="7" s="1"/>
  <c r="F1771" i="7"/>
  <c r="G1771" i="7" s="1"/>
  <c r="F1772" i="7"/>
  <c r="G1772" i="7" s="1"/>
  <c r="F1773" i="7"/>
  <c r="G1773" i="7" s="1"/>
  <c r="F1774" i="7"/>
  <c r="G1774" i="7" s="1"/>
  <c r="F1775" i="7"/>
  <c r="G1775" i="7" s="1"/>
  <c r="F1776" i="7"/>
  <c r="G1776" i="7" s="1"/>
  <c r="F1777" i="7"/>
  <c r="G1777" i="7" s="1"/>
  <c r="F1778" i="7"/>
  <c r="G1778" i="7" s="1"/>
  <c r="F1779" i="7"/>
  <c r="G1779" i="7" s="1"/>
  <c r="F1780" i="7"/>
  <c r="G1780" i="7" s="1"/>
  <c r="F1781" i="7"/>
  <c r="G1781" i="7" s="1"/>
  <c r="F1782" i="7"/>
  <c r="G1782" i="7" s="1"/>
  <c r="F1783" i="7"/>
  <c r="G1783" i="7" s="1"/>
  <c r="F1784" i="7"/>
  <c r="G1784" i="7" s="1"/>
  <c r="F1785" i="7"/>
  <c r="G1785" i="7" s="1"/>
  <c r="F1786" i="7"/>
  <c r="G1786" i="7" s="1"/>
  <c r="F1787" i="7"/>
  <c r="G1787" i="7" s="1"/>
  <c r="F1788" i="7"/>
  <c r="G1788" i="7" s="1"/>
  <c r="F1789" i="7"/>
  <c r="G1789" i="7" s="1"/>
  <c r="F1790" i="7"/>
  <c r="G1790" i="7" s="1"/>
  <c r="F1791" i="7"/>
  <c r="G1791" i="7" s="1"/>
  <c r="F1792" i="7"/>
  <c r="G1792" i="7" s="1"/>
  <c r="F1793" i="7"/>
  <c r="G1793" i="7" s="1"/>
  <c r="F1794" i="7"/>
  <c r="G1794" i="7" s="1"/>
  <c r="F1795" i="7"/>
  <c r="G1795" i="7" s="1"/>
  <c r="F1796" i="7"/>
  <c r="G1796" i="7" s="1"/>
  <c r="F1797" i="7"/>
  <c r="G1797" i="7" s="1"/>
  <c r="F1798" i="7"/>
  <c r="G1798" i="7" s="1"/>
  <c r="F1799" i="7"/>
  <c r="G1799" i="7" s="1"/>
  <c r="F1800" i="7"/>
  <c r="G1800" i="7" s="1"/>
  <c r="F1801" i="7"/>
  <c r="G1801" i="7" s="1"/>
  <c r="F1802" i="7"/>
  <c r="G1802" i="7" s="1"/>
  <c r="F1803" i="7"/>
  <c r="G1803" i="7" s="1"/>
  <c r="F1727" i="7"/>
  <c r="G1727" i="7" s="1"/>
  <c r="F1504" i="7"/>
  <c r="G1504" i="7" s="1"/>
  <c r="F1505" i="7"/>
  <c r="G1505" i="7" s="1"/>
  <c r="F1506" i="7"/>
  <c r="G1506" i="7" s="1"/>
  <c r="F1507" i="7"/>
  <c r="G1507" i="7" s="1"/>
  <c r="F1508" i="7"/>
  <c r="G1508" i="7" s="1"/>
  <c r="F1509" i="7"/>
  <c r="G1509" i="7" s="1"/>
  <c r="F1510" i="7"/>
  <c r="G1510" i="7" s="1"/>
  <c r="F1511" i="7"/>
  <c r="G1511" i="7" s="1"/>
  <c r="F1512" i="7"/>
  <c r="G1512" i="7" s="1"/>
  <c r="F1513" i="7"/>
  <c r="G1513" i="7" s="1"/>
  <c r="F1514" i="7"/>
  <c r="G1514" i="7" s="1"/>
  <c r="F1515" i="7"/>
  <c r="G1515" i="7" s="1"/>
  <c r="F1516" i="7"/>
  <c r="G1516" i="7" s="1"/>
  <c r="F1517" i="7"/>
  <c r="G1517" i="7" s="1"/>
  <c r="F1518" i="7"/>
  <c r="G1518" i="7" s="1"/>
  <c r="F1519" i="7"/>
  <c r="G1519" i="7" s="1"/>
  <c r="F1520" i="7"/>
  <c r="G1520" i="7" s="1"/>
  <c r="F1521" i="7"/>
  <c r="G1521" i="7" s="1"/>
  <c r="F1522" i="7"/>
  <c r="G1522" i="7" s="1"/>
  <c r="F1523" i="7"/>
  <c r="G1523" i="7" s="1"/>
  <c r="F1524" i="7"/>
  <c r="G1524" i="7" s="1"/>
  <c r="G1525" i="7"/>
  <c r="F1526" i="7"/>
  <c r="G1526" i="7" s="1"/>
  <c r="F1527" i="7"/>
  <c r="G1527" i="7" s="1"/>
  <c r="F1528" i="7"/>
  <c r="G1528" i="7" s="1"/>
  <c r="F1529" i="7"/>
  <c r="G1529" i="7" s="1"/>
  <c r="F1530" i="7"/>
  <c r="G1530" i="7" s="1"/>
  <c r="F1531" i="7"/>
  <c r="G1531" i="7" s="1"/>
  <c r="F1532" i="7"/>
  <c r="G1532" i="7" s="1"/>
  <c r="F1533" i="7"/>
  <c r="G1533" i="7" s="1"/>
  <c r="F1534" i="7"/>
  <c r="G1534" i="7" s="1"/>
  <c r="F1535" i="7"/>
  <c r="G1535" i="7" s="1"/>
  <c r="F1536" i="7"/>
  <c r="G1536" i="7" s="1"/>
  <c r="F1537" i="7"/>
  <c r="G1537" i="7" s="1"/>
  <c r="F1538" i="7"/>
  <c r="G1538" i="7" s="1"/>
  <c r="F1539" i="7"/>
  <c r="G1539" i="7" s="1"/>
  <c r="F1540" i="7"/>
  <c r="G1540" i="7" s="1"/>
  <c r="F1541" i="7"/>
  <c r="G1541" i="7" s="1"/>
  <c r="F1542" i="7"/>
  <c r="G1542" i="7" s="1"/>
  <c r="F1543" i="7"/>
  <c r="G1543" i="7" s="1"/>
  <c r="F1544" i="7"/>
  <c r="G1544" i="7" s="1"/>
  <c r="F1545" i="7"/>
  <c r="G1545" i="7" s="1"/>
  <c r="F1546" i="7"/>
  <c r="G1546" i="7" s="1"/>
  <c r="F1547" i="7"/>
  <c r="G1547" i="7" s="1"/>
  <c r="F1548" i="7"/>
  <c r="G1548" i="7" s="1"/>
  <c r="F1549" i="7"/>
  <c r="G1549" i="7" s="1"/>
  <c r="F1550" i="7"/>
  <c r="G1550" i="7" s="1"/>
  <c r="F1551" i="7"/>
  <c r="G1551" i="7" s="1"/>
  <c r="F1552" i="7"/>
  <c r="G1552" i="7" s="1"/>
  <c r="F1553" i="7"/>
  <c r="G1553" i="7" s="1"/>
  <c r="F1554" i="7"/>
  <c r="G1554" i="7" s="1"/>
  <c r="F1555" i="7"/>
  <c r="G1555" i="7" s="1"/>
  <c r="F1556" i="7"/>
  <c r="G1556" i="7" s="1"/>
  <c r="F1557" i="7"/>
  <c r="G1557" i="7" s="1"/>
  <c r="F1558" i="7"/>
  <c r="G1558" i="7" s="1"/>
  <c r="F1559" i="7"/>
  <c r="G1559" i="7" s="1"/>
  <c r="F1560" i="7"/>
  <c r="G1560" i="7" s="1"/>
  <c r="F1561" i="7"/>
  <c r="G1561" i="7" s="1"/>
  <c r="F1562" i="7"/>
  <c r="G1562" i="7" s="1"/>
  <c r="F1563" i="7"/>
  <c r="G1563" i="7" s="1"/>
  <c r="F1564" i="7"/>
  <c r="G1564" i="7" s="1"/>
  <c r="F1565" i="7"/>
  <c r="G1565" i="7" s="1"/>
  <c r="F1566" i="7"/>
  <c r="G1566" i="7" s="1"/>
  <c r="F1567" i="7"/>
  <c r="G1567" i="7" s="1"/>
  <c r="F1568" i="7"/>
  <c r="G1568" i="7" s="1"/>
  <c r="F1569" i="7"/>
  <c r="G1569" i="7" s="1"/>
  <c r="F1570" i="7"/>
  <c r="G1570" i="7" s="1"/>
  <c r="F1571" i="7"/>
  <c r="G1571" i="7" s="1"/>
  <c r="F1572" i="7"/>
  <c r="G1572" i="7" s="1"/>
  <c r="F1573" i="7"/>
  <c r="G1573" i="7" s="1"/>
  <c r="F1574" i="7"/>
  <c r="G1574" i="7" s="1"/>
  <c r="F1575" i="7"/>
  <c r="G1575" i="7" s="1"/>
  <c r="F1576" i="7"/>
  <c r="G1576" i="7" s="1"/>
  <c r="F1577" i="7"/>
  <c r="G1577" i="7" s="1"/>
  <c r="F1578" i="7"/>
  <c r="G1578" i="7" s="1"/>
  <c r="F1579" i="7"/>
  <c r="G1579" i="7" s="1"/>
  <c r="F1580" i="7"/>
  <c r="G1580" i="7" s="1"/>
  <c r="F1581" i="7"/>
  <c r="G1581" i="7" s="1"/>
  <c r="F1582" i="7"/>
  <c r="G1582" i="7" s="1"/>
  <c r="F1583" i="7"/>
  <c r="G1583" i="7" s="1"/>
  <c r="F1584" i="7"/>
  <c r="G1584" i="7" s="1"/>
  <c r="F1585" i="7"/>
  <c r="G1585" i="7" s="1"/>
  <c r="F1586" i="7"/>
  <c r="G1586" i="7" s="1"/>
  <c r="F1587" i="7"/>
  <c r="G1587" i="7" s="1"/>
  <c r="F1588" i="7"/>
  <c r="G1588" i="7" s="1"/>
  <c r="F1589" i="7"/>
  <c r="G1589" i="7" s="1"/>
  <c r="F1590" i="7"/>
  <c r="G1590" i="7" s="1"/>
  <c r="F1591" i="7"/>
  <c r="G1591" i="7" s="1"/>
  <c r="F1592" i="7"/>
  <c r="G1592" i="7" s="1"/>
  <c r="F1593" i="7"/>
  <c r="G1593" i="7" s="1"/>
  <c r="F1594" i="7"/>
  <c r="G1594" i="7" s="1"/>
  <c r="F1595" i="7"/>
  <c r="G1595" i="7" s="1"/>
  <c r="F1596" i="7"/>
  <c r="G1596" i="7" s="1"/>
  <c r="F1597" i="7"/>
  <c r="G1597" i="7" s="1"/>
  <c r="F1598" i="7"/>
  <c r="G1598" i="7" s="1"/>
  <c r="F1599" i="7"/>
  <c r="G1599" i="7" s="1"/>
  <c r="F1600" i="7"/>
  <c r="G1600" i="7" s="1"/>
  <c r="F1601" i="7"/>
  <c r="G1601" i="7" s="1"/>
  <c r="F1602" i="7"/>
  <c r="G1602" i="7" s="1"/>
  <c r="F1603" i="7"/>
  <c r="G1603" i="7" s="1"/>
  <c r="F1604" i="7"/>
  <c r="G1604" i="7" s="1"/>
  <c r="F1605" i="7"/>
  <c r="G1605" i="7" s="1"/>
  <c r="F1606" i="7"/>
  <c r="G1606" i="7" s="1"/>
  <c r="F1607" i="7"/>
  <c r="G1607" i="7" s="1"/>
  <c r="F1608" i="7"/>
  <c r="G1608" i="7" s="1"/>
  <c r="F1609" i="7"/>
  <c r="G1609" i="7" s="1"/>
  <c r="F1610" i="7"/>
  <c r="G1610" i="7" s="1"/>
  <c r="F1611" i="7"/>
  <c r="G1611" i="7" s="1"/>
  <c r="F1612" i="7"/>
  <c r="G1612" i="7" s="1"/>
  <c r="F1613" i="7"/>
  <c r="G1613" i="7" s="1"/>
  <c r="F1614" i="7"/>
  <c r="G1614" i="7" s="1"/>
  <c r="F1615" i="7"/>
  <c r="G1615" i="7" s="1"/>
  <c r="F1616" i="7"/>
  <c r="G1616" i="7" s="1"/>
  <c r="F1617" i="7"/>
  <c r="G1617" i="7" s="1"/>
  <c r="F1618" i="7"/>
  <c r="G1618" i="7" s="1"/>
  <c r="F1619" i="7"/>
  <c r="G1619" i="7" s="1"/>
  <c r="F1620" i="7"/>
  <c r="G1620" i="7" s="1"/>
  <c r="F1621" i="7"/>
  <c r="G1621" i="7" s="1"/>
  <c r="F1622" i="7"/>
  <c r="G1622" i="7" s="1"/>
  <c r="F1623" i="7"/>
  <c r="G1623" i="7" s="1"/>
  <c r="F1624" i="7"/>
  <c r="G1624" i="7" s="1"/>
  <c r="F1625" i="7"/>
  <c r="G1625" i="7" s="1"/>
  <c r="F1626" i="7"/>
  <c r="G1626" i="7" s="1"/>
  <c r="F1627" i="7"/>
  <c r="G1627" i="7" s="1"/>
  <c r="F1628" i="7"/>
  <c r="G1628" i="7" s="1"/>
  <c r="F1629" i="7"/>
  <c r="G1629" i="7" s="1"/>
  <c r="F1630" i="7"/>
  <c r="G1630" i="7" s="1"/>
  <c r="F1631" i="7"/>
  <c r="G1631" i="7" s="1"/>
  <c r="F1632" i="7"/>
  <c r="G1632" i="7" s="1"/>
  <c r="F1633" i="7"/>
  <c r="G1633" i="7" s="1"/>
  <c r="F1634" i="7"/>
  <c r="G1634" i="7" s="1"/>
  <c r="F1635" i="7"/>
  <c r="G1635" i="7" s="1"/>
  <c r="F1636" i="7"/>
  <c r="G1636" i="7" s="1"/>
  <c r="F1637" i="7"/>
  <c r="G1637" i="7" s="1"/>
  <c r="F1638" i="7"/>
  <c r="G1638" i="7" s="1"/>
  <c r="F1639" i="7"/>
  <c r="G1639" i="7" s="1"/>
  <c r="F1640" i="7"/>
  <c r="G1640" i="7" s="1"/>
  <c r="F1641" i="7"/>
  <c r="G1641" i="7" s="1"/>
  <c r="F1642" i="7"/>
  <c r="G1642" i="7" s="1"/>
  <c r="F1643" i="7"/>
  <c r="G1643" i="7" s="1"/>
  <c r="F1644" i="7"/>
  <c r="G1644" i="7" s="1"/>
  <c r="F1645" i="7"/>
  <c r="G1645" i="7" s="1"/>
  <c r="F1646" i="7"/>
  <c r="G1646" i="7" s="1"/>
  <c r="F1647" i="7"/>
  <c r="G1647" i="7" s="1"/>
  <c r="F1648" i="7"/>
  <c r="G1648" i="7" s="1"/>
  <c r="F1649" i="7"/>
  <c r="G1649" i="7" s="1"/>
  <c r="F1650" i="7"/>
  <c r="G1650" i="7" s="1"/>
  <c r="F1651" i="7"/>
  <c r="G1651" i="7" s="1"/>
  <c r="F1652" i="7"/>
  <c r="G1652" i="7" s="1"/>
  <c r="F1653" i="7"/>
  <c r="G1653" i="7" s="1"/>
  <c r="F1654" i="7"/>
  <c r="G1654" i="7" s="1"/>
  <c r="F1655" i="7"/>
  <c r="G1655" i="7" s="1"/>
  <c r="F1656" i="7"/>
  <c r="G1656" i="7" s="1"/>
  <c r="F1657" i="7"/>
  <c r="G1657" i="7" s="1"/>
  <c r="F1658" i="7"/>
  <c r="G1658" i="7" s="1"/>
  <c r="F1659" i="7"/>
  <c r="G1659" i="7" s="1"/>
  <c r="F1660" i="7"/>
  <c r="G1660" i="7" s="1"/>
  <c r="F1661" i="7"/>
  <c r="G1661" i="7" s="1"/>
  <c r="F1662" i="7"/>
  <c r="G1662" i="7" s="1"/>
  <c r="F1663" i="7"/>
  <c r="G1663" i="7" s="1"/>
  <c r="F1664" i="7"/>
  <c r="G1664" i="7" s="1"/>
  <c r="F1665" i="7"/>
  <c r="G1665" i="7" s="1"/>
  <c r="F1666" i="7"/>
  <c r="G1666" i="7" s="1"/>
  <c r="F1667" i="7"/>
  <c r="G1667" i="7" s="1"/>
  <c r="F1668" i="7"/>
  <c r="G1668" i="7" s="1"/>
  <c r="F1669" i="7"/>
  <c r="G1669" i="7" s="1"/>
  <c r="F1670" i="7"/>
  <c r="G1670" i="7" s="1"/>
  <c r="F1671" i="7"/>
  <c r="G1671" i="7" s="1"/>
  <c r="F1672" i="7"/>
  <c r="G1672" i="7" s="1"/>
  <c r="F1673" i="7"/>
  <c r="G1673" i="7" s="1"/>
  <c r="F1674" i="7"/>
  <c r="G1674" i="7" s="1"/>
  <c r="F1675" i="7"/>
  <c r="G1675" i="7" s="1"/>
  <c r="F1676" i="7"/>
  <c r="G1676" i="7" s="1"/>
  <c r="F1677" i="7"/>
  <c r="G1677" i="7" s="1"/>
  <c r="F1678" i="7"/>
  <c r="G1678" i="7" s="1"/>
  <c r="F1679" i="7"/>
  <c r="G1679" i="7" s="1"/>
  <c r="F1680" i="7"/>
  <c r="G1680" i="7" s="1"/>
  <c r="F1681" i="7"/>
  <c r="G1681" i="7" s="1"/>
  <c r="F1682" i="7"/>
  <c r="G1682" i="7" s="1"/>
  <c r="F1683" i="7"/>
  <c r="G1683" i="7" s="1"/>
  <c r="F1684" i="7"/>
  <c r="G1684" i="7" s="1"/>
  <c r="F1685" i="7"/>
  <c r="G1685" i="7" s="1"/>
  <c r="F1686" i="7"/>
  <c r="G1686" i="7" s="1"/>
  <c r="F1687" i="7"/>
  <c r="G1687" i="7" s="1"/>
  <c r="F1688" i="7"/>
  <c r="G1688" i="7" s="1"/>
  <c r="F1689" i="7"/>
  <c r="G1689" i="7" s="1"/>
  <c r="F1690" i="7"/>
  <c r="G1690" i="7" s="1"/>
  <c r="F1691" i="7"/>
  <c r="G1691" i="7" s="1"/>
  <c r="F1692" i="7"/>
  <c r="G1692" i="7" s="1"/>
  <c r="F1693" i="7"/>
  <c r="G1693" i="7" s="1"/>
  <c r="F1694" i="7"/>
  <c r="G1694" i="7" s="1"/>
  <c r="F1695" i="7"/>
  <c r="G1695" i="7" s="1"/>
  <c r="F1696" i="7"/>
  <c r="G1696" i="7" s="1"/>
  <c r="F1697" i="7"/>
  <c r="G1697" i="7" s="1"/>
  <c r="F1698" i="7"/>
  <c r="G1698" i="7" s="1"/>
  <c r="F1699" i="7"/>
  <c r="G1699" i="7" s="1"/>
  <c r="F1700" i="7"/>
  <c r="G1700" i="7" s="1"/>
  <c r="F1701" i="7"/>
  <c r="G1701" i="7" s="1"/>
  <c r="F1702" i="7"/>
  <c r="G1702" i="7" s="1"/>
  <c r="F1703" i="7"/>
  <c r="G1703" i="7" s="1"/>
  <c r="F1704" i="7"/>
  <c r="G1704" i="7" s="1"/>
  <c r="F1705" i="7"/>
  <c r="G1705" i="7" s="1"/>
  <c r="F1706" i="7"/>
  <c r="G1706" i="7" s="1"/>
  <c r="F1707" i="7"/>
  <c r="G1707" i="7" s="1"/>
  <c r="F1708" i="7"/>
  <c r="G1708" i="7" s="1"/>
  <c r="F1709" i="7"/>
  <c r="G1709" i="7" s="1"/>
  <c r="F1710" i="7"/>
  <c r="G1710" i="7" s="1"/>
  <c r="F1711" i="7"/>
  <c r="G1711" i="7" s="1"/>
  <c r="F1712" i="7"/>
  <c r="G1712" i="7" s="1"/>
  <c r="F1713" i="7"/>
  <c r="G1713" i="7" s="1"/>
  <c r="F1714" i="7"/>
  <c r="G1714" i="7" s="1"/>
  <c r="F1715" i="7"/>
  <c r="G1715" i="7" s="1"/>
  <c r="F1716" i="7"/>
  <c r="G1716" i="7" s="1"/>
  <c r="F1717" i="7"/>
  <c r="G1717" i="7" s="1"/>
  <c r="F1718" i="7"/>
  <c r="G1718" i="7" s="1"/>
  <c r="F1719" i="7"/>
  <c r="G1719" i="7" s="1"/>
  <c r="F1720" i="7"/>
  <c r="G1720" i="7" s="1"/>
  <c r="F1721" i="7"/>
  <c r="G1721" i="7" s="1"/>
  <c r="F1722" i="7"/>
  <c r="G1722" i="7" s="1"/>
  <c r="F1503" i="7"/>
  <c r="G1503" i="7" s="1"/>
  <c r="F1443" i="7"/>
  <c r="G1443" i="7" s="1"/>
  <c r="F1444" i="7"/>
  <c r="G1444" i="7" s="1"/>
  <c r="F1445" i="7"/>
  <c r="G1445" i="7" s="1"/>
  <c r="F1446" i="7"/>
  <c r="G1446" i="7" s="1"/>
  <c r="F1447" i="7"/>
  <c r="G1447" i="7" s="1"/>
  <c r="F1448" i="7"/>
  <c r="G1448" i="7" s="1"/>
  <c r="F1449" i="7"/>
  <c r="G1449" i="7" s="1"/>
  <c r="F1450" i="7"/>
  <c r="G1450" i="7" s="1"/>
  <c r="F1451" i="7"/>
  <c r="G1451" i="7" s="1"/>
  <c r="F1452" i="7"/>
  <c r="G1452" i="7" s="1"/>
  <c r="F1453" i="7"/>
  <c r="G1453" i="7" s="1"/>
  <c r="F1454" i="7"/>
  <c r="G1454" i="7" s="1"/>
  <c r="F1455" i="7"/>
  <c r="G1455" i="7" s="1"/>
  <c r="F1456" i="7"/>
  <c r="G1456" i="7" s="1"/>
  <c r="F1457" i="7"/>
  <c r="G1457" i="7" s="1"/>
  <c r="F1458" i="7"/>
  <c r="G1458" i="7" s="1"/>
  <c r="F1459" i="7"/>
  <c r="G1459" i="7" s="1"/>
  <c r="F1460" i="7"/>
  <c r="G1460" i="7" s="1"/>
  <c r="F1461" i="7"/>
  <c r="G1461" i="7" s="1"/>
  <c r="F1462" i="7"/>
  <c r="G1462" i="7" s="1"/>
  <c r="F1463" i="7"/>
  <c r="G1463" i="7" s="1"/>
  <c r="F1464" i="7"/>
  <c r="G1464" i="7" s="1"/>
  <c r="F1465" i="7"/>
  <c r="G1465" i="7" s="1"/>
  <c r="F1466" i="7"/>
  <c r="G1466" i="7" s="1"/>
  <c r="F1467" i="7"/>
  <c r="G1467" i="7" s="1"/>
  <c r="F1468" i="7"/>
  <c r="G1468" i="7" s="1"/>
  <c r="F1469" i="7"/>
  <c r="G1469" i="7" s="1"/>
  <c r="F1470" i="7"/>
  <c r="G1470" i="7" s="1"/>
  <c r="F1471" i="7"/>
  <c r="G1471" i="7" s="1"/>
  <c r="F1472" i="7"/>
  <c r="G1472" i="7" s="1"/>
  <c r="F1473" i="7"/>
  <c r="G1473" i="7" s="1"/>
  <c r="F1474" i="7"/>
  <c r="G1474" i="7" s="1"/>
  <c r="F1475" i="7"/>
  <c r="G1475" i="7" s="1"/>
  <c r="F1476" i="7"/>
  <c r="G1476" i="7" s="1"/>
  <c r="F1477" i="7"/>
  <c r="G1477" i="7" s="1"/>
  <c r="F1478" i="7"/>
  <c r="G1478" i="7" s="1"/>
  <c r="F1479" i="7"/>
  <c r="G1479" i="7" s="1"/>
  <c r="F1480" i="7"/>
  <c r="G1480" i="7" s="1"/>
  <c r="F1481" i="7"/>
  <c r="G1481" i="7" s="1"/>
  <c r="F1482" i="7"/>
  <c r="G1482" i="7" s="1"/>
  <c r="F1483" i="7"/>
  <c r="G1483" i="7" s="1"/>
  <c r="F1484" i="7"/>
  <c r="G1484" i="7" s="1"/>
  <c r="F1485" i="7"/>
  <c r="G1485" i="7" s="1"/>
  <c r="F1486" i="7"/>
  <c r="G1486" i="7" s="1"/>
  <c r="F1487" i="7"/>
  <c r="G1487" i="7" s="1"/>
  <c r="F1488" i="7"/>
  <c r="G1488" i="7" s="1"/>
  <c r="F1489" i="7"/>
  <c r="G1489" i="7" s="1"/>
  <c r="F1490" i="7"/>
  <c r="G1490" i="7" s="1"/>
  <c r="F1491" i="7"/>
  <c r="G1491" i="7" s="1"/>
  <c r="F1492" i="7"/>
  <c r="G1492" i="7" s="1"/>
  <c r="F1493" i="7"/>
  <c r="G1493" i="7" s="1"/>
  <c r="F1494" i="7"/>
  <c r="G1494" i="7" s="1"/>
  <c r="F1495" i="7"/>
  <c r="G1495" i="7" s="1"/>
  <c r="F1496" i="7"/>
  <c r="G1496" i="7" s="1"/>
  <c r="F1497" i="7"/>
  <c r="G1497" i="7" s="1"/>
  <c r="F1498" i="7"/>
  <c r="G1498" i="7" s="1"/>
  <c r="F1499" i="7"/>
  <c r="G1499" i="7" s="1"/>
  <c r="F1442" i="7"/>
  <c r="G1442" i="7" s="1"/>
  <c r="F1157" i="7"/>
  <c r="G1157" i="7" s="1"/>
  <c r="F1158" i="7"/>
  <c r="G1158" i="7" s="1"/>
  <c r="F1159" i="7"/>
  <c r="G1159" i="7" s="1"/>
  <c r="F1160" i="7"/>
  <c r="G1160" i="7" s="1"/>
  <c r="F1161" i="7"/>
  <c r="G1161" i="7" s="1"/>
  <c r="F1162" i="7"/>
  <c r="G1162" i="7" s="1"/>
  <c r="F1163" i="7"/>
  <c r="G1163" i="7" s="1"/>
  <c r="F1164" i="7"/>
  <c r="G1164" i="7" s="1"/>
  <c r="F1165" i="7"/>
  <c r="G1165" i="7" s="1"/>
  <c r="F1166" i="7"/>
  <c r="G1166" i="7" s="1"/>
  <c r="F1167" i="7"/>
  <c r="G1167" i="7" s="1"/>
  <c r="F1168" i="7"/>
  <c r="G1168" i="7" s="1"/>
  <c r="F1169" i="7"/>
  <c r="G1169" i="7" s="1"/>
  <c r="F1170" i="7"/>
  <c r="G1170" i="7" s="1"/>
  <c r="F1171" i="7"/>
  <c r="G1171" i="7" s="1"/>
  <c r="F1172" i="7"/>
  <c r="G1172" i="7" s="1"/>
  <c r="F1173" i="7"/>
  <c r="G1173" i="7" s="1"/>
  <c r="F1174" i="7"/>
  <c r="G1174" i="7" s="1"/>
  <c r="F1175" i="7"/>
  <c r="G1175" i="7" s="1"/>
  <c r="F1176" i="7"/>
  <c r="G1176" i="7" s="1"/>
  <c r="F1177" i="7"/>
  <c r="G1177" i="7" s="1"/>
  <c r="F1178" i="7"/>
  <c r="G1178" i="7" s="1"/>
  <c r="F1179" i="7"/>
  <c r="G1179" i="7" s="1"/>
  <c r="F1180" i="7"/>
  <c r="G1180" i="7" s="1"/>
  <c r="F1181" i="7"/>
  <c r="G1181" i="7" s="1"/>
  <c r="F1182" i="7"/>
  <c r="G1182" i="7" s="1"/>
  <c r="F1183" i="7"/>
  <c r="G1183" i="7" s="1"/>
  <c r="F1184" i="7"/>
  <c r="G1184" i="7" s="1"/>
  <c r="F1185" i="7"/>
  <c r="G1185" i="7" s="1"/>
  <c r="F1186" i="7"/>
  <c r="G1186" i="7" s="1"/>
  <c r="F1187" i="7"/>
  <c r="G1187" i="7" s="1"/>
  <c r="F1188" i="7"/>
  <c r="G1188" i="7" s="1"/>
  <c r="F1189" i="7"/>
  <c r="G1189" i="7" s="1"/>
  <c r="F1190" i="7"/>
  <c r="G1190" i="7" s="1"/>
  <c r="F1191" i="7"/>
  <c r="G1191" i="7" s="1"/>
  <c r="F1192" i="7"/>
  <c r="G1192" i="7" s="1"/>
  <c r="F1193" i="7"/>
  <c r="G1193" i="7" s="1"/>
  <c r="F1194" i="7"/>
  <c r="G1194" i="7" s="1"/>
  <c r="F1195" i="7"/>
  <c r="G1195" i="7" s="1"/>
  <c r="F1196" i="7"/>
  <c r="G1196" i="7" s="1"/>
  <c r="F1197" i="7"/>
  <c r="G1197" i="7" s="1"/>
  <c r="F1198" i="7"/>
  <c r="G1198" i="7" s="1"/>
  <c r="F1199" i="7"/>
  <c r="G1199" i="7" s="1"/>
  <c r="F1200" i="7"/>
  <c r="G1200" i="7" s="1"/>
  <c r="F1201" i="7"/>
  <c r="G1201" i="7" s="1"/>
  <c r="F1202" i="7"/>
  <c r="G1202" i="7" s="1"/>
  <c r="F1203" i="7"/>
  <c r="G1203" i="7" s="1"/>
  <c r="F1204" i="7"/>
  <c r="G1204" i="7" s="1"/>
  <c r="F1205" i="7"/>
  <c r="G1205" i="7" s="1"/>
  <c r="F1206" i="7"/>
  <c r="G1206" i="7" s="1"/>
  <c r="F1207" i="7"/>
  <c r="G1207" i="7" s="1"/>
  <c r="F1208" i="7"/>
  <c r="G1208" i="7" s="1"/>
  <c r="F1209" i="7"/>
  <c r="G1209" i="7" s="1"/>
  <c r="F1210" i="7"/>
  <c r="G1210" i="7" s="1"/>
  <c r="F1211" i="7"/>
  <c r="G1211" i="7" s="1"/>
  <c r="F1212" i="7"/>
  <c r="G1212" i="7" s="1"/>
  <c r="F1213" i="7"/>
  <c r="G1213" i="7" s="1"/>
  <c r="F1214" i="7"/>
  <c r="G1214" i="7" s="1"/>
  <c r="F1215" i="7"/>
  <c r="G1215" i="7" s="1"/>
  <c r="F1216" i="7"/>
  <c r="G1216" i="7" s="1"/>
  <c r="F1217" i="7"/>
  <c r="G1217" i="7" s="1"/>
  <c r="F1218" i="7"/>
  <c r="G1218" i="7" s="1"/>
  <c r="F1219" i="7"/>
  <c r="G1219" i="7" s="1"/>
  <c r="F1220" i="7"/>
  <c r="G1220" i="7" s="1"/>
  <c r="F1221" i="7"/>
  <c r="G1221" i="7" s="1"/>
  <c r="F1222" i="7"/>
  <c r="G1222" i="7" s="1"/>
  <c r="F1223" i="7"/>
  <c r="G1223" i="7" s="1"/>
  <c r="F1224" i="7"/>
  <c r="G1224" i="7" s="1"/>
  <c r="F1225" i="7"/>
  <c r="G1225" i="7" s="1"/>
  <c r="F1226" i="7"/>
  <c r="G1226" i="7" s="1"/>
  <c r="F1227" i="7"/>
  <c r="G1227" i="7" s="1"/>
  <c r="F1228" i="7"/>
  <c r="G1228" i="7" s="1"/>
  <c r="F1229" i="7"/>
  <c r="G1229" i="7" s="1"/>
  <c r="F1230" i="7"/>
  <c r="G1230" i="7" s="1"/>
  <c r="F1231" i="7"/>
  <c r="G1231" i="7" s="1"/>
  <c r="F1232" i="7"/>
  <c r="G1232" i="7" s="1"/>
  <c r="F1233" i="7"/>
  <c r="G1233" i="7" s="1"/>
  <c r="F1234" i="7"/>
  <c r="G1234" i="7" s="1"/>
  <c r="F1235" i="7"/>
  <c r="G1235" i="7" s="1"/>
  <c r="F1236" i="7"/>
  <c r="G1236" i="7" s="1"/>
  <c r="F1237" i="7"/>
  <c r="G1237" i="7" s="1"/>
  <c r="F1238" i="7"/>
  <c r="G1238" i="7" s="1"/>
  <c r="F1239" i="7"/>
  <c r="G1239" i="7" s="1"/>
  <c r="F1240" i="7"/>
  <c r="G1240" i="7" s="1"/>
  <c r="F1241" i="7"/>
  <c r="G1241" i="7" s="1"/>
  <c r="F1242" i="7"/>
  <c r="G1242" i="7" s="1"/>
  <c r="F1243" i="7"/>
  <c r="G1243" i="7" s="1"/>
  <c r="F1244" i="7"/>
  <c r="G1244" i="7" s="1"/>
  <c r="F1245" i="7"/>
  <c r="G1245" i="7" s="1"/>
  <c r="F1246" i="7"/>
  <c r="G1246" i="7" s="1"/>
  <c r="F1247" i="7"/>
  <c r="G1247" i="7" s="1"/>
  <c r="F1248" i="7"/>
  <c r="G1248" i="7" s="1"/>
  <c r="F1249" i="7"/>
  <c r="G1249" i="7" s="1"/>
  <c r="F1250" i="7"/>
  <c r="G1250" i="7" s="1"/>
  <c r="F1251" i="7"/>
  <c r="G1251" i="7" s="1"/>
  <c r="F1252" i="7"/>
  <c r="G1252" i="7" s="1"/>
  <c r="F1253" i="7"/>
  <c r="G1253" i="7" s="1"/>
  <c r="F1254" i="7"/>
  <c r="G1254" i="7" s="1"/>
  <c r="F1255" i="7"/>
  <c r="G1255" i="7" s="1"/>
  <c r="F1256" i="7"/>
  <c r="G1256" i="7" s="1"/>
  <c r="F1257" i="7"/>
  <c r="G1257" i="7" s="1"/>
  <c r="F1258" i="7"/>
  <c r="G1258" i="7" s="1"/>
  <c r="F1259" i="7"/>
  <c r="G1259" i="7" s="1"/>
  <c r="F1260" i="7"/>
  <c r="G1260" i="7" s="1"/>
  <c r="F1261" i="7"/>
  <c r="G1261" i="7" s="1"/>
  <c r="F1262" i="7"/>
  <c r="G1262" i="7" s="1"/>
  <c r="F1263" i="7"/>
  <c r="G1263" i="7" s="1"/>
  <c r="F1264" i="7"/>
  <c r="G1264" i="7" s="1"/>
  <c r="F1265" i="7"/>
  <c r="G1265" i="7" s="1"/>
  <c r="F1266" i="7"/>
  <c r="G1266" i="7" s="1"/>
  <c r="F1267" i="7"/>
  <c r="G1267" i="7" s="1"/>
  <c r="F1268" i="7"/>
  <c r="G1268" i="7" s="1"/>
  <c r="F1269" i="7"/>
  <c r="G1269" i="7" s="1"/>
  <c r="F1270" i="7"/>
  <c r="G1270" i="7" s="1"/>
  <c r="F1271" i="7"/>
  <c r="G1271" i="7" s="1"/>
  <c r="F1272" i="7"/>
  <c r="G1272" i="7" s="1"/>
  <c r="F1273" i="7"/>
  <c r="G1273" i="7" s="1"/>
  <c r="F1274" i="7"/>
  <c r="G1274" i="7" s="1"/>
  <c r="F1275" i="7"/>
  <c r="G1275" i="7" s="1"/>
  <c r="F1276" i="7"/>
  <c r="G1276" i="7" s="1"/>
  <c r="F1277" i="7"/>
  <c r="G1277" i="7" s="1"/>
  <c r="F1278" i="7"/>
  <c r="G1278" i="7" s="1"/>
  <c r="F1279" i="7"/>
  <c r="G1279" i="7" s="1"/>
  <c r="F1280" i="7"/>
  <c r="G1280" i="7" s="1"/>
  <c r="F1281" i="7"/>
  <c r="G1281" i="7" s="1"/>
  <c r="F1282" i="7"/>
  <c r="G1282" i="7" s="1"/>
  <c r="F1283" i="7"/>
  <c r="G1283" i="7" s="1"/>
  <c r="F1284" i="7"/>
  <c r="G1284" i="7" s="1"/>
  <c r="F1285" i="7"/>
  <c r="G1285" i="7" s="1"/>
  <c r="F1286" i="7"/>
  <c r="G1286" i="7" s="1"/>
  <c r="F1287" i="7"/>
  <c r="G1287" i="7" s="1"/>
  <c r="F1288" i="7"/>
  <c r="G1288" i="7" s="1"/>
  <c r="F1289" i="7"/>
  <c r="G1289" i="7" s="1"/>
  <c r="F1290" i="7"/>
  <c r="G1290" i="7" s="1"/>
  <c r="F1291" i="7"/>
  <c r="G1291" i="7" s="1"/>
  <c r="F1292" i="7"/>
  <c r="G1292" i="7" s="1"/>
  <c r="F1293" i="7"/>
  <c r="G1293" i="7" s="1"/>
  <c r="F1294" i="7"/>
  <c r="G1294" i="7" s="1"/>
  <c r="F1295" i="7"/>
  <c r="G1295" i="7" s="1"/>
  <c r="F1296" i="7"/>
  <c r="G1296" i="7" s="1"/>
  <c r="F1297" i="7"/>
  <c r="G1297" i="7" s="1"/>
  <c r="F1298" i="7"/>
  <c r="G1298" i="7" s="1"/>
  <c r="F1299" i="7"/>
  <c r="G1299" i="7" s="1"/>
  <c r="F1300" i="7"/>
  <c r="G1300" i="7" s="1"/>
  <c r="F1301" i="7"/>
  <c r="G1301" i="7" s="1"/>
  <c r="F1302" i="7"/>
  <c r="G1302" i="7" s="1"/>
  <c r="F1303" i="7"/>
  <c r="G1303" i="7" s="1"/>
  <c r="F1304" i="7"/>
  <c r="G1304" i="7" s="1"/>
  <c r="F1305" i="7"/>
  <c r="G1305" i="7" s="1"/>
  <c r="F1306" i="7"/>
  <c r="G1306" i="7" s="1"/>
  <c r="F1307" i="7"/>
  <c r="G1307" i="7" s="1"/>
  <c r="F1308" i="7"/>
  <c r="G1308" i="7" s="1"/>
  <c r="F1309" i="7"/>
  <c r="G1309" i="7" s="1"/>
  <c r="F1310" i="7"/>
  <c r="G1310" i="7" s="1"/>
  <c r="F1311" i="7"/>
  <c r="G1311" i="7" s="1"/>
  <c r="F1312" i="7"/>
  <c r="G1312" i="7" s="1"/>
  <c r="F1313" i="7"/>
  <c r="G1313" i="7" s="1"/>
  <c r="F1314" i="7"/>
  <c r="G1314" i="7" s="1"/>
  <c r="F1315" i="7"/>
  <c r="G1315" i="7" s="1"/>
  <c r="F1316" i="7"/>
  <c r="G1316" i="7" s="1"/>
  <c r="F1317" i="7"/>
  <c r="G1317" i="7" s="1"/>
  <c r="F1318" i="7"/>
  <c r="G1318" i="7" s="1"/>
  <c r="F1319" i="7"/>
  <c r="G1319" i="7" s="1"/>
  <c r="F1320" i="7"/>
  <c r="G1320" i="7" s="1"/>
  <c r="F1321" i="7"/>
  <c r="G1321" i="7" s="1"/>
  <c r="F1322" i="7"/>
  <c r="G1322" i="7" s="1"/>
  <c r="F1323" i="7"/>
  <c r="G1323" i="7" s="1"/>
  <c r="F1324" i="7"/>
  <c r="G1324" i="7" s="1"/>
  <c r="F1325" i="7"/>
  <c r="G1325" i="7" s="1"/>
  <c r="F1326" i="7"/>
  <c r="G1326" i="7" s="1"/>
  <c r="F1327" i="7"/>
  <c r="G1327" i="7" s="1"/>
  <c r="F1328" i="7"/>
  <c r="G1328" i="7" s="1"/>
  <c r="F1329" i="7"/>
  <c r="G1329" i="7" s="1"/>
  <c r="F1330" i="7"/>
  <c r="G1330" i="7" s="1"/>
  <c r="F1331" i="7"/>
  <c r="G1331" i="7" s="1"/>
  <c r="F1332" i="7"/>
  <c r="G1332" i="7" s="1"/>
  <c r="F1333" i="7"/>
  <c r="G1333" i="7" s="1"/>
  <c r="F1334" i="7"/>
  <c r="G1334" i="7" s="1"/>
  <c r="F1335" i="7"/>
  <c r="G1335" i="7" s="1"/>
  <c r="F1336" i="7"/>
  <c r="G1336" i="7" s="1"/>
  <c r="F1337" i="7"/>
  <c r="G1337" i="7" s="1"/>
  <c r="F1338" i="7"/>
  <c r="G1338" i="7" s="1"/>
  <c r="F1339" i="7"/>
  <c r="G1339" i="7" s="1"/>
  <c r="F1340" i="7"/>
  <c r="G1340" i="7" s="1"/>
  <c r="F1341" i="7"/>
  <c r="G1341" i="7" s="1"/>
  <c r="F1342" i="7"/>
  <c r="G1342" i="7" s="1"/>
  <c r="F1343" i="7"/>
  <c r="G1343" i="7" s="1"/>
  <c r="F1344" i="7"/>
  <c r="G1344" i="7" s="1"/>
  <c r="F1345" i="7"/>
  <c r="G1345" i="7" s="1"/>
  <c r="F1346" i="7"/>
  <c r="G1346" i="7" s="1"/>
  <c r="F1347" i="7"/>
  <c r="G1347" i="7" s="1"/>
  <c r="F1348" i="7"/>
  <c r="G1348" i="7" s="1"/>
  <c r="F1349" i="7"/>
  <c r="G1349" i="7" s="1"/>
  <c r="F1350" i="7"/>
  <c r="G1350" i="7" s="1"/>
  <c r="F1351" i="7"/>
  <c r="G1351" i="7" s="1"/>
  <c r="F1352" i="7"/>
  <c r="G1352" i="7" s="1"/>
  <c r="F1353" i="7"/>
  <c r="G1353" i="7" s="1"/>
  <c r="F1354" i="7"/>
  <c r="G1354" i="7" s="1"/>
  <c r="F1355" i="7"/>
  <c r="G1355" i="7" s="1"/>
  <c r="F1356" i="7"/>
  <c r="G1356" i="7" s="1"/>
  <c r="F1357" i="7"/>
  <c r="G1357" i="7" s="1"/>
  <c r="F1358" i="7"/>
  <c r="G1358" i="7" s="1"/>
  <c r="F1359" i="7"/>
  <c r="G1359" i="7" s="1"/>
  <c r="F1360" i="7"/>
  <c r="G1360" i="7" s="1"/>
  <c r="F1361" i="7"/>
  <c r="G1361" i="7" s="1"/>
  <c r="F1362" i="7"/>
  <c r="G1362" i="7" s="1"/>
  <c r="F1363" i="7"/>
  <c r="G1363" i="7" s="1"/>
  <c r="F1364" i="7"/>
  <c r="G1364" i="7" s="1"/>
  <c r="F1365" i="7"/>
  <c r="G1365" i="7" s="1"/>
  <c r="F1366" i="7"/>
  <c r="G1366" i="7" s="1"/>
  <c r="F1367" i="7"/>
  <c r="G1367" i="7" s="1"/>
  <c r="F1368" i="7"/>
  <c r="G1368" i="7" s="1"/>
  <c r="F1369" i="7"/>
  <c r="G1369" i="7" s="1"/>
  <c r="F1370" i="7"/>
  <c r="G1370" i="7" s="1"/>
  <c r="F1371" i="7"/>
  <c r="G1371" i="7" s="1"/>
  <c r="F1372" i="7"/>
  <c r="G1372" i="7" s="1"/>
  <c r="F1373" i="7"/>
  <c r="G1373" i="7" s="1"/>
  <c r="F1374" i="7"/>
  <c r="G1374" i="7" s="1"/>
  <c r="F1375" i="7"/>
  <c r="G1375" i="7" s="1"/>
  <c r="F1376" i="7"/>
  <c r="G1376" i="7" s="1"/>
  <c r="F1377" i="7"/>
  <c r="G1377" i="7" s="1"/>
  <c r="F1378" i="7"/>
  <c r="G1378" i="7" s="1"/>
  <c r="F1379" i="7"/>
  <c r="G1379" i="7" s="1"/>
  <c r="F1380" i="7"/>
  <c r="G1380" i="7" s="1"/>
  <c r="F1381" i="7"/>
  <c r="G1381" i="7" s="1"/>
  <c r="F1382" i="7"/>
  <c r="G1382" i="7" s="1"/>
  <c r="F1383" i="7"/>
  <c r="G1383" i="7" s="1"/>
  <c r="F1384" i="7"/>
  <c r="G1384" i="7" s="1"/>
  <c r="F1385" i="7"/>
  <c r="G1385" i="7" s="1"/>
  <c r="F1386" i="7"/>
  <c r="G1386" i="7" s="1"/>
  <c r="F1387" i="7"/>
  <c r="G1387" i="7" s="1"/>
  <c r="F1388" i="7"/>
  <c r="G1388" i="7" s="1"/>
  <c r="F1389" i="7"/>
  <c r="G1389" i="7" s="1"/>
  <c r="F1390" i="7"/>
  <c r="G1390" i="7" s="1"/>
  <c r="F1391" i="7"/>
  <c r="G1391" i="7" s="1"/>
  <c r="F1392" i="7"/>
  <c r="G1392" i="7" s="1"/>
  <c r="F1393" i="7"/>
  <c r="G1393" i="7" s="1"/>
  <c r="F1394" i="7"/>
  <c r="G1394" i="7" s="1"/>
  <c r="F1395" i="7"/>
  <c r="G1395" i="7" s="1"/>
  <c r="F1396" i="7"/>
  <c r="G1396" i="7" s="1"/>
  <c r="F1397" i="7"/>
  <c r="G1397" i="7" s="1"/>
  <c r="F1398" i="7"/>
  <c r="G1398" i="7" s="1"/>
  <c r="F1399" i="7"/>
  <c r="G1399" i="7" s="1"/>
  <c r="F1400" i="7"/>
  <c r="G1400" i="7" s="1"/>
  <c r="F1401" i="7"/>
  <c r="G1401" i="7" s="1"/>
  <c r="F1402" i="7"/>
  <c r="G1402" i="7" s="1"/>
  <c r="F1403" i="7"/>
  <c r="G1403" i="7" s="1"/>
  <c r="F1404" i="7"/>
  <c r="G1404" i="7" s="1"/>
  <c r="F1405" i="7"/>
  <c r="G1405" i="7" s="1"/>
  <c r="F1406" i="7"/>
  <c r="G1406" i="7" s="1"/>
  <c r="F1407" i="7"/>
  <c r="G1407" i="7" s="1"/>
  <c r="F1408" i="7"/>
  <c r="G1408" i="7" s="1"/>
  <c r="F1409" i="7"/>
  <c r="G1409" i="7" s="1"/>
  <c r="F1410" i="7"/>
  <c r="G1410" i="7" s="1"/>
  <c r="F1411" i="7"/>
  <c r="G1411" i="7" s="1"/>
  <c r="F1412" i="7"/>
  <c r="G1412" i="7" s="1"/>
  <c r="F1413" i="7"/>
  <c r="G1413" i="7" s="1"/>
  <c r="F1414" i="7"/>
  <c r="G1414" i="7" s="1"/>
  <c r="F1415" i="7"/>
  <c r="G1415" i="7" s="1"/>
  <c r="F1416" i="7"/>
  <c r="G1416" i="7" s="1"/>
  <c r="F1417" i="7"/>
  <c r="G1417" i="7" s="1"/>
  <c r="F1418" i="7"/>
  <c r="G1418" i="7" s="1"/>
  <c r="F1419" i="7"/>
  <c r="G1419" i="7" s="1"/>
  <c r="F1420" i="7"/>
  <c r="G1420" i="7" s="1"/>
  <c r="F1421" i="7"/>
  <c r="G1421" i="7" s="1"/>
  <c r="F1422" i="7"/>
  <c r="G1422" i="7" s="1"/>
  <c r="F1423" i="7"/>
  <c r="G1423" i="7" s="1"/>
  <c r="F1424" i="7"/>
  <c r="G1424" i="7" s="1"/>
  <c r="F1425" i="7"/>
  <c r="G1425" i="7" s="1"/>
  <c r="F1426" i="7"/>
  <c r="G1426" i="7" s="1"/>
  <c r="F1427" i="7"/>
  <c r="G1427" i="7" s="1"/>
  <c r="F1428" i="7"/>
  <c r="G1428" i="7" s="1"/>
  <c r="F1429" i="7"/>
  <c r="G1429" i="7" s="1"/>
  <c r="F1430" i="7"/>
  <c r="G1430" i="7" s="1"/>
  <c r="F1431" i="7"/>
  <c r="G1431" i="7" s="1"/>
  <c r="F1432" i="7"/>
  <c r="G1432" i="7" s="1"/>
  <c r="F1433" i="7"/>
  <c r="G1433" i="7" s="1"/>
  <c r="F1434" i="7"/>
  <c r="G1434" i="7" s="1"/>
  <c r="F1435" i="7"/>
  <c r="G1435" i="7" s="1"/>
  <c r="F1436" i="7"/>
  <c r="G1436" i="7" s="1"/>
  <c r="F1437" i="7"/>
  <c r="G1437" i="7" s="1"/>
  <c r="F1438" i="7"/>
  <c r="G1438" i="7" s="1"/>
  <c r="F1156" i="7"/>
  <c r="G1156" i="7" s="1"/>
  <c r="F746" i="7"/>
  <c r="G746" i="7" s="1"/>
  <c r="F747" i="7"/>
  <c r="G747" i="7" s="1"/>
  <c r="F748" i="7"/>
  <c r="G748" i="7" s="1"/>
  <c r="F749" i="7"/>
  <c r="G749" i="7" s="1"/>
  <c r="F750" i="7"/>
  <c r="G750" i="7" s="1"/>
  <c r="F751" i="7"/>
  <c r="G751" i="7" s="1"/>
  <c r="F752" i="7"/>
  <c r="G752" i="7" s="1"/>
  <c r="F753" i="7"/>
  <c r="G753" i="7" s="1"/>
  <c r="F754" i="7"/>
  <c r="G754" i="7" s="1"/>
  <c r="F755" i="7"/>
  <c r="G755" i="7" s="1"/>
  <c r="F756" i="7"/>
  <c r="G756" i="7" s="1"/>
  <c r="F757" i="7"/>
  <c r="G757" i="7" s="1"/>
  <c r="F758" i="7"/>
  <c r="G758" i="7" s="1"/>
  <c r="F759" i="7"/>
  <c r="G759" i="7" s="1"/>
  <c r="F760" i="7"/>
  <c r="G760" i="7" s="1"/>
  <c r="F761" i="7"/>
  <c r="G761" i="7" s="1"/>
  <c r="F762" i="7"/>
  <c r="G762" i="7" s="1"/>
  <c r="F763" i="7"/>
  <c r="G763" i="7" s="1"/>
  <c r="F764" i="7"/>
  <c r="G764" i="7" s="1"/>
  <c r="F765" i="7"/>
  <c r="G765" i="7" s="1"/>
  <c r="F766" i="7"/>
  <c r="G766" i="7" s="1"/>
  <c r="F767" i="7"/>
  <c r="G767" i="7" s="1"/>
  <c r="F768" i="7"/>
  <c r="G768" i="7" s="1"/>
  <c r="F769" i="7"/>
  <c r="G769" i="7" s="1"/>
  <c r="F770" i="7"/>
  <c r="G770" i="7" s="1"/>
  <c r="F771" i="7"/>
  <c r="G771" i="7" s="1"/>
  <c r="F772" i="7"/>
  <c r="G772" i="7" s="1"/>
  <c r="F773" i="7"/>
  <c r="G773" i="7" s="1"/>
  <c r="F774" i="7"/>
  <c r="G774" i="7" s="1"/>
  <c r="F775" i="7"/>
  <c r="G775" i="7" s="1"/>
  <c r="F776" i="7"/>
  <c r="G776" i="7" s="1"/>
  <c r="F777" i="7"/>
  <c r="G777" i="7" s="1"/>
  <c r="F778" i="7"/>
  <c r="G778" i="7" s="1"/>
  <c r="F779" i="7"/>
  <c r="G779" i="7" s="1"/>
  <c r="F780" i="7"/>
  <c r="G780" i="7" s="1"/>
  <c r="F781" i="7"/>
  <c r="G781" i="7" s="1"/>
  <c r="F782" i="7"/>
  <c r="G782" i="7" s="1"/>
  <c r="F783" i="7"/>
  <c r="G783" i="7" s="1"/>
  <c r="F784" i="7"/>
  <c r="G784" i="7" s="1"/>
  <c r="F785" i="7"/>
  <c r="G785" i="7" s="1"/>
  <c r="F786" i="7"/>
  <c r="G786" i="7" s="1"/>
  <c r="F787" i="7"/>
  <c r="G787" i="7" s="1"/>
  <c r="F788" i="7"/>
  <c r="G788" i="7" s="1"/>
  <c r="F789" i="7"/>
  <c r="G789" i="7" s="1"/>
  <c r="F790" i="7"/>
  <c r="G790" i="7" s="1"/>
  <c r="F791" i="7"/>
  <c r="G791" i="7" s="1"/>
  <c r="F792" i="7"/>
  <c r="G792" i="7" s="1"/>
  <c r="F793" i="7"/>
  <c r="G793" i="7" s="1"/>
  <c r="F794" i="7"/>
  <c r="G794" i="7" s="1"/>
  <c r="F795" i="7"/>
  <c r="G795" i="7" s="1"/>
  <c r="F796" i="7"/>
  <c r="G796" i="7" s="1"/>
  <c r="F797" i="7"/>
  <c r="G797" i="7" s="1"/>
  <c r="F798" i="7"/>
  <c r="G798" i="7" s="1"/>
  <c r="F799" i="7"/>
  <c r="G799" i="7" s="1"/>
  <c r="F800" i="7"/>
  <c r="G800" i="7" s="1"/>
  <c r="F801" i="7"/>
  <c r="G801" i="7" s="1"/>
  <c r="F802" i="7"/>
  <c r="G802" i="7" s="1"/>
  <c r="F803" i="7"/>
  <c r="G803" i="7" s="1"/>
  <c r="F804" i="7"/>
  <c r="G804" i="7" s="1"/>
  <c r="F805" i="7"/>
  <c r="G805" i="7" s="1"/>
  <c r="F806" i="7"/>
  <c r="G806" i="7" s="1"/>
  <c r="F807" i="7"/>
  <c r="G807" i="7" s="1"/>
  <c r="F808" i="7"/>
  <c r="G808" i="7" s="1"/>
  <c r="F809" i="7"/>
  <c r="G809" i="7" s="1"/>
  <c r="F810" i="7"/>
  <c r="G810" i="7" s="1"/>
  <c r="F811" i="7"/>
  <c r="G811" i="7" s="1"/>
  <c r="F812" i="7"/>
  <c r="G812" i="7" s="1"/>
  <c r="F813" i="7"/>
  <c r="G813" i="7" s="1"/>
  <c r="F814" i="7"/>
  <c r="G814" i="7" s="1"/>
  <c r="F815" i="7"/>
  <c r="G815" i="7" s="1"/>
  <c r="F816" i="7"/>
  <c r="G816" i="7" s="1"/>
  <c r="F817" i="7"/>
  <c r="G817" i="7" s="1"/>
  <c r="F818" i="7"/>
  <c r="G818" i="7" s="1"/>
  <c r="F819" i="7"/>
  <c r="G819" i="7" s="1"/>
  <c r="F820" i="7"/>
  <c r="G820" i="7" s="1"/>
  <c r="F821" i="7"/>
  <c r="G821" i="7" s="1"/>
  <c r="F822" i="7"/>
  <c r="G822" i="7" s="1"/>
  <c r="F823" i="7"/>
  <c r="G823" i="7" s="1"/>
  <c r="F824" i="7"/>
  <c r="G824" i="7" s="1"/>
  <c r="F825" i="7"/>
  <c r="G825" i="7" s="1"/>
  <c r="F826" i="7"/>
  <c r="G826" i="7" s="1"/>
  <c r="F827" i="7"/>
  <c r="G827" i="7" s="1"/>
  <c r="F828" i="7"/>
  <c r="G828" i="7" s="1"/>
  <c r="F829" i="7"/>
  <c r="G829" i="7" s="1"/>
  <c r="F830" i="7"/>
  <c r="G830" i="7" s="1"/>
  <c r="F831" i="7"/>
  <c r="G831" i="7" s="1"/>
  <c r="F832" i="7"/>
  <c r="G832" i="7" s="1"/>
  <c r="F833" i="7"/>
  <c r="G833" i="7" s="1"/>
  <c r="F834" i="7"/>
  <c r="G834" i="7" s="1"/>
  <c r="F835" i="7"/>
  <c r="G835" i="7" s="1"/>
  <c r="F836" i="7"/>
  <c r="G836" i="7" s="1"/>
  <c r="F837" i="7"/>
  <c r="G837" i="7" s="1"/>
  <c r="F838" i="7"/>
  <c r="G838" i="7" s="1"/>
  <c r="F839" i="7"/>
  <c r="G839" i="7" s="1"/>
  <c r="F840" i="7"/>
  <c r="G840" i="7" s="1"/>
  <c r="F841" i="7"/>
  <c r="G841" i="7" s="1"/>
  <c r="F842" i="7"/>
  <c r="G842" i="7" s="1"/>
  <c r="F843" i="7"/>
  <c r="G843" i="7" s="1"/>
  <c r="F844" i="7"/>
  <c r="G844" i="7" s="1"/>
  <c r="F845" i="7"/>
  <c r="G845" i="7" s="1"/>
  <c r="F846" i="7"/>
  <c r="G846" i="7" s="1"/>
  <c r="F847" i="7"/>
  <c r="G847" i="7" s="1"/>
  <c r="F848" i="7"/>
  <c r="G848" i="7" s="1"/>
  <c r="F849" i="7"/>
  <c r="G849" i="7" s="1"/>
  <c r="F850" i="7"/>
  <c r="G850" i="7" s="1"/>
  <c r="F851" i="7"/>
  <c r="G851" i="7" s="1"/>
  <c r="F852" i="7"/>
  <c r="G852" i="7" s="1"/>
  <c r="F853" i="7"/>
  <c r="G853" i="7" s="1"/>
  <c r="F854" i="7"/>
  <c r="G854" i="7" s="1"/>
  <c r="F855" i="7"/>
  <c r="G855" i="7" s="1"/>
  <c r="F856" i="7"/>
  <c r="G856" i="7" s="1"/>
  <c r="F857" i="7"/>
  <c r="G857" i="7" s="1"/>
  <c r="F858" i="7"/>
  <c r="G858" i="7" s="1"/>
  <c r="F859" i="7"/>
  <c r="G859" i="7" s="1"/>
  <c r="F860" i="7"/>
  <c r="G860" i="7" s="1"/>
  <c r="F861" i="7"/>
  <c r="G861" i="7" s="1"/>
  <c r="F862" i="7"/>
  <c r="G862" i="7" s="1"/>
  <c r="F863" i="7"/>
  <c r="G863" i="7" s="1"/>
  <c r="F864" i="7"/>
  <c r="G864" i="7" s="1"/>
  <c r="F865" i="7"/>
  <c r="G865" i="7" s="1"/>
  <c r="F866" i="7"/>
  <c r="G866" i="7" s="1"/>
  <c r="F867" i="7"/>
  <c r="G867" i="7" s="1"/>
  <c r="F868" i="7"/>
  <c r="G868" i="7" s="1"/>
  <c r="F869" i="7"/>
  <c r="G869" i="7" s="1"/>
  <c r="F870" i="7"/>
  <c r="G870" i="7" s="1"/>
  <c r="F871" i="7"/>
  <c r="G871" i="7" s="1"/>
  <c r="F872" i="7"/>
  <c r="G872" i="7" s="1"/>
  <c r="F873" i="7"/>
  <c r="G873" i="7" s="1"/>
  <c r="F874" i="7"/>
  <c r="G874" i="7" s="1"/>
  <c r="F875" i="7"/>
  <c r="G875" i="7" s="1"/>
  <c r="F876" i="7"/>
  <c r="G876" i="7" s="1"/>
  <c r="F877" i="7"/>
  <c r="G877" i="7" s="1"/>
  <c r="F878" i="7"/>
  <c r="G878" i="7" s="1"/>
  <c r="F879" i="7"/>
  <c r="G879" i="7" s="1"/>
  <c r="F880" i="7"/>
  <c r="G880" i="7" s="1"/>
  <c r="F881" i="7"/>
  <c r="G881" i="7" s="1"/>
  <c r="F882" i="7"/>
  <c r="G882" i="7" s="1"/>
  <c r="F883" i="7"/>
  <c r="G883" i="7" s="1"/>
  <c r="F884" i="7"/>
  <c r="G884" i="7" s="1"/>
  <c r="F885" i="7"/>
  <c r="G885" i="7" s="1"/>
  <c r="F886" i="7"/>
  <c r="G886" i="7" s="1"/>
  <c r="F887" i="7"/>
  <c r="G887" i="7" s="1"/>
  <c r="F888" i="7"/>
  <c r="G888" i="7" s="1"/>
  <c r="F889" i="7"/>
  <c r="G889" i="7" s="1"/>
  <c r="F890" i="7"/>
  <c r="G890" i="7" s="1"/>
  <c r="F891" i="7"/>
  <c r="G891" i="7" s="1"/>
  <c r="F892" i="7"/>
  <c r="G892" i="7" s="1"/>
  <c r="F893" i="7"/>
  <c r="G893" i="7" s="1"/>
  <c r="F894" i="7"/>
  <c r="G894" i="7" s="1"/>
  <c r="F895" i="7"/>
  <c r="G895" i="7" s="1"/>
  <c r="F896" i="7"/>
  <c r="G896" i="7" s="1"/>
  <c r="F897" i="7"/>
  <c r="G897" i="7" s="1"/>
  <c r="F898" i="7"/>
  <c r="G898" i="7" s="1"/>
  <c r="F899" i="7"/>
  <c r="G899" i="7" s="1"/>
  <c r="F900" i="7"/>
  <c r="G900" i="7" s="1"/>
  <c r="F901" i="7"/>
  <c r="G901" i="7" s="1"/>
  <c r="F902" i="7"/>
  <c r="G902" i="7" s="1"/>
  <c r="F903" i="7"/>
  <c r="G903" i="7" s="1"/>
  <c r="F904" i="7"/>
  <c r="G904" i="7" s="1"/>
  <c r="F905" i="7"/>
  <c r="G905" i="7" s="1"/>
  <c r="F906" i="7"/>
  <c r="G906" i="7" s="1"/>
  <c r="F907" i="7"/>
  <c r="G907" i="7" s="1"/>
  <c r="F908" i="7"/>
  <c r="G908" i="7" s="1"/>
  <c r="F909" i="7"/>
  <c r="G909" i="7" s="1"/>
  <c r="F910" i="7"/>
  <c r="G910" i="7" s="1"/>
  <c r="F911" i="7"/>
  <c r="G911" i="7" s="1"/>
  <c r="F912" i="7"/>
  <c r="G912" i="7" s="1"/>
  <c r="F913" i="7"/>
  <c r="G913" i="7" s="1"/>
  <c r="F914" i="7"/>
  <c r="G914" i="7" s="1"/>
  <c r="F915" i="7"/>
  <c r="G915" i="7" s="1"/>
  <c r="F916" i="7"/>
  <c r="G916" i="7" s="1"/>
  <c r="F917" i="7"/>
  <c r="G917" i="7" s="1"/>
  <c r="F918" i="7"/>
  <c r="G918" i="7" s="1"/>
  <c r="F919" i="7"/>
  <c r="G919" i="7" s="1"/>
  <c r="F920" i="7"/>
  <c r="G920" i="7" s="1"/>
  <c r="F921" i="7"/>
  <c r="G921" i="7" s="1"/>
  <c r="F922" i="7"/>
  <c r="G922" i="7" s="1"/>
  <c r="F923" i="7"/>
  <c r="G923" i="7" s="1"/>
  <c r="F924" i="7"/>
  <c r="G924" i="7" s="1"/>
  <c r="F925" i="7"/>
  <c r="G925" i="7" s="1"/>
  <c r="F926" i="7"/>
  <c r="G926" i="7" s="1"/>
  <c r="F927" i="7"/>
  <c r="G927" i="7" s="1"/>
  <c r="F928" i="7"/>
  <c r="G928" i="7" s="1"/>
  <c r="F929" i="7"/>
  <c r="G929" i="7" s="1"/>
  <c r="F930" i="7"/>
  <c r="G930" i="7" s="1"/>
  <c r="F931" i="7"/>
  <c r="G931" i="7" s="1"/>
  <c r="F932" i="7"/>
  <c r="G932" i="7" s="1"/>
  <c r="F933" i="7"/>
  <c r="G933" i="7" s="1"/>
  <c r="F934" i="7"/>
  <c r="G934" i="7" s="1"/>
  <c r="F935" i="7"/>
  <c r="G935" i="7" s="1"/>
  <c r="F936" i="7"/>
  <c r="G936" i="7" s="1"/>
  <c r="F937" i="7"/>
  <c r="G937" i="7" s="1"/>
  <c r="F938" i="7"/>
  <c r="G938" i="7" s="1"/>
  <c r="F939" i="7"/>
  <c r="G939" i="7" s="1"/>
  <c r="F940" i="7"/>
  <c r="G940" i="7" s="1"/>
  <c r="F941" i="7"/>
  <c r="G941" i="7" s="1"/>
  <c r="F942" i="7"/>
  <c r="G942" i="7" s="1"/>
  <c r="F943" i="7"/>
  <c r="G943" i="7" s="1"/>
  <c r="F944" i="7"/>
  <c r="G944" i="7" s="1"/>
  <c r="F945" i="7"/>
  <c r="G945" i="7" s="1"/>
  <c r="F946" i="7"/>
  <c r="G946" i="7" s="1"/>
  <c r="F947" i="7"/>
  <c r="G947" i="7" s="1"/>
  <c r="F948" i="7"/>
  <c r="G948" i="7" s="1"/>
  <c r="F949" i="7"/>
  <c r="G949" i="7" s="1"/>
  <c r="F950" i="7"/>
  <c r="G950" i="7" s="1"/>
  <c r="F951" i="7"/>
  <c r="G951" i="7" s="1"/>
  <c r="F952" i="7"/>
  <c r="G952" i="7" s="1"/>
  <c r="F953" i="7"/>
  <c r="G953" i="7" s="1"/>
  <c r="F954" i="7"/>
  <c r="G954" i="7" s="1"/>
  <c r="F955" i="7"/>
  <c r="G955" i="7" s="1"/>
  <c r="F956" i="7"/>
  <c r="G956" i="7" s="1"/>
  <c r="F957" i="7"/>
  <c r="G957" i="7" s="1"/>
  <c r="F958" i="7"/>
  <c r="G958" i="7" s="1"/>
  <c r="F959" i="7"/>
  <c r="G959" i="7" s="1"/>
  <c r="F960" i="7"/>
  <c r="G960" i="7" s="1"/>
  <c r="F961" i="7"/>
  <c r="G961" i="7" s="1"/>
  <c r="F962" i="7"/>
  <c r="G962" i="7" s="1"/>
  <c r="F963" i="7"/>
  <c r="G963" i="7" s="1"/>
  <c r="F964" i="7"/>
  <c r="G964" i="7" s="1"/>
  <c r="F965" i="7"/>
  <c r="G965" i="7" s="1"/>
  <c r="F966" i="7"/>
  <c r="G966" i="7" s="1"/>
  <c r="F967" i="7"/>
  <c r="G967" i="7" s="1"/>
  <c r="F968" i="7"/>
  <c r="G968" i="7" s="1"/>
  <c r="F969" i="7"/>
  <c r="G969" i="7" s="1"/>
  <c r="F970" i="7"/>
  <c r="G970" i="7" s="1"/>
  <c r="F971" i="7"/>
  <c r="G971" i="7" s="1"/>
  <c r="F972" i="7"/>
  <c r="G972" i="7" s="1"/>
  <c r="F973" i="7"/>
  <c r="G973" i="7" s="1"/>
  <c r="F974" i="7"/>
  <c r="G974" i="7" s="1"/>
  <c r="F975" i="7"/>
  <c r="G975" i="7" s="1"/>
  <c r="F976" i="7"/>
  <c r="G976" i="7" s="1"/>
  <c r="F977" i="7"/>
  <c r="G977" i="7" s="1"/>
  <c r="F978" i="7"/>
  <c r="G978" i="7" s="1"/>
  <c r="F979" i="7"/>
  <c r="G979" i="7" s="1"/>
  <c r="F980" i="7"/>
  <c r="G980" i="7" s="1"/>
  <c r="F981" i="7"/>
  <c r="G981" i="7" s="1"/>
  <c r="F982" i="7"/>
  <c r="G982" i="7" s="1"/>
  <c r="F983" i="7"/>
  <c r="G983" i="7" s="1"/>
  <c r="F984" i="7"/>
  <c r="G984" i="7" s="1"/>
  <c r="F985" i="7"/>
  <c r="G985" i="7" s="1"/>
  <c r="F986" i="7"/>
  <c r="G986" i="7" s="1"/>
  <c r="F987" i="7"/>
  <c r="G987" i="7" s="1"/>
  <c r="F988" i="7"/>
  <c r="G988" i="7" s="1"/>
  <c r="F989" i="7"/>
  <c r="G989" i="7" s="1"/>
  <c r="F990" i="7"/>
  <c r="G990" i="7" s="1"/>
  <c r="F991" i="7"/>
  <c r="G991" i="7" s="1"/>
  <c r="F992" i="7"/>
  <c r="G992" i="7" s="1"/>
  <c r="F993" i="7"/>
  <c r="G993" i="7" s="1"/>
  <c r="F994" i="7"/>
  <c r="G994" i="7" s="1"/>
  <c r="F995" i="7"/>
  <c r="G995" i="7" s="1"/>
  <c r="F996" i="7"/>
  <c r="G996" i="7" s="1"/>
  <c r="F997" i="7"/>
  <c r="G997" i="7" s="1"/>
  <c r="F998" i="7"/>
  <c r="G998" i="7" s="1"/>
  <c r="F999" i="7"/>
  <c r="G999" i="7" s="1"/>
  <c r="F1000" i="7"/>
  <c r="G1000" i="7" s="1"/>
  <c r="F1001" i="7"/>
  <c r="G1001" i="7" s="1"/>
  <c r="F1002" i="7"/>
  <c r="G1002" i="7" s="1"/>
  <c r="F1003" i="7"/>
  <c r="G1003" i="7" s="1"/>
  <c r="F1004" i="7"/>
  <c r="G1004" i="7" s="1"/>
  <c r="F1005" i="7"/>
  <c r="G1005" i="7" s="1"/>
  <c r="F1006" i="7"/>
  <c r="G1006" i="7" s="1"/>
  <c r="F1007" i="7"/>
  <c r="G1007" i="7" s="1"/>
  <c r="F1008" i="7"/>
  <c r="G1008" i="7" s="1"/>
  <c r="F1009" i="7"/>
  <c r="G1009" i="7" s="1"/>
  <c r="F1010" i="7"/>
  <c r="G1010" i="7" s="1"/>
  <c r="F1011" i="7"/>
  <c r="G1011" i="7" s="1"/>
  <c r="F1012" i="7"/>
  <c r="G1012" i="7" s="1"/>
  <c r="F1013" i="7"/>
  <c r="G1013" i="7" s="1"/>
  <c r="F1014" i="7"/>
  <c r="G1014" i="7" s="1"/>
  <c r="F1015" i="7"/>
  <c r="G1015" i="7" s="1"/>
  <c r="F1016" i="7"/>
  <c r="G1016" i="7" s="1"/>
  <c r="F1017" i="7"/>
  <c r="G1017" i="7" s="1"/>
  <c r="F1018" i="7"/>
  <c r="G1018" i="7" s="1"/>
  <c r="F1019" i="7"/>
  <c r="G1019" i="7" s="1"/>
  <c r="F1020" i="7"/>
  <c r="G1020" i="7" s="1"/>
  <c r="F1021" i="7"/>
  <c r="G1021" i="7" s="1"/>
  <c r="F1022" i="7"/>
  <c r="G1022" i="7" s="1"/>
  <c r="F1023" i="7"/>
  <c r="G1023" i="7" s="1"/>
  <c r="F1024" i="7"/>
  <c r="G1024" i="7" s="1"/>
  <c r="F1025" i="7"/>
  <c r="G1025" i="7" s="1"/>
  <c r="F1026" i="7"/>
  <c r="G1026" i="7" s="1"/>
  <c r="F1027" i="7"/>
  <c r="G1027" i="7" s="1"/>
  <c r="F1028" i="7"/>
  <c r="G1028" i="7" s="1"/>
  <c r="F1029" i="7"/>
  <c r="G1029" i="7" s="1"/>
  <c r="F1030" i="7"/>
  <c r="G1030" i="7" s="1"/>
  <c r="F1031" i="7"/>
  <c r="G1031" i="7" s="1"/>
  <c r="F1032" i="7"/>
  <c r="G1032" i="7" s="1"/>
  <c r="F1033" i="7"/>
  <c r="G1033" i="7" s="1"/>
  <c r="F1034" i="7"/>
  <c r="G1034" i="7" s="1"/>
  <c r="F1035" i="7"/>
  <c r="G1035" i="7" s="1"/>
  <c r="F1036" i="7"/>
  <c r="G1036" i="7" s="1"/>
  <c r="F1037" i="7"/>
  <c r="G1037" i="7" s="1"/>
  <c r="F1038" i="7"/>
  <c r="G1038" i="7" s="1"/>
  <c r="F1039" i="7"/>
  <c r="G1039" i="7" s="1"/>
  <c r="F1040" i="7"/>
  <c r="G1040" i="7" s="1"/>
  <c r="F1041" i="7"/>
  <c r="G1041" i="7" s="1"/>
  <c r="F1042" i="7"/>
  <c r="G1042" i="7" s="1"/>
  <c r="F1043" i="7"/>
  <c r="G1043" i="7" s="1"/>
  <c r="F1044" i="7"/>
  <c r="G1044" i="7" s="1"/>
  <c r="F1045" i="7"/>
  <c r="G1045" i="7" s="1"/>
  <c r="F1046" i="7"/>
  <c r="G1046" i="7" s="1"/>
  <c r="F1047" i="7"/>
  <c r="G1047" i="7" s="1"/>
  <c r="F1048" i="7"/>
  <c r="G1048" i="7" s="1"/>
  <c r="F1049" i="7"/>
  <c r="G1049" i="7" s="1"/>
  <c r="F1050" i="7"/>
  <c r="G1050" i="7" s="1"/>
  <c r="F1051" i="7"/>
  <c r="G1051" i="7" s="1"/>
  <c r="F1052" i="7"/>
  <c r="G1052" i="7" s="1"/>
  <c r="F1053" i="7"/>
  <c r="G1053" i="7" s="1"/>
  <c r="F1054" i="7"/>
  <c r="G1054" i="7" s="1"/>
  <c r="F1055" i="7"/>
  <c r="G1055" i="7" s="1"/>
  <c r="F1056" i="7"/>
  <c r="G1056" i="7" s="1"/>
  <c r="F1057" i="7"/>
  <c r="G1057" i="7" s="1"/>
  <c r="F1058" i="7"/>
  <c r="G1058" i="7" s="1"/>
  <c r="F1059" i="7"/>
  <c r="G1059" i="7" s="1"/>
  <c r="F1060" i="7"/>
  <c r="G1060" i="7" s="1"/>
  <c r="F1061" i="7"/>
  <c r="G1061" i="7" s="1"/>
  <c r="F1062" i="7"/>
  <c r="G1062" i="7" s="1"/>
  <c r="F1063" i="7"/>
  <c r="G1063" i="7" s="1"/>
  <c r="F1064" i="7"/>
  <c r="G1064" i="7" s="1"/>
  <c r="F1065" i="7"/>
  <c r="G1065" i="7" s="1"/>
  <c r="F1066" i="7"/>
  <c r="G1066" i="7" s="1"/>
  <c r="F1067" i="7"/>
  <c r="G1067" i="7" s="1"/>
  <c r="F1068" i="7"/>
  <c r="G1068" i="7" s="1"/>
  <c r="F1069" i="7"/>
  <c r="G1069" i="7" s="1"/>
  <c r="F1070" i="7"/>
  <c r="G1070" i="7" s="1"/>
  <c r="F1071" i="7"/>
  <c r="G1071" i="7" s="1"/>
  <c r="F1072" i="7"/>
  <c r="G1072" i="7" s="1"/>
  <c r="F1073" i="7"/>
  <c r="G1073" i="7" s="1"/>
  <c r="F1074" i="7"/>
  <c r="G1074" i="7" s="1"/>
  <c r="F1075" i="7"/>
  <c r="G1075" i="7" s="1"/>
  <c r="F1076" i="7"/>
  <c r="G1076" i="7" s="1"/>
  <c r="F1077" i="7"/>
  <c r="G1077" i="7" s="1"/>
  <c r="F1078" i="7"/>
  <c r="G1078" i="7" s="1"/>
  <c r="F1079" i="7"/>
  <c r="G1079" i="7" s="1"/>
  <c r="F1080" i="7"/>
  <c r="G1080" i="7" s="1"/>
  <c r="F1081" i="7"/>
  <c r="G1081" i="7" s="1"/>
  <c r="F1082" i="7"/>
  <c r="G1082" i="7" s="1"/>
  <c r="F1083" i="7"/>
  <c r="G1083" i="7" s="1"/>
  <c r="F1084" i="7"/>
  <c r="G1084" i="7" s="1"/>
  <c r="F1085" i="7"/>
  <c r="G1085" i="7" s="1"/>
  <c r="F1086" i="7"/>
  <c r="G1086" i="7" s="1"/>
  <c r="F1087" i="7"/>
  <c r="G1087" i="7" s="1"/>
  <c r="F1088" i="7"/>
  <c r="G1088" i="7" s="1"/>
  <c r="F1089" i="7"/>
  <c r="G1089" i="7" s="1"/>
  <c r="F1090" i="7"/>
  <c r="G1090" i="7" s="1"/>
  <c r="F1091" i="7"/>
  <c r="G1091" i="7" s="1"/>
  <c r="F1092" i="7"/>
  <c r="G1092" i="7" s="1"/>
  <c r="F1093" i="7"/>
  <c r="G1093" i="7" s="1"/>
  <c r="F1094" i="7"/>
  <c r="G1094" i="7" s="1"/>
  <c r="F1095" i="7"/>
  <c r="G1095" i="7" s="1"/>
  <c r="F1096" i="7"/>
  <c r="G1096" i="7" s="1"/>
  <c r="F1097" i="7"/>
  <c r="G1097" i="7" s="1"/>
  <c r="F1098" i="7"/>
  <c r="G1098" i="7" s="1"/>
  <c r="F1099" i="7"/>
  <c r="G1099" i="7" s="1"/>
  <c r="F1100" i="7"/>
  <c r="G1100" i="7" s="1"/>
  <c r="F1101" i="7"/>
  <c r="G1101" i="7" s="1"/>
  <c r="F1102" i="7"/>
  <c r="G1102" i="7" s="1"/>
  <c r="F1103" i="7"/>
  <c r="G1103" i="7" s="1"/>
  <c r="F1104" i="7"/>
  <c r="G1104" i="7" s="1"/>
  <c r="F1105" i="7"/>
  <c r="G1105" i="7" s="1"/>
  <c r="F1106" i="7"/>
  <c r="G1106" i="7" s="1"/>
  <c r="F1107" i="7"/>
  <c r="G1107" i="7" s="1"/>
  <c r="F1108" i="7"/>
  <c r="G1108" i="7" s="1"/>
  <c r="F1109" i="7"/>
  <c r="G1109" i="7" s="1"/>
  <c r="F1110" i="7"/>
  <c r="G1110" i="7" s="1"/>
  <c r="F1111" i="7"/>
  <c r="G1111" i="7" s="1"/>
  <c r="F1112" i="7"/>
  <c r="G1112" i="7" s="1"/>
  <c r="F1113" i="7"/>
  <c r="G1113" i="7" s="1"/>
  <c r="F1114" i="7"/>
  <c r="G1114" i="7" s="1"/>
  <c r="F1115" i="7"/>
  <c r="G1115" i="7" s="1"/>
  <c r="F1116" i="7"/>
  <c r="G1116" i="7" s="1"/>
  <c r="F1117" i="7"/>
  <c r="G1117" i="7" s="1"/>
  <c r="F1118" i="7"/>
  <c r="G1118" i="7" s="1"/>
  <c r="F1119" i="7"/>
  <c r="G1119" i="7" s="1"/>
  <c r="F1120" i="7"/>
  <c r="G1120" i="7" s="1"/>
  <c r="F1121" i="7"/>
  <c r="G1121" i="7" s="1"/>
  <c r="F1122" i="7"/>
  <c r="G1122" i="7" s="1"/>
  <c r="F1123" i="7"/>
  <c r="G1123" i="7" s="1"/>
  <c r="F1124" i="7"/>
  <c r="G1124" i="7" s="1"/>
  <c r="F1125" i="7"/>
  <c r="G1125" i="7" s="1"/>
  <c r="F1126" i="7"/>
  <c r="G1126" i="7" s="1"/>
  <c r="F1127" i="7"/>
  <c r="G1127" i="7" s="1"/>
  <c r="F1128" i="7"/>
  <c r="G1128" i="7" s="1"/>
  <c r="F1129" i="7"/>
  <c r="G1129" i="7" s="1"/>
  <c r="F1130" i="7"/>
  <c r="G1130" i="7" s="1"/>
  <c r="F1131" i="7"/>
  <c r="G1131" i="7" s="1"/>
  <c r="F1132" i="7"/>
  <c r="G1132" i="7" s="1"/>
  <c r="F1133" i="7"/>
  <c r="G1133" i="7" s="1"/>
  <c r="F1134" i="7"/>
  <c r="G1134" i="7" s="1"/>
  <c r="F1135" i="7"/>
  <c r="G1135" i="7" s="1"/>
  <c r="F1136" i="7"/>
  <c r="G1136" i="7" s="1"/>
  <c r="F1137" i="7"/>
  <c r="G1137" i="7" s="1"/>
  <c r="F1138" i="7"/>
  <c r="G1138" i="7" s="1"/>
  <c r="F1139" i="7"/>
  <c r="G1139" i="7" s="1"/>
  <c r="F1140" i="7"/>
  <c r="G1140" i="7" s="1"/>
  <c r="F1141" i="7"/>
  <c r="G1141" i="7" s="1"/>
  <c r="F1142" i="7"/>
  <c r="G1142" i="7" s="1"/>
  <c r="F1143" i="7"/>
  <c r="G1143" i="7" s="1"/>
  <c r="F1144" i="7"/>
  <c r="G1144" i="7" s="1"/>
  <c r="F1145" i="7"/>
  <c r="G1145" i="7" s="1"/>
  <c r="F1146" i="7"/>
  <c r="G1146" i="7" s="1"/>
  <c r="F1147" i="7"/>
  <c r="G1147" i="7" s="1"/>
  <c r="F1148" i="7"/>
  <c r="G1148" i="7" s="1"/>
  <c r="F1149" i="7"/>
  <c r="G1149" i="7" s="1"/>
  <c r="F1150" i="7"/>
  <c r="G1150" i="7" s="1"/>
  <c r="F1151" i="7"/>
  <c r="G1151" i="7" s="1"/>
  <c r="F1152" i="7"/>
  <c r="G1152" i="7" s="1"/>
  <c r="F745" i="7"/>
  <c r="G745" i="7" s="1"/>
  <c r="F645" i="7"/>
  <c r="G645" i="7" s="1"/>
  <c r="F646" i="7"/>
  <c r="G646" i="7" s="1"/>
  <c r="F647" i="7"/>
  <c r="G647" i="7" s="1"/>
  <c r="F648" i="7"/>
  <c r="G648" i="7" s="1"/>
  <c r="G649" i="7"/>
  <c r="F650" i="7"/>
  <c r="G650" i="7" s="1"/>
  <c r="F651" i="7"/>
  <c r="G651" i="7" s="1"/>
  <c r="F652" i="7"/>
  <c r="G652" i="7" s="1"/>
  <c r="F653" i="7"/>
  <c r="G653" i="7" s="1"/>
  <c r="F654" i="7"/>
  <c r="G654" i="7" s="1"/>
  <c r="F655" i="7"/>
  <c r="G655" i="7" s="1"/>
  <c r="F656" i="7"/>
  <c r="G656" i="7" s="1"/>
  <c r="F657" i="7"/>
  <c r="G657" i="7" s="1"/>
  <c r="F658" i="7"/>
  <c r="G658" i="7" s="1"/>
  <c r="F659" i="7"/>
  <c r="G659" i="7" s="1"/>
  <c r="F660" i="7"/>
  <c r="G660" i="7" s="1"/>
  <c r="F661" i="7"/>
  <c r="G661" i="7" s="1"/>
  <c r="F662" i="7"/>
  <c r="G662" i="7" s="1"/>
  <c r="F663" i="7"/>
  <c r="G663" i="7" s="1"/>
  <c r="F664" i="7"/>
  <c r="G664" i="7" s="1"/>
  <c r="F665" i="7"/>
  <c r="G665" i="7" s="1"/>
  <c r="F666" i="7"/>
  <c r="G666" i="7" s="1"/>
  <c r="F667" i="7"/>
  <c r="G667" i="7" s="1"/>
  <c r="F668" i="7"/>
  <c r="G668" i="7" s="1"/>
  <c r="F669" i="7"/>
  <c r="G669" i="7" s="1"/>
  <c r="F670" i="7"/>
  <c r="G670" i="7" s="1"/>
  <c r="F671" i="7"/>
  <c r="G671" i="7" s="1"/>
  <c r="F672" i="7"/>
  <c r="G672" i="7" s="1"/>
  <c r="F673" i="7"/>
  <c r="G673" i="7" s="1"/>
  <c r="F674" i="7"/>
  <c r="G674" i="7" s="1"/>
  <c r="F675" i="7"/>
  <c r="G675" i="7" s="1"/>
  <c r="F676" i="7"/>
  <c r="G676" i="7" s="1"/>
  <c r="F677" i="7"/>
  <c r="G677" i="7" s="1"/>
  <c r="F678" i="7"/>
  <c r="G678" i="7" s="1"/>
  <c r="F679" i="7"/>
  <c r="G679" i="7" s="1"/>
  <c r="F680" i="7"/>
  <c r="G680" i="7" s="1"/>
  <c r="F681" i="7"/>
  <c r="G681" i="7" s="1"/>
  <c r="F682" i="7"/>
  <c r="G682" i="7" s="1"/>
  <c r="F683" i="7"/>
  <c r="G683" i="7" s="1"/>
  <c r="F684" i="7"/>
  <c r="G684" i="7" s="1"/>
  <c r="F685" i="7"/>
  <c r="G685" i="7" s="1"/>
  <c r="F686" i="7"/>
  <c r="G686" i="7" s="1"/>
  <c r="F687" i="7"/>
  <c r="G687" i="7" s="1"/>
  <c r="F688" i="7"/>
  <c r="G688" i="7" s="1"/>
  <c r="F689" i="7"/>
  <c r="G689" i="7" s="1"/>
  <c r="F690" i="7"/>
  <c r="G690" i="7" s="1"/>
  <c r="F691" i="7"/>
  <c r="G691" i="7" s="1"/>
  <c r="F692" i="7"/>
  <c r="G692" i="7" s="1"/>
  <c r="F693" i="7"/>
  <c r="G693" i="7" s="1"/>
  <c r="F694" i="7"/>
  <c r="G694" i="7" s="1"/>
  <c r="F695" i="7"/>
  <c r="G695" i="7" s="1"/>
  <c r="F696" i="7"/>
  <c r="G696" i="7" s="1"/>
  <c r="F697" i="7"/>
  <c r="G697" i="7" s="1"/>
  <c r="F698" i="7"/>
  <c r="G698" i="7" s="1"/>
  <c r="F699" i="7"/>
  <c r="G699" i="7" s="1"/>
  <c r="F700" i="7"/>
  <c r="G700" i="7" s="1"/>
  <c r="F701" i="7"/>
  <c r="G701" i="7" s="1"/>
  <c r="F702" i="7"/>
  <c r="G702" i="7" s="1"/>
  <c r="F703" i="7"/>
  <c r="G703" i="7" s="1"/>
  <c r="G704" i="7"/>
  <c r="F705" i="7"/>
  <c r="G705" i="7" s="1"/>
  <c r="F706" i="7"/>
  <c r="G706" i="7" s="1"/>
  <c r="F707" i="7"/>
  <c r="G707" i="7" s="1"/>
  <c r="F708" i="7"/>
  <c r="G708" i="7" s="1"/>
  <c r="F709" i="7"/>
  <c r="G709" i="7" s="1"/>
  <c r="F710" i="7"/>
  <c r="G710" i="7" s="1"/>
  <c r="F711" i="7"/>
  <c r="G711" i="7" s="1"/>
  <c r="F712" i="7"/>
  <c r="G712" i="7" s="1"/>
  <c r="F713" i="7"/>
  <c r="G713" i="7" s="1"/>
  <c r="F714" i="7"/>
  <c r="G714" i="7" s="1"/>
  <c r="F715" i="7"/>
  <c r="G715" i="7" s="1"/>
  <c r="F716" i="7"/>
  <c r="G716" i="7" s="1"/>
  <c r="F717" i="7"/>
  <c r="G717" i="7" s="1"/>
  <c r="F718" i="7"/>
  <c r="G718" i="7" s="1"/>
  <c r="F719" i="7"/>
  <c r="G719" i="7" s="1"/>
  <c r="F720" i="7"/>
  <c r="G720" i="7" s="1"/>
  <c r="F721" i="7"/>
  <c r="G721" i="7" s="1"/>
  <c r="F722" i="7"/>
  <c r="G722" i="7" s="1"/>
  <c r="F723" i="7"/>
  <c r="G723" i="7" s="1"/>
  <c r="F724" i="7"/>
  <c r="G724" i="7" s="1"/>
  <c r="F725" i="7"/>
  <c r="G725" i="7" s="1"/>
  <c r="F726" i="7"/>
  <c r="G726" i="7" s="1"/>
  <c r="F727" i="7"/>
  <c r="G727" i="7" s="1"/>
  <c r="F728" i="7"/>
  <c r="G728" i="7" s="1"/>
  <c r="F729" i="7"/>
  <c r="G729" i="7" s="1"/>
  <c r="F730" i="7"/>
  <c r="G730" i="7" s="1"/>
  <c r="F731" i="7"/>
  <c r="G731" i="7" s="1"/>
  <c r="F732" i="7"/>
  <c r="G732" i="7" s="1"/>
  <c r="F733" i="7"/>
  <c r="G733" i="7" s="1"/>
  <c r="F734" i="7"/>
  <c r="G734" i="7" s="1"/>
  <c r="F735" i="7"/>
  <c r="G735" i="7" s="1"/>
  <c r="F736" i="7"/>
  <c r="G736" i="7" s="1"/>
  <c r="F737" i="7"/>
  <c r="G737" i="7" s="1"/>
  <c r="F738" i="7"/>
  <c r="G738" i="7" s="1"/>
  <c r="F739" i="7"/>
  <c r="G739" i="7" s="1"/>
  <c r="F740" i="7"/>
  <c r="G740" i="7" s="1"/>
  <c r="F741" i="7"/>
  <c r="G741" i="7" s="1"/>
  <c r="F644" i="7"/>
  <c r="G644" i="7" s="1"/>
  <c r="F315" i="7"/>
  <c r="G315" i="7" s="1"/>
  <c r="F316" i="7"/>
  <c r="G316" i="7" s="1"/>
  <c r="F317" i="7"/>
  <c r="G317" i="7" s="1"/>
  <c r="F318" i="7"/>
  <c r="G318" i="7" s="1"/>
  <c r="F319" i="7"/>
  <c r="G319" i="7" s="1"/>
  <c r="F320" i="7"/>
  <c r="G320" i="7" s="1"/>
  <c r="F321" i="7"/>
  <c r="G321" i="7" s="1"/>
  <c r="G322" i="7"/>
  <c r="F323" i="7"/>
  <c r="G323" i="7" s="1"/>
  <c r="F324" i="7"/>
  <c r="G324" i="7" s="1"/>
  <c r="F325" i="7"/>
  <c r="G325" i="7" s="1"/>
  <c r="G326" i="7"/>
  <c r="G327" i="7"/>
  <c r="F328" i="7"/>
  <c r="G328" i="7" s="1"/>
  <c r="F329" i="7"/>
  <c r="G329" i="7" s="1"/>
  <c r="F330" i="7"/>
  <c r="G330" i="7" s="1"/>
  <c r="F331" i="7"/>
  <c r="G331" i="7" s="1"/>
  <c r="F332" i="7"/>
  <c r="G332" i="7" s="1"/>
  <c r="F333" i="7"/>
  <c r="G333" i="7" s="1"/>
  <c r="F334" i="7"/>
  <c r="G334" i="7" s="1"/>
  <c r="F335" i="7"/>
  <c r="G335" i="7" s="1"/>
  <c r="F336" i="7"/>
  <c r="G336" i="7" s="1"/>
  <c r="G337" i="7"/>
  <c r="F338" i="7"/>
  <c r="G338" i="7" s="1"/>
  <c r="F339" i="7"/>
  <c r="G339" i="7" s="1"/>
  <c r="F340" i="7"/>
  <c r="G340" i="7" s="1"/>
  <c r="F341" i="7"/>
  <c r="G341" i="7" s="1"/>
  <c r="F342" i="7"/>
  <c r="G342" i="7" s="1"/>
  <c r="F343" i="7"/>
  <c r="G343" i="7" s="1"/>
  <c r="F344" i="7"/>
  <c r="G344" i="7" s="1"/>
  <c r="F345" i="7"/>
  <c r="G345" i="7" s="1"/>
  <c r="F346" i="7"/>
  <c r="G346" i="7" s="1"/>
  <c r="F347" i="7"/>
  <c r="G347" i="7" s="1"/>
  <c r="F348" i="7"/>
  <c r="G348" i="7" s="1"/>
  <c r="F349" i="7"/>
  <c r="G349" i="7" s="1"/>
  <c r="F350" i="7"/>
  <c r="G350" i="7" s="1"/>
  <c r="F351" i="7"/>
  <c r="G351" i="7" s="1"/>
  <c r="F352" i="7"/>
  <c r="G352" i="7" s="1"/>
  <c r="F353" i="7"/>
  <c r="G353" i="7" s="1"/>
  <c r="F354" i="7"/>
  <c r="G354" i="7" s="1"/>
  <c r="F355" i="7"/>
  <c r="G355" i="7" s="1"/>
  <c r="F356" i="7"/>
  <c r="G356" i="7" s="1"/>
  <c r="F357" i="7"/>
  <c r="G357" i="7" s="1"/>
  <c r="F358" i="7"/>
  <c r="G358" i="7" s="1"/>
  <c r="F359" i="7"/>
  <c r="G359" i="7" s="1"/>
  <c r="F360" i="7"/>
  <c r="G360" i="7" s="1"/>
  <c r="F361" i="7"/>
  <c r="G361" i="7" s="1"/>
  <c r="F362" i="7"/>
  <c r="G362" i="7" s="1"/>
  <c r="F363" i="7"/>
  <c r="G363" i="7" s="1"/>
  <c r="F364" i="7"/>
  <c r="G364" i="7" s="1"/>
  <c r="F365" i="7"/>
  <c r="G365" i="7" s="1"/>
  <c r="F366" i="7"/>
  <c r="G366" i="7" s="1"/>
  <c r="F367" i="7"/>
  <c r="G367" i="7" s="1"/>
  <c r="F368" i="7"/>
  <c r="G368" i="7" s="1"/>
  <c r="F369" i="7"/>
  <c r="G369" i="7" s="1"/>
  <c r="F370" i="7"/>
  <c r="G370" i="7" s="1"/>
  <c r="F371" i="7"/>
  <c r="G371" i="7" s="1"/>
  <c r="F372" i="7"/>
  <c r="G372" i="7" s="1"/>
  <c r="F373" i="7"/>
  <c r="G373" i="7" s="1"/>
  <c r="F374" i="7"/>
  <c r="G374" i="7" s="1"/>
  <c r="F375" i="7"/>
  <c r="G375" i="7" s="1"/>
  <c r="F376" i="7"/>
  <c r="G376" i="7" s="1"/>
  <c r="F377" i="7"/>
  <c r="G377" i="7" s="1"/>
  <c r="F378" i="7"/>
  <c r="G378" i="7" s="1"/>
  <c r="F379" i="7"/>
  <c r="G379" i="7" s="1"/>
  <c r="F380" i="7"/>
  <c r="G380" i="7" s="1"/>
  <c r="F381" i="7"/>
  <c r="G381" i="7" s="1"/>
  <c r="F382" i="7"/>
  <c r="G382" i="7" s="1"/>
  <c r="F383" i="7"/>
  <c r="G383" i="7" s="1"/>
  <c r="F384" i="7"/>
  <c r="G384" i="7" s="1"/>
  <c r="F385" i="7"/>
  <c r="G385" i="7" s="1"/>
  <c r="F386" i="7"/>
  <c r="G386" i="7" s="1"/>
  <c r="F387" i="7"/>
  <c r="G387" i="7" s="1"/>
  <c r="F388" i="7"/>
  <c r="G388" i="7" s="1"/>
  <c r="F389" i="7"/>
  <c r="G389" i="7" s="1"/>
  <c r="F390" i="7"/>
  <c r="G390" i="7" s="1"/>
  <c r="F391" i="7"/>
  <c r="G391" i="7" s="1"/>
  <c r="F392" i="7"/>
  <c r="G392" i="7" s="1"/>
  <c r="F393" i="7"/>
  <c r="G393" i="7" s="1"/>
  <c r="F394" i="7"/>
  <c r="G394" i="7" s="1"/>
  <c r="F395" i="7"/>
  <c r="G395" i="7" s="1"/>
  <c r="F396" i="7"/>
  <c r="G396" i="7" s="1"/>
  <c r="F397" i="7"/>
  <c r="G397" i="7" s="1"/>
  <c r="F398" i="7"/>
  <c r="G398" i="7" s="1"/>
  <c r="F399" i="7"/>
  <c r="G399" i="7" s="1"/>
  <c r="F400" i="7"/>
  <c r="G400" i="7" s="1"/>
  <c r="F401" i="7"/>
  <c r="G401" i="7" s="1"/>
  <c r="F402" i="7"/>
  <c r="G402" i="7" s="1"/>
  <c r="G403" i="7"/>
  <c r="F404" i="7"/>
  <c r="G404" i="7" s="1"/>
  <c r="F405" i="7"/>
  <c r="G405" i="7" s="1"/>
  <c r="F406" i="7"/>
  <c r="G406" i="7" s="1"/>
  <c r="F407" i="7"/>
  <c r="G407" i="7" s="1"/>
  <c r="G408" i="7"/>
  <c r="F409" i="7"/>
  <c r="G409" i="7" s="1"/>
  <c r="F410" i="7"/>
  <c r="G410" i="7" s="1"/>
  <c r="F411" i="7"/>
  <c r="G411" i="7" s="1"/>
  <c r="F412" i="7"/>
  <c r="G412" i="7" s="1"/>
  <c r="F413" i="7"/>
  <c r="G413" i="7" s="1"/>
  <c r="F414" i="7"/>
  <c r="G414" i="7" s="1"/>
  <c r="F415" i="7"/>
  <c r="G415" i="7" s="1"/>
  <c r="F416" i="7"/>
  <c r="G416" i="7" s="1"/>
  <c r="F417" i="7"/>
  <c r="G417" i="7" s="1"/>
  <c r="F418" i="7"/>
  <c r="G418" i="7" s="1"/>
  <c r="F419" i="7"/>
  <c r="G419" i="7" s="1"/>
  <c r="F420" i="7"/>
  <c r="G420" i="7" s="1"/>
  <c r="F421" i="7"/>
  <c r="G421" i="7" s="1"/>
  <c r="G422" i="7"/>
  <c r="F423" i="7"/>
  <c r="G423" i="7" s="1"/>
  <c r="F424" i="7"/>
  <c r="G424" i="7" s="1"/>
  <c r="F425" i="7"/>
  <c r="G425" i="7" s="1"/>
  <c r="F426" i="7"/>
  <c r="G426" i="7" s="1"/>
  <c r="F427" i="7"/>
  <c r="G427" i="7" s="1"/>
  <c r="F428" i="7"/>
  <c r="G428" i="7" s="1"/>
  <c r="F429" i="7"/>
  <c r="G429" i="7" s="1"/>
  <c r="F430" i="7"/>
  <c r="G430" i="7" s="1"/>
  <c r="F431" i="7"/>
  <c r="G431" i="7" s="1"/>
  <c r="F432" i="7"/>
  <c r="G432" i="7" s="1"/>
  <c r="F433" i="7"/>
  <c r="G433" i="7" s="1"/>
  <c r="F434" i="7"/>
  <c r="G434" i="7" s="1"/>
  <c r="F435" i="7"/>
  <c r="G435" i="7" s="1"/>
  <c r="F436" i="7"/>
  <c r="G436" i="7" s="1"/>
  <c r="F437" i="7"/>
  <c r="G437" i="7" s="1"/>
  <c r="F438" i="7"/>
  <c r="G438" i="7" s="1"/>
  <c r="F439" i="7"/>
  <c r="G439" i="7" s="1"/>
  <c r="G440" i="7"/>
  <c r="F441" i="7"/>
  <c r="G441" i="7" s="1"/>
  <c r="F442" i="7"/>
  <c r="G442" i="7" s="1"/>
  <c r="F443" i="7"/>
  <c r="G443" i="7" s="1"/>
  <c r="F444" i="7"/>
  <c r="G444" i="7" s="1"/>
  <c r="F445" i="7"/>
  <c r="G445" i="7" s="1"/>
  <c r="F446" i="7"/>
  <c r="G446" i="7" s="1"/>
  <c r="F447" i="7"/>
  <c r="G447" i="7" s="1"/>
  <c r="F448" i="7"/>
  <c r="G448" i="7" s="1"/>
  <c r="F449" i="7"/>
  <c r="G449" i="7" s="1"/>
  <c r="F450" i="7"/>
  <c r="G450" i="7" s="1"/>
  <c r="F451" i="7"/>
  <c r="G451" i="7" s="1"/>
  <c r="F452" i="7"/>
  <c r="G452" i="7" s="1"/>
  <c r="F453" i="7"/>
  <c r="G453" i="7" s="1"/>
  <c r="F454" i="7"/>
  <c r="G454" i="7" s="1"/>
  <c r="F455" i="7"/>
  <c r="G455" i="7" s="1"/>
  <c r="F456" i="7"/>
  <c r="G456" i="7" s="1"/>
  <c r="F457" i="7"/>
  <c r="G457" i="7" s="1"/>
  <c r="F458" i="7"/>
  <c r="G458" i="7" s="1"/>
  <c r="F459" i="7"/>
  <c r="G459" i="7" s="1"/>
  <c r="F460" i="7"/>
  <c r="G460" i="7" s="1"/>
  <c r="F461" i="7"/>
  <c r="G461" i="7" s="1"/>
  <c r="F462" i="7"/>
  <c r="G462" i="7" s="1"/>
  <c r="F463" i="7"/>
  <c r="G463" i="7" s="1"/>
  <c r="F464" i="7"/>
  <c r="G464" i="7" s="1"/>
  <c r="F465" i="7"/>
  <c r="G465" i="7" s="1"/>
  <c r="F466" i="7"/>
  <c r="G466" i="7" s="1"/>
  <c r="F467" i="7"/>
  <c r="G467" i="7" s="1"/>
  <c r="F468" i="7"/>
  <c r="G468" i="7" s="1"/>
  <c r="F469" i="7"/>
  <c r="G469" i="7" s="1"/>
  <c r="F470" i="7"/>
  <c r="G470" i="7" s="1"/>
  <c r="F471" i="7"/>
  <c r="G471" i="7" s="1"/>
  <c r="F472" i="7"/>
  <c r="G472" i="7" s="1"/>
  <c r="F473" i="7"/>
  <c r="G473" i="7" s="1"/>
  <c r="F474" i="7"/>
  <c r="G474" i="7" s="1"/>
  <c r="F475" i="7"/>
  <c r="G475" i="7" s="1"/>
  <c r="F476" i="7"/>
  <c r="G476" i="7" s="1"/>
  <c r="F477" i="7"/>
  <c r="G477" i="7" s="1"/>
  <c r="F478" i="7"/>
  <c r="G478" i="7" s="1"/>
  <c r="F479" i="7"/>
  <c r="G479" i="7" s="1"/>
  <c r="F480" i="7"/>
  <c r="G480" i="7" s="1"/>
  <c r="F481" i="7"/>
  <c r="G481" i="7" s="1"/>
  <c r="F482" i="7"/>
  <c r="G482" i="7" s="1"/>
  <c r="F483" i="7"/>
  <c r="G483" i="7" s="1"/>
  <c r="F484" i="7"/>
  <c r="G484" i="7" s="1"/>
  <c r="F485" i="7"/>
  <c r="G485" i="7" s="1"/>
  <c r="F486" i="7"/>
  <c r="G486" i="7" s="1"/>
  <c r="F487" i="7"/>
  <c r="G487" i="7" s="1"/>
  <c r="F488" i="7"/>
  <c r="G488" i="7" s="1"/>
  <c r="F489" i="7"/>
  <c r="G489" i="7" s="1"/>
  <c r="F490" i="7"/>
  <c r="G490" i="7" s="1"/>
  <c r="F491" i="7"/>
  <c r="G491" i="7" s="1"/>
  <c r="F492" i="7"/>
  <c r="G492" i="7" s="1"/>
  <c r="F493" i="7"/>
  <c r="G493" i="7" s="1"/>
  <c r="F494" i="7"/>
  <c r="G494" i="7" s="1"/>
  <c r="F495" i="7"/>
  <c r="G495" i="7" s="1"/>
  <c r="F496" i="7"/>
  <c r="G496" i="7" s="1"/>
  <c r="F497" i="7"/>
  <c r="G497" i="7" s="1"/>
  <c r="F498" i="7"/>
  <c r="G498" i="7" s="1"/>
  <c r="F499" i="7"/>
  <c r="G499" i="7" s="1"/>
  <c r="F500" i="7"/>
  <c r="G500" i="7" s="1"/>
  <c r="F501" i="7"/>
  <c r="G501" i="7" s="1"/>
  <c r="F502" i="7"/>
  <c r="G502" i="7" s="1"/>
  <c r="F503" i="7"/>
  <c r="G503" i="7" s="1"/>
  <c r="F504" i="7"/>
  <c r="G504" i="7" s="1"/>
  <c r="F505" i="7"/>
  <c r="G505" i="7" s="1"/>
  <c r="F506" i="7"/>
  <c r="G506" i="7" s="1"/>
  <c r="F507" i="7"/>
  <c r="G507" i="7" s="1"/>
  <c r="F508" i="7"/>
  <c r="G508" i="7" s="1"/>
  <c r="F509" i="7"/>
  <c r="G509" i="7" s="1"/>
  <c r="F510" i="7"/>
  <c r="G510" i="7" s="1"/>
  <c r="F511" i="7"/>
  <c r="G511" i="7" s="1"/>
  <c r="F512" i="7"/>
  <c r="G512" i="7" s="1"/>
  <c r="F513" i="7"/>
  <c r="G513" i="7" s="1"/>
  <c r="F514" i="7"/>
  <c r="G514" i="7" s="1"/>
  <c r="F515" i="7"/>
  <c r="G515" i="7" s="1"/>
  <c r="F516" i="7"/>
  <c r="G516" i="7" s="1"/>
  <c r="F517" i="7"/>
  <c r="G517" i="7" s="1"/>
  <c r="F518" i="7"/>
  <c r="G518" i="7" s="1"/>
  <c r="F519" i="7"/>
  <c r="G519" i="7" s="1"/>
  <c r="F520" i="7"/>
  <c r="G520" i="7" s="1"/>
  <c r="F521" i="7"/>
  <c r="G521" i="7" s="1"/>
  <c r="F522" i="7"/>
  <c r="G522" i="7" s="1"/>
  <c r="F523" i="7"/>
  <c r="G523" i="7" s="1"/>
  <c r="F524" i="7"/>
  <c r="G524" i="7" s="1"/>
  <c r="G525" i="7"/>
  <c r="F526" i="7"/>
  <c r="G526" i="7" s="1"/>
  <c r="F527" i="7"/>
  <c r="G527" i="7" s="1"/>
  <c r="F528" i="7"/>
  <c r="G528" i="7" s="1"/>
  <c r="F529" i="7"/>
  <c r="G529" i="7" s="1"/>
  <c r="F530" i="7"/>
  <c r="G530" i="7" s="1"/>
  <c r="G531" i="7"/>
  <c r="F532" i="7"/>
  <c r="G532" i="7" s="1"/>
  <c r="F533" i="7"/>
  <c r="G533" i="7" s="1"/>
  <c r="F534" i="7"/>
  <c r="G534" i="7" s="1"/>
  <c r="F535" i="7"/>
  <c r="G535" i="7" s="1"/>
  <c r="F536" i="7"/>
  <c r="G536" i="7" s="1"/>
  <c r="F537" i="7"/>
  <c r="G537" i="7" s="1"/>
  <c r="G538" i="7"/>
  <c r="F539" i="7"/>
  <c r="G539" i="7" s="1"/>
  <c r="F540" i="7"/>
  <c r="G540" i="7" s="1"/>
  <c r="F541" i="7"/>
  <c r="G541" i="7" s="1"/>
  <c r="F542" i="7"/>
  <c r="G542" i="7" s="1"/>
  <c r="F543" i="7"/>
  <c r="G543" i="7" s="1"/>
  <c r="F544" i="7"/>
  <c r="G544" i="7" s="1"/>
  <c r="F545" i="7"/>
  <c r="G545" i="7" s="1"/>
  <c r="F546" i="7"/>
  <c r="G546" i="7" s="1"/>
  <c r="F547" i="7"/>
  <c r="G547" i="7" s="1"/>
  <c r="F548" i="7"/>
  <c r="G548" i="7" s="1"/>
  <c r="F549" i="7"/>
  <c r="G549" i="7" s="1"/>
  <c r="F550" i="7"/>
  <c r="G550" i="7" s="1"/>
  <c r="F551" i="7"/>
  <c r="G551" i="7" s="1"/>
  <c r="F552" i="7"/>
  <c r="G552" i="7" s="1"/>
  <c r="F553" i="7"/>
  <c r="G553" i="7" s="1"/>
  <c r="F554" i="7"/>
  <c r="G554" i="7" s="1"/>
  <c r="F555" i="7"/>
  <c r="G555" i="7" s="1"/>
  <c r="F556" i="7"/>
  <c r="G556" i="7" s="1"/>
  <c r="F557" i="7"/>
  <c r="G557" i="7" s="1"/>
  <c r="F558" i="7"/>
  <c r="G558" i="7" s="1"/>
  <c r="F559" i="7"/>
  <c r="G559" i="7" s="1"/>
  <c r="F560" i="7"/>
  <c r="G560" i="7" s="1"/>
  <c r="F561" i="7"/>
  <c r="G561" i="7" s="1"/>
  <c r="F562" i="7"/>
  <c r="G562" i="7" s="1"/>
  <c r="F563" i="7"/>
  <c r="G563" i="7" s="1"/>
  <c r="F564" i="7"/>
  <c r="G564" i="7" s="1"/>
  <c r="F565" i="7"/>
  <c r="G565" i="7" s="1"/>
  <c r="F566" i="7"/>
  <c r="G566" i="7" s="1"/>
  <c r="F567" i="7"/>
  <c r="G567" i="7" s="1"/>
  <c r="F568" i="7"/>
  <c r="G568" i="7" s="1"/>
  <c r="F569" i="7"/>
  <c r="G569" i="7" s="1"/>
  <c r="F570" i="7"/>
  <c r="G570" i="7" s="1"/>
  <c r="F571" i="7"/>
  <c r="G571" i="7" s="1"/>
  <c r="F572" i="7"/>
  <c r="G572" i="7" s="1"/>
  <c r="F573" i="7"/>
  <c r="G573" i="7" s="1"/>
  <c r="F574" i="7"/>
  <c r="G574" i="7" s="1"/>
  <c r="F575" i="7"/>
  <c r="G575" i="7" s="1"/>
  <c r="F576" i="7"/>
  <c r="G576" i="7" s="1"/>
  <c r="F577" i="7"/>
  <c r="G577" i="7" s="1"/>
  <c r="F578" i="7"/>
  <c r="G578" i="7" s="1"/>
  <c r="F579" i="7"/>
  <c r="G579" i="7" s="1"/>
  <c r="F580" i="7"/>
  <c r="G580" i="7" s="1"/>
  <c r="F581" i="7"/>
  <c r="G581" i="7" s="1"/>
  <c r="F582" i="7"/>
  <c r="G582" i="7" s="1"/>
  <c r="F583" i="7"/>
  <c r="G583" i="7" s="1"/>
  <c r="F584" i="7"/>
  <c r="G584" i="7" s="1"/>
  <c r="F585" i="7"/>
  <c r="G585" i="7" s="1"/>
  <c r="F586" i="7"/>
  <c r="G586" i="7" s="1"/>
  <c r="F587" i="7"/>
  <c r="G587" i="7" s="1"/>
  <c r="F588" i="7"/>
  <c r="G588" i="7" s="1"/>
  <c r="F589" i="7"/>
  <c r="G589" i="7" s="1"/>
  <c r="F590" i="7"/>
  <c r="G590" i="7" s="1"/>
  <c r="F591" i="7"/>
  <c r="G591" i="7" s="1"/>
  <c r="F592" i="7"/>
  <c r="G592" i="7" s="1"/>
  <c r="F593" i="7"/>
  <c r="G593" i="7" s="1"/>
  <c r="F594" i="7"/>
  <c r="G594" i="7" s="1"/>
  <c r="F595" i="7"/>
  <c r="G595" i="7" s="1"/>
  <c r="F596" i="7"/>
  <c r="G596" i="7" s="1"/>
  <c r="F597" i="7"/>
  <c r="G597" i="7" s="1"/>
  <c r="F598" i="7"/>
  <c r="G598" i="7" s="1"/>
  <c r="F599" i="7"/>
  <c r="G599" i="7" s="1"/>
  <c r="F600" i="7"/>
  <c r="G600" i="7" s="1"/>
  <c r="F601" i="7"/>
  <c r="G601" i="7" s="1"/>
  <c r="F602" i="7"/>
  <c r="G602" i="7" s="1"/>
  <c r="F603" i="7"/>
  <c r="G603" i="7" s="1"/>
  <c r="F604" i="7"/>
  <c r="G604" i="7" s="1"/>
  <c r="F605" i="7"/>
  <c r="G605" i="7" s="1"/>
  <c r="F606" i="7"/>
  <c r="G606" i="7" s="1"/>
  <c r="F607" i="7"/>
  <c r="G607" i="7" s="1"/>
  <c r="F608" i="7"/>
  <c r="G608" i="7" s="1"/>
  <c r="F609" i="7"/>
  <c r="G609" i="7" s="1"/>
  <c r="F610" i="7"/>
  <c r="G610" i="7" s="1"/>
  <c r="F611" i="7"/>
  <c r="G611" i="7" s="1"/>
  <c r="F612" i="7"/>
  <c r="G612" i="7" s="1"/>
  <c r="F613" i="7"/>
  <c r="G613" i="7" s="1"/>
  <c r="F614" i="7"/>
  <c r="G614" i="7" s="1"/>
  <c r="F615" i="7"/>
  <c r="G615" i="7" s="1"/>
  <c r="F616" i="7"/>
  <c r="G616" i="7" s="1"/>
  <c r="F617" i="7"/>
  <c r="G617" i="7" s="1"/>
  <c r="F618" i="7"/>
  <c r="G618" i="7" s="1"/>
  <c r="F619" i="7"/>
  <c r="G619" i="7" s="1"/>
  <c r="F620" i="7"/>
  <c r="G620" i="7" s="1"/>
  <c r="F621" i="7"/>
  <c r="G621" i="7" s="1"/>
  <c r="F622" i="7"/>
  <c r="G622" i="7" s="1"/>
  <c r="F623" i="7"/>
  <c r="G623" i="7" s="1"/>
  <c r="F624" i="7"/>
  <c r="G624" i="7" s="1"/>
  <c r="F625" i="7"/>
  <c r="G625" i="7" s="1"/>
  <c r="F626" i="7"/>
  <c r="G626" i="7" s="1"/>
  <c r="F627" i="7"/>
  <c r="G627" i="7" s="1"/>
  <c r="F628" i="7"/>
  <c r="G628" i="7" s="1"/>
  <c r="F629" i="7"/>
  <c r="G629" i="7" s="1"/>
  <c r="F630" i="7"/>
  <c r="G630" i="7" s="1"/>
  <c r="F631" i="7"/>
  <c r="G631" i="7" s="1"/>
  <c r="F632" i="7"/>
  <c r="G632" i="7" s="1"/>
  <c r="F633" i="7"/>
  <c r="G633" i="7" s="1"/>
  <c r="F634" i="7"/>
  <c r="G634" i="7" s="1"/>
  <c r="F635" i="7"/>
  <c r="G635" i="7" s="1"/>
  <c r="F636" i="7"/>
  <c r="G636" i="7" s="1"/>
  <c r="F637" i="7"/>
  <c r="G637" i="7" s="1"/>
  <c r="F638" i="7"/>
  <c r="G638" i="7" s="1"/>
  <c r="F639" i="7"/>
  <c r="G639" i="7" s="1"/>
  <c r="F640" i="7"/>
  <c r="G640" i="7" s="1"/>
  <c r="F314" i="7"/>
  <c r="G314" i="7" s="1"/>
  <c r="F183" i="7"/>
  <c r="G183" i="7" s="1"/>
  <c r="F184" i="7"/>
  <c r="G184" i="7" s="1"/>
  <c r="F185" i="7"/>
  <c r="G185" i="7" s="1"/>
  <c r="F186" i="7"/>
  <c r="G186" i="7" s="1"/>
  <c r="F187" i="7"/>
  <c r="G187" i="7" s="1"/>
  <c r="F188" i="7"/>
  <c r="G188" i="7" s="1"/>
  <c r="F189" i="7"/>
  <c r="G189" i="7" s="1"/>
  <c r="G190" i="7"/>
  <c r="F191" i="7"/>
  <c r="G191" i="7" s="1"/>
  <c r="G192" i="7"/>
  <c r="F193" i="7"/>
  <c r="G193" i="7" s="1"/>
  <c r="F194" i="7"/>
  <c r="G194" i="7" s="1"/>
  <c r="F195" i="7"/>
  <c r="G195" i="7" s="1"/>
  <c r="F196" i="7"/>
  <c r="G196" i="7" s="1"/>
  <c r="G197" i="7"/>
  <c r="F198" i="7"/>
  <c r="G198" i="7" s="1"/>
  <c r="F199" i="7"/>
  <c r="G199" i="7" s="1"/>
  <c r="F200" i="7"/>
  <c r="G200" i="7" s="1"/>
  <c r="F201" i="7"/>
  <c r="G201" i="7" s="1"/>
  <c r="F202" i="7"/>
  <c r="G202" i="7" s="1"/>
  <c r="F203" i="7"/>
  <c r="G203" i="7" s="1"/>
  <c r="F204" i="7"/>
  <c r="G204" i="7" s="1"/>
  <c r="F205" i="7"/>
  <c r="G205" i="7" s="1"/>
  <c r="F206" i="7"/>
  <c r="G206" i="7" s="1"/>
  <c r="F207" i="7"/>
  <c r="G207" i="7" s="1"/>
  <c r="F208" i="7"/>
  <c r="G208" i="7" s="1"/>
  <c r="F209" i="7"/>
  <c r="G209" i="7" s="1"/>
  <c r="F210" i="7"/>
  <c r="G210" i="7" s="1"/>
  <c r="F211" i="7"/>
  <c r="G211" i="7" s="1"/>
  <c r="F212" i="7"/>
  <c r="G212" i="7" s="1"/>
  <c r="F213" i="7"/>
  <c r="G213" i="7" s="1"/>
  <c r="F214" i="7"/>
  <c r="G214" i="7" s="1"/>
  <c r="F215" i="7"/>
  <c r="G215" i="7" s="1"/>
  <c r="F216" i="7"/>
  <c r="G216" i="7" s="1"/>
  <c r="F217" i="7"/>
  <c r="G217" i="7" s="1"/>
  <c r="F218" i="7"/>
  <c r="G218" i="7" s="1"/>
  <c r="F219" i="7"/>
  <c r="G219" i="7" s="1"/>
  <c r="F220" i="7"/>
  <c r="G220" i="7" s="1"/>
  <c r="F221" i="7"/>
  <c r="G221" i="7" s="1"/>
  <c r="F222" i="7"/>
  <c r="G222" i="7" s="1"/>
  <c r="F223" i="7"/>
  <c r="G223" i="7" s="1"/>
  <c r="F224" i="7"/>
  <c r="G224" i="7" s="1"/>
  <c r="F225" i="7"/>
  <c r="G225" i="7" s="1"/>
  <c r="F226" i="7"/>
  <c r="G226" i="7" s="1"/>
  <c r="F227" i="7"/>
  <c r="G227" i="7" s="1"/>
  <c r="F228" i="7"/>
  <c r="G228" i="7" s="1"/>
  <c r="F229" i="7"/>
  <c r="G229" i="7" s="1"/>
  <c r="F230" i="7"/>
  <c r="G230" i="7" s="1"/>
  <c r="F231" i="7"/>
  <c r="G231" i="7" s="1"/>
  <c r="F232" i="7"/>
  <c r="G232" i="7" s="1"/>
  <c r="F233" i="7"/>
  <c r="G233" i="7" s="1"/>
  <c r="F234" i="7"/>
  <c r="G234" i="7" s="1"/>
  <c r="F235" i="7"/>
  <c r="G235" i="7" s="1"/>
  <c r="F236" i="7"/>
  <c r="G236" i="7" s="1"/>
  <c r="F237" i="7"/>
  <c r="G237" i="7" s="1"/>
  <c r="F238" i="7"/>
  <c r="G238" i="7" s="1"/>
  <c r="F239" i="7"/>
  <c r="G239" i="7" s="1"/>
  <c r="F240" i="7"/>
  <c r="G240" i="7" s="1"/>
  <c r="F241" i="7"/>
  <c r="G241" i="7" s="1"/>
  <c r="F242" i="7"/>
  <c r="G242" i="7" s="1"/>
  <c r="F243" i="7"/>
  <c r="G243" i="7" s="1"/>
  <c r="F244" i="7"/>
  <c r="G244" i="7" s="1"/>
  <c r="F245" i="7"/>
  <c r="G245" i="7" s="1"/>
  <c r="F246" i="7"/>
  <c r="G246" i="7" s="1"/>
  <c r="F247" i="7"/>
  <c r="G247" i="7" s="1"/>
  <c r="F248" i="7"/>
  <c r="G248" i="7" s="1"/>
  <c r="F249" i="7"/>
  <c r="G249" i="7" s="1"/>
  <c r="F250" i="7"/>
  <c r="G250" i="7" s="1"/>
  <c r="F251" i="7"/>
  <c r="G251" i="7" s="1"/>
  <c r="F252" i="7"/>
  <c r="G252" i="7" s="1"/>
  <c r="F253" i="7"/>
  <c r="G253" i="7" s="1"/>
  <c r="F254" i="7"/>
  <c r="G254" i="7" s="1"/>
  <c r="F255" i="7"/>
  <c r="G255" i="7" s="1"/>
  <c r="F256" i="7"/>
  <c r="G256" i="7" s="1"/>
  <c r="F257" i="7"/>
  <c r="G257" i="7" s="1"/>
  <c r="F258" i="7"/>
  <c r="G258" i="7" s="1"/>
  <c r="F259" i="7"/>
  <c r="G259" i="7" s="1"/>
  <c r="F260" i="7"/>
  <c r="G260" i="7" s="1"/>
  <c r="F261" i="7"/>
  <c r="G261" i="7" s="1"/>
  <c r="F262" i="7"/>
  <c r="G262" i="7" s="1"/>
  <c r="F263" i="7"/>
  <c r="G263" i="7" s="1"/>
  <c r="F264" i="7"/>
  <c r="G264" i="7" s="1"/>
  <c r="F265" i="7"/>
  <c r="G265" i="7" s="1"/>
  <c r="F266" i="7"/>
  <c r="G266" i="7" s="1"/>
  <c r="F267" i="7"/>
  <c r="G267" i="7" s="1"/>
  <c r="F268" i="7"/>
  <c r="G268" i="7" s="1"/>
  <c r="F269" i="7"/>
  <c r="G269" i="7" s="1"/>
  <c r="F270" i="7"/>
  <c r="G270" i="7" s="1"/>
  <c r="F271" i="7"/>
  <c r="G271" i="7" s="1"/>
  <c r="F272" i="7"/>
  <c r="G272" i="7" s="1"/>
  <c r="F273" i="7"/>
  <c r="G273" i="7" s="1"/>
  <c r="F274" i="7"/>
  <c r="G274" i="7" s="1"/>
  <c r="F275" i="7"/>
  <c r="G275" i="7" s="1"/>
  <c r="F276" i="7"/>
  <c r="G276" i="7" s="1"/>
  <c r="F277" i="7"/>
  <c r="G277" i="7" s="1"/>
  <c r="F278" i="7"/>
  <c r="G278" i="7" s="1"/>
  <c r="F279" i="7"/>
  <c r="G279" i="7" s="1"/>
  <c r="F280" i="7"/>
  <c r="G280" i="7" s="1"/>
  <c r="F281" i="7"/>
  <c r="G281" i="7" s="1"/>
  <c r="F282" i="7"/>
  <c r="G282" i="7" s="1"/>
  <c r="F283" i="7"/>
  <c r="G283" i="7" s="1"/>
  <c r="F284" i="7"/>
  <c r="G284" i="7" s="1"/>
  <c r="F285" i="7"/>
  <c r="G285" i="7" s="1"/>
  <c r="F286" i="7"/>
  <c r="G286" i="7" s="1"/>
  <c r="F287" i="7"/>
  <c r="G287" i="7" s="1"/>
  <c r="F288" i="7"/>
  <c r="G288" i="7" s="1"/>
  <c r="F289" i="7"/>
  <c r="G289" i="7" s="1"/>
  <c r="F290" i="7"/>
  <c r="G290" i="7" s="1"/>
  <c r="F291" i="7"/>
  <c r="G291" i="7" s="1"/>
  <c r="F292" i="7"/>
  <c r="G292" i="7" s="1"/>
  <c r="F293" i="7"/>
  <c r="G293" i="7" s="1"/>
  <c r="F294" i="7"/>
  <c r="G294" i="7" s="1"/>
  <c r="F295" i="7"/>
  <c r="G295" i="7" s="1"/>
  <c r="F296" i="7"/>
  <c r="G296" i="7" s="1"/>
  <c r="F297" i="7"/>
  <c r="G297" i="7" s="1"/>
  <c r="F298" i="7"/>
  <c r="G298" i="7" s="1"/>
  <c r="F299" i="7"/>
  <c r="G299" i="7" s="1"/>
  <c r="F300" i="7"/>
  <c r="G300" i="7" s="1"/>
  <c r="F301" i="7"/>
  <c r="G301" i="7" s="1"/>
  <c r="F302" i="7"/>
  <c r="G302" i="7" s="1"/>
  <c r="F303" i="7"/>
  <c r="G303" i="7" s="1"/>
  <c r="F304" i="7"/>
  <c r="G304" i="7" s="1"/>
  <c r="F305" i="7"/>
  <c r="G305" i="7" s="1"/>
  <c r="F306" i="7"/>
  <c r="G306" i="7" s="1"/>
  <c r="F307" i="7"/>
  <c r="G307" i="7" s="1"/>
  <c r="F308" i="7"/>
  <c r="G308" i="7" s="1"/>
  <c r="F182" i="7"/>
  <c r="G182" i="7" s="1"/>
  <c r="F9" i="7"/>
  <c r="G9" i="7" s="1"/>
  <c r="F10" i="7"/>
  <c r="G10" i="7" s="1"/>
  <c r="F11" i="7"/>
  <c r="G11" i="7" s="1"/>
  <c r="F12" i="7"/>
  <c r="G12" i="7" s="1"/>
  <c r="F13" i="7"/>
  <c r="G13" i="7" s="1"/>
  <c r="F14" i="7"/>
  <c r="G14" i="7" s="1"/>
  <c r="F15" i="7"/>
  <c r="G15" i="7" s="1"/>
  <c r="F16" i="7"/>
  <c r="G16" i="7" s="1"/>
  <c r="F17" i="7"/>
  <c r="G17" i="7" s="1"/>
  <c r="F18" i="7"/>
  <c r="G18" i="7" s="1"/>
  <c r="F19" i="7"/>
  <c r="G19" i="7" s="1"/>
  <c r="F20" i="7"/>
  <c r="G20" i="7" s="1"/>
  <c r="F21" i="7"/>
  <c r="G21" i="7" s="1"/>
  <c r="F22" i="7"/>
  <c r="G22" i="7" s="1"/>
  <c r="F23" i="7"/>
  <c r="G23" i="7" s="1"/>
  <c r="G24" i="7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G31" i="7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40" i="7"/>
  <c r="G40" i="7" s="1"/>
  <c r="F41" i="7"/>
  <c r="G41" i="7" s="1"/>
  <c r="F42" i="7"/>
  <c r="G42" i="7" s="1"/>
  <c r="F43" i="7"/>
  <c r="G43" i="7" s="1"/>
  <c r="F44" i="7"/>
  <c r="G44" i="7" s="1"/>
  <c r="F45" i="7"/>
  <c r="G45" i="7" s="1"/>
  <c r="F46" i="7"/>
  <c r="G46" i="7" s="1"/>
  <c r="F47" i="7"/>
  <c r="G47" i="7" s="1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G54" i="7" s="1"/>
  <c r="F55" i="7"/>
  <c r="G55" i="7" s="1"/>
  <c r="F56" i="7"/>
  <c r="G56" i="7" s="1"/>
  <c r="F57" i="7"/>
  <c r="G57" i="7" s="1"/>
  <c r="F58" i="7"/>
  <c r="G58" i="7" s="1"/>
  <c r="F59" i="7"/>
  <c r="G59" i="7" s="1"/>
  <c r="F60" i="7"/>
  <c r="G60" i="7" s="1"/>
  <c r="F61" i="7"/>
  <c r="G61" i="7" s="1"/>
  <c r="F62" i="7"/>
  <c r="G62" i="7" s="1"/>
  <c r="F63" i="7"/>
  <c r="G63" i="7" s="1"/>
  <c r="F64" i="7"/>
  <c r="G64" i="7" s="1"/>
  <c r="F65" i="7"/>
  <c r="G65" i="7" s="1"/>
  <c r="F66" i="7"/>
  <c r="G66" i="7" s="1"/>
  <c r="F67" i="7"/>
  <c r="G67" i="7" s="1"/>
  <c r="F68" i="7"/>
  <c r="G68" i="7" s="1"/>
  <c r="F69" i="7"/>
  <c r="G69" i="7" s="1"/>
  <c r="F70" i="7"/>
  <c r="G70" i="7" s="1"/>
  <c r="F71" i="7"/>
  <c r="G71" i="7" s="1"/>
  <c r="F72" i="7"/>
  <c r="G72" i="7" s="1"/>
  <c r="F73" i="7"/>
  <c r="G73" i="7" s="1"/>
  <c r="F74" i="7"/>
  <c r="G74" i="7" s="1"/>
  <c r="F75" i="7"/>
  <c r="G75" i="7" s="1"/>
  <c r="F76" i="7"/>
  <c r="G76" i="7" s="1"/>
  <c r="F77" i="7"/>
  <c r="G77" i="7" s="1"/>
  <c r="F78" i="7"/>
  <c r="G78" i="7" s="1"/>
  <c r="F79" i="7"/>
  <c r="G79" i="7" s="1"/>
  <c r="F80" i="7"/>
  <c r="G80" i="7" s="1"/>
  <c r="F81" i="7"/>
  <c r="G81" i="7" s="1"/>
  <c r="F82" i="7"/>
  <c r="G82" i="7" s="1"/>
  <c r="F83" i="7"/>
  <c r="G83" i="7" s="1"/>
  <c r="F84" i="7"/>
  <c r="G84" i="7" s="1"/>
  <c r="F85" i="7"/>
  <c r="G85" i="7" s="1"/>
  <c r="F86" i="7"/>
  <c r="G86" i="7" s="1"/>
  <c r="F87" i="7"/>
  <c r="G87" i="7" s="1"/>
  <c r="F88" i="7"/>
  <c r="G88" i="7" s="1"/>
  <c r="F89" i="7"/>
  <c r="G89" i="7" s="1"/>
  <c r="F90" i="7"/>
  <c r="G90" i="7" s="1"/>
  <c r="F91" i="7"/>
  <c r="G91" i="7" s="1"/>
  <c r="F92" i="7"/>
  <c r="G92" i="7" s="1"/>
  <c r="F93" i="7"/>
  <c r="G93" i="7" s="1"/>
  <c r="F94" i="7"/>
  <c r="G94" i="7" s="1"/>
  <c r="F95" i="7"/>
  <c r="G95" i="7" s="1"/>
  <c r="F96" i="7"/>
  <c r="G96" i="7" s="1"/>
  <c r="F97" i="7"/>
  <c r="G97" i="7" s="1"/>
  <c r="F98" i="7"/>
  <c r="G98" i="7" s="1"/>
  <c r="F99" i="7"/>
  <c r="G99" i="7" s="1"/>
  <c r="F100" i="7"/>
  <c r="G100" i="7" s="1"/>
  <c r="F101" i="7"/>
  <c r="G101" i="7" s="1"/>
  <c r="F102" i="7"/>
  <c r="G102" i="7" s="1"/>
  <c r="F103" i="7"/>
  <c r="G103" i="7" s="1"/>
  <c r="F104" i="7"/>
  <c r="G104" i="7" s="1"/>
  <c r="F105" i="7"/>
  <c r="G105" i="7" s="1"/>
  <c r="F106" i="7"/>
  <c r="G106" i="7" s="1"/>
  <c r="F107" i="7"/>
  <c r="G107" i="7" s="1"/>
  <c r="F108" i="7"/>
  <c r="G108" i="7" s="1"/>
  <c r="F109" i="7"/>
  <c r="G109" i="7" s="1"/>
  <c r="F110" i="7"/>
  <c r="G110" i="7" s="1"/>
  <c r="F111" i="7"/>
  <c r="G111" i="7" s="1"/>
  <c r="F112" i="7"/>
  <c r="G112" i="7" s="1"/>
  <c r="F113" i="7"/>
  <c r="G113" i="7" s="1"/>
  <c r="F114" i="7"/>
  <c r="G114" i="7" s="1"/>
  <c r="F115" i="7"/>
  <c r="G115" i="7" s="1"/>
  <c r="F116" i="7"/>
  <c r="G116" i="7" s="1"/>
  <c r="F117" i="7"/>
  <c r="G117" i="7" s="1"/>
  <c r="F118" i="7"/>
  <c r="G118" i="7" s="1"/>
  <c r="F119" i="7"/>
  <c r="G119" i="7" s="1"/>
  <c r="F120" i="7"/>
  <c r="G120" i="7" s="1"/>
  <c r="F121" i="7"/>
  <c r="G121" i="7" s="1"/>
  <c r="F122" i="7"/>
  <c r="G122" i="7" s="1"/>
  <c r="F123" i="7"/>
  <c r="G123" i="7" s="1"/>
  <c r="F124" i="7"/>
  <c r="G124" i="7" s="1"/>
  <c r="F125" i="7"/>
  <c r="G125" i="7" s="1"/>
  <c r="F126" i="7"/>
  <c r="G126" i="7" s="1"/>
  <c r="F127" i="7"/>
  <c r="G127" i="7" s="1"/>
  <c r="F128" i="7"/>
  <c r="G128" i="7" s="1"/>
  <c r="F129" i="7"/>
  <c r="G129" i="7" s="1"/>
  <c r="F130" i="7"/>
  <c r="G130" i="7" s="1"/>
  <c r="F131" i="7"/>
  <c r="G131" i="7" s="1"/>
  <c r="F132" i="7"/>
  <c r="G132" i="7" s="1"/>
  <c r="F133" i="7"/>
  <c r="G133" i="7" s="1"/>
  <c r="F134" i="7"/>
  <c r="G134" i="7" s="1"/>
  <c r="F135" i="7"/>
  <c r="G135" i="7" s="1"/>
  <c r="F136" i="7"/>
  <c r="G136" i="7" s="1"/>
  <c r="F137" i="7"/>
  <c r="G137" i="7" s="1"/>
  <c r="F138" i="7"/>
  <c r="G138" i="7" s="1"/>
  <c r="F139" i="7"/>
  <c r="G139" i="7" s="1"/>
  <c r="F140" i="7"/>
  <c r="G140" i="7" s="1"/>
  <c r="F141" i="7"/>
  <c r="G141" i="7" s="1"/>
  <c r="F142" i="7"/>
  <c r="G142" i="7" s="1"/>
  <c r="F143" i="7"/>
  <c r="G143" i="7" s="1"/>
  <c r="G144" i="7"/>
  <c r="F145" i="7"/>
  <c r="G145" i="7" s="1"/>
  <c r="F146" i="7"/>
  <c r="G146" i="7" s="1"/>
  <c r="F147" i="7"/>
  <c r="G147" i="7" s="1"/>
  <c r="F148" i="7"/>
  <c r="G148" i="7" s="1"/>
  <c r="F149" i="7"/>
  <c r="G149" i="7" s="1"/>
  <c r="F150" i="7"/>
  <c r="G150" i="7" s="1"/>
  <c r="F151" i="7"/>
  <c r="G151" i="7" s="1"/>
  <c r="F152" i="7"/>
  <c r="G152" i="7" s="1"/>
  <c r="F153" i="7"/>
  <c r="G153" i="7" s="1"/>
  <c r="F154" i="7"/>
  <c r="G154" i="7" s="1"/>
  <c r="F155" i="7"/>
  <c r="G155" i="7" s="1"/>
  <c r="F156" i="7"/>
  <c r="G156" i="7" s="1"/>
  <c r="F157" i="7"/>
  <c r="G157" i="7" s="1"/>
  <c r="F158" i="7"/>
  <c r="G158" i="7" s="1"/>
  <c r="F159" i="7"/>
  <c r="G159" i="7" s="1"/>
  <c r="F160" i="7"/>
  <c r="G160" i="7" s="1"/>
  <c r="F161" i="7"/>
  <c r="G161" i="7" s="1"/>
  <c r="F162" i="7"/>
  <c r="G162" i="7" s="1"/>
  <c r="F163" i="7"/>
  <c r="G163" i="7" s="1"/>
  <c r="F164" i="7"/>
  <c r="G164" i="7" s="1"/>
  <c r="F165" i="7"/>
  <c r="G165" i="7" s="1"/>
  <c r="F166" i="7"/>
  <c r="G166" i="7" s="1"/>
  <c r="F167" i="7"/>
  <c r="G167" i="7" s="1"/>
  <c r="F168" i="7"/>
  <c r="G168" i="7" s="1"/>
  <c r="F169" i="7"/>
  <c r="G169" i="7" s="1"/>
  <c r="F170" i="7"/>
  <c r="G170" i="7" s="1"/>
  <c r="F171" i="7"/>
  <c r="G171" i="7" s="1"/>
  <c r="F172" i="7"/>
  <c r="G172" i="7" s="1"/>
  <c r="F173" i="7"/>
  <c r="G173" i="7" s="1"/>
  <c r="F174" i="7"/>
  <c r="G174" i="7" s="1"/>
  <c r="F175" i="7"/>
  <c r="G175" i="7" s="1"/>
  <c r="F176" i="7"/>
  <c r="G176" i="7" s="1"/>
  <c r="F177" i="7"/>
  <c r="G177" i="7" s="1"/>
  <c r="F178" i="7"/>
  <c r="G178" i="7" s="1"/>
  <c r="F991" i="4"/>
  <c r="G991" i="4" s="1"/>
  <c r="F992" i="4"/>
  <c r="G992" i="4" s="1"/>
  <c r="F993" i="4"/>
  <c r="G993" i="4" s="1"/>
  <c r="F994" i="4"/>
  <c r="G994" i="4" s="1"/>
  <c r="F995" i="4"/>
  <c r="G995" i="4" s="1"/>
  <c r="F996" i="4"/>
  <c r="G996" i="4" s="1"/>
  <c r="F997" i="4"/>
  <c r="G997" i="4" s="1"/>
  <c r="G998" i="4"/>
  <c r="F999" i="4"/>
  <c r="G999" i="4" s="1"/>
  <c r="F1000" i="4"/>
  <c r="G1000" i="4" s="1"/>
  <c r="F1001" i="4"/>
  <c r="G1001" i="4" s="1"/>
  <c r="F1002" i="4"/>
  <c r="G1002" i="4" s="1"/>
  <c r="F1003" i="4"/>
  <c r="G1003" i="4" s="1"/>
  <c r="F1004" i="4"/>
  <c r="G1004" i="4" s="1"/>
  <c r="F1005" i="4"/>
  <c r="G1005" i="4" s="1"/>
  <c r="F1006" i="4"/>
  <c r="G1006" i="4" s="1"/>
  <c r="F1007" i="4"/>
  <c r="G1007" i="4" s="1"/>
  <c r="F1008" i="4"/>
  <c r="G1008" i="4" s="1"/>
  <c r="F1009" i="4"/>
  <c r="G1009" i="4" s="1"/>
  <c r="F1010" i="4"/>
  <c r="G1010" i="4" s="1"/>
  <c r="F1011" i="4"/>
  <c r="G1011" i="4" s="1"/>
  <c r="F1012" i="4"/>
  <c r="G1012" i="4" s="1"/>
  <c r="F1013" i="4"/>
  <c r="G1013" i="4" s="1"/>
  <c r="F1014" i="4"/>
  <c r="G1014" i="4" s="1"/>
  <c r="F1015" i="4"/>
  <c r="G1015" i="4" s="1"/>
  <c r="F1016" i="4"/>
  <c r="G1016" i="4" s="1"/>
  <c r="G1017" i="4"/>
  <c r="G1018" i="4"/>
  <c r="G1019" i="4"/>
  <c r="F1020" i="4"/>
  <c r="G1020" i="4" s="1"/>
  <c r="F1021" i="4"/>
  <c r="G1021" i="4" s="1"/>
  <c r="F1022" i="4"/>
  <c r="G1022" i="4" s="1"/>
  <c r="F1023" i="4"/>
  <c r="G1023" i="4" s="1"/>
  <c r="F1024" i="4"/>
  <c r="G1024" i="4" s="1"/>
  <c r="F1025" i="4"/>
  <c r="G1025" i="4" s="1"/>
  <c r="F1026" i="4"/>
  <c r="G1026" i="4" s="1"/>
  <c r="F1027" i="4"/>
  <c r="G1027" i="4" s="1"/>
  <c r="F8" i="7"/>
  <c r="G8" i="7" s="1"/>
  <c r="F1154" i="6"/>
  <c r="G1154" i="6" s="1"/>
  <c r="F1155" i="6"/>
  <c r="G1155" i="6" s="1"/>
  <c r="F1156" i="6"/>
  <c r="G1156" i="6" s="1"/>
  <c r="F1157" i="6"/>
  <c r="G1157" i="6" s="1"/>
  <c r="F1158" i="6"/>
  <c r="G1158" i="6" s="1"/>
  <c r="F1159" i="6"/>
  <c r="G1159" i="6" s="1"/>
  <c r="F1160" i="6"/>
  <c r="G1160" i="6" s="1"/>
  <c r="F1161" i="6"/>
  <c r="G1161" i="6" s="1"/>
  <c r="F1162" i="6"/>
  <c r="G1162" i="6" s="1"/>
  <c r="F1163" i="6"/>
  <c r="G1163" i="6" s="1"/>
  <c r="F1164" i="6"/>
  <c r="G1164" i="6" s="1"/>
  <c r="F1165" i="6"/>
  <c r="G1165" i="6" s="1"/>
  <c r="F1166" i="6"/>
  <c r="G1166" i="6" s="1"/>
  <c r="F1167" i="6"/>
  <c r="G1167" i="6" s="1"/>
  <c r="F1168" i="6"/>
  <c r="G1168" i="6" s="1"/>
  <c r="F1169" i="6"/>
  <c r="G1169" i="6" s="1"/>
  <c r="F1170" i="6"/>
  <c r="G1170" i="6" s="1"/>
  <c r="F1171" i="6"/>
  <c r="G1171" i="6" s="1"/>
  <c r="F1172" i="6"/>
  <c r="G1172" i="6" s="1"/>
  <c r="F1173" i="6"/>
  <c r="G1173" i="6" s="1"/>
  <c r="F1174" i="6"/>
  <c r="G1174" i="6" s="1"/>
  <c r="F1175" i="6"/>
  <c r="G1175" i="6" s="1"/>
  <c r="F1176" i="6"/>
  <c r="G1176" i="6" s="1"/>
  <c r="F1177" i="6"/>
  <c r="G1177" i="6" s="1"/>
  <c r="F1178" i="6"/>
  <c r="G1178" i="6" s="1"/>
  <c r="F1179" i="6"/>
  <c r="G1179" i="6" s="1"/>
  <c r="F1180" i="6"/>
  <c r="G1180" i="6" s="1"/>
  <c r="F1181" i="6"/>
  <c r="G1181" i="6" s="1"/>
  <c r="F1182" i="6"/>
  <c r="G1182" i="6" s="1"/>
  <c r="F1183" i="6"/>
  <c r="G1183" i="6" s="1"/>
  <c r="F1184" i="6"/>
  <c r="G1184" i="6" s="1"/>
  <c r="F1185" i="6"/>
  <c r="G1185" i="6" s="1"/>
  <c r="F1186" i="6"/>
  <c r="G1186" i="6" s="1"/>
  <c r="F1187" i="6"/>
  <c r="G1187" i="6" s="1"/>
  <c r="F1188" i="6"/>
  <c r="G1188" i="6" s="1"/>
  <c r="F1189" i="6"/>
  <c r="G1189" i="6" s="1"/>
  <c r="F1190" i="6"/>
  <c r="G1190" i="6" s="1"/>
  <c r="F1191" i="6"/>
  <c r="G1191" i="6" s="1"/>
  <c r="F1192" i="6"/>
  <c r="G1192" i="6" s="1"/>
  <c r="F1193" i="6"/>
  <c r="G1193" i="6" s="1"/>
  <c r="F1194" i="6"/>
  <c r="G1194" i="6" s="1"/>
  <c r="F1195" i="6"/>
  <c r="G1195" i="6" s="1"/>
  <c r="F1196" i="6"/>
  <c r="G1196" i="6" s="1"/>
  <c r="F1197" i="6"/>
  <c r="G1197" i="6" s="1"/>
  <c r="F1198" i="6"/>
  <c r="G1198" i="6" s="1"/>
  <c r="F1199" i="6"/>
  <c r="G1199" i="6" s="1"/>
  <c r="F1200" i="6"/>
  <c r="G1200" i="6" s="1"/>
  <c r="F1201" i="6"/>
  <c r="G1201" i="6" s="1"/>
  <c r="F1202" i="6"/>
  <c r="G1202" i="6" s="1"/>
  <c r="F1203" i="6"/>
  <c r="G1203" i="6" s="1"/>
  <c r="F1204" i="6"/>
  <c r="G1204" i="6" s="1"/>
  <c r="F1205" i="6"/>
  <c r="G1205" i="6" s="1"/>
  <c r="F1206" i="6"/>
  <c r="G1206" i="6" s="1"/>
  <c r="F1207" i="6"/>
  <c r="G1207" i="6" s="1"/>
  <c r="F1208" i="6"/>
  <c r="G1208" i="6" s="1"/>
  <c r="F1209" i="6"/>
  <c r="G1209" i="6" s="1"/>
  <c r="F1210" i="6"/>
  <c r="G1210" i="6" s="1"/>
  <c r="F1211" i="6"/>
  <c r="G1211" i="6" s="1"/>
  <c r="F1212" i="6"/>
  <c r="G1212" i="6" s="1"/>
  <c r="F1213" i="6"/>
  <c r="G1213" i="6" s="1"/>
  <c r="F1214" i="6"/>
  <c r="G1214" i="6" s="1"/>
  <c r="F1215" i="6"/>
  <c r="G1215" i="6" s="1"/>
  <c r="F1216" i="6"/>
  <c r="G1216" i="6" s="1"/>
  <c r="F1217" i="6"/>
  <c r="G1217" i="6" s="1"/>
  <c r="F1218" i="6"/>
  <c r="G1218" i="6" s="1"/>
  <c r="F1219" i="6"/>
  <c r="G1219" i="6" s="1"/>
  <c r="F1220" i="6"/>
  <c r="G1220" i="6" s="1"/>
  <c r="F1221" i="6"/>
  <c r="G1221" i="6" s="1"/>
  <c r="F1222" i="6"/>
  <c r="G1222" i="6" s="1"/>
  <c r="F1223" i="6"/>
  <c r="G1223" i="6" s="1"/>
  <c r="F1224" i="6"/>
  <c r="G1224" i="6" s="1"/>
  <c r="F1225" i="6"/>
  <c r="G1225" i="6" s="1"/>
  <c r="F1226" i="6"/>
  <c r="G1226" i="6" s="1"/>
  <c r="F1227" i="6"/>
  <c r="G1227" i="6" s="1"/>
  <c r="F1228" i="6"/>
  <c r="G1228" i="6" s="1"/>
  <c r="F1229" i="6"/>
  <c r="G1229" i="6" s="1"/>
  <c r="F1230" i="6"/>
  <c r="G1230" i="6" s="1"/>
  <c r="F1231" i="6"/>
  <c r="G1231" i="6" s="1"/>
  <c r="F1232" i="6"/>
  <c r="G1232" i="6" s="1"/>
  <c r="F1233" i="6"/>
  <c r="G1233" i="6" s="1"/>
  <c r="F1234" i="6"/>
  <c r="G1234" i="6" s="1"/>
  <c r="F1235" i="6"/>
  <c r="G1235" i="6" s="1"/>
  <c r="F1236" i="6"/>
  <c r="G1236" i="6" s="1"/>
  <c r="F1237" i="6"/>
  <c r="G1237" i="6" s="1"/>
  <c r="F1238" i="6"/>
  <c r="G1238" i="6" s="1"/>
  <c r="F1153" i="6"/>
  <c r="G1153" i="6" s="1"/>
  <c r="F1064" i="6"/>
  <c r="G1064" i="6" s="1"/>
  <c r="F1065" i="6"/>
  <c r="G1065" i="6" s="1"/>
  <c r="F1066" i="6"/>
  <c r="G1066" i="6" s="1"/>
  <c r="F1067" i="6"/>
  <c r="G1067" i="6" s="1"/>
  <c r="F1068" i="6"/>
  <c r="G1068" i="6" s="1"/>
  <c r="F1069" i="6"/>
  <c r="G1069" i="6" s="1"/>
  <c r="F1070" i="6"/>
  <c r="G1070" i="6" s="1"/>
  <c r="F1071" i="6"/>
  <c r="G1071" i="6" s="1"/>
  <c r="F1072" i="6"/>
  <c r="G1072" i="6" s="1"/>
  <c r="F1073" i="6"/>
  <c r="G1073" i="6" s="1"/>
  <c r="F1074" i="6"/>
  <c r="G1074" i="6" s="1"/>
  <c r="F1075" i="6"/>
  <c r="G1075" i="6" s="1"/>
  <c r="F1076" i="6"/>
  <c r="G1076" i="6" s="1"/>
  <c r="F1077" i="6"/>
  <c r="G1077" i="6" s="1"/>
  <c r="F1078" i="6"/>
  <c r="G1078" i="6" s="1"/>
  <c r="F1079" i="6"/>
  <c r="G1079" i="6" s="1"/>
  <c r="F1080" i="6"/>
  <c r="G1080" i="6" s="1"/>
  <c r="F1081" i="6"/>
  <c r="G1081" i="6" s="1"/>
  <c r="F1082" i="6"/>
  <c r="G1082" i="6" s="1"/>
  <c r="F1083" i="6"/>
  <c r="G1083" i="6" s="1"/>
  <c r="F1084" i="6"/>
  <c r="G1084" i="6" s="1"/>
  <c r="F1085" i="6"/>
  <c r="G1085" i="6" s="1"/>
  <c r="F1086" i="6"/>
  <c r="G1086" i="6" s="1"/>
  <c r="F1087" i="6"/>
  <c r="G1087" i="6" s="1"/>
  <c r="F1088" i="6"/>
  <c r="G1088" i="6" s="1"/>
  <c r="F1089" i="6"/>
  <c r="G1089" i="6" s="1"/>
  <c r="F1090" i="6"/>
  <c r="G1090" i="6" s="1"/>
  <c r="F1091" i="6"/>
  <c r="G1091" i="6" s="1"/>
  <c r="F1092" i="6"/>
  <c r="G1092" i="6" s="1"/>
  <c r="F1093" i="6"/>
  <c r="G1093" i="6" s="1"/>
  <c r="F1094" i="6"/>
  <c r="G1094" i="6" s="1"/>
  <c r="F1095" i="6"/>
  <c r="G1095" i="6" s="1"/>
  <c r="F1096" i="6"/>
  <c r="G1096" i="6" s="1"/>
  <c r="F1097" i="6"/>
  <c r="G1097" i="6" s="1"/>
  <c r="F1098" i="6"/>
  <c r="G1098" i="6" s="1"/>
  <c r="F1099" i="6"/>
  <c r="G1099" i="6" s="1"/>
  <c r="F1100" i="6"/>
  <c r="G1100" i="6" s="1"/>
  <c r="F1101" i="6"/>
  <c r="G1101" i="6" s="1"/>
  <c r="F1102" i="6"/>
  <c r="G1102" i="6" s="1"/>
  <c r="F1103" i="6"/>
  <c r="G1103" i="6" s="1"/>
  <c r="F1104" i="6"/>
  <c r="G1104" i="6" s="1"/>
  <c r="F1105" i="6"/>
  <c r="G1105" i="6" s="1"/>
  <c r="F1106" i="6"/>
  <c r="G1106" i="6" s="1"/>
  <c r="F1107" i="6"/>
  <c r="G1107" i="6" s="1"/>
  <c r="F1108" i="6"/>
  <c r="G1108" i="6" s="1"/>
  <c r="F1109" i="6"/>
  <c r="G1109" i="6" s="1"/>
  <c r="F1110" i="6"/>
  <c r="G1110" i="6" s="1"/>
  <c r="F1111" i="6"/>
  <c r="G1111" i="6" s="1"/>
  <c r="F1112" i="6"/>
  <c r="G1112" i="6" s="1"/>
  <c r="F1113" i="6"/>
  <c r="G1113" i="6" s="1"/>
  <c r="F1114" i="6"/>
  <c r="G1114" i="6" s="1"/>
  <c r="F1115" i="6"/>
  <c r="G1115" i="6" s="1"/>
  <c r="F1116" i="6"/>
  <c r="G1116" i="6" s="1"/>
  <c r="F1117" i="6"/>
  <c r="G1117" i="6" s="1"/>
  <c r="F1118" i="6"/>
  <c r="G1118" i="6" s="1"/>
  <c r="F1119" i="6"/>
  <c r="G1119" i="6" s="1"/>
  <c r="F1120" i="6"/>
  <c r="G1120" i="6" s="1"/>
  <c r="F1121" i="6"/>
  <c r="G1121" i="6" s="1"/>
  <c r="F1122" i="6"/>
  <c r="G1122" i="6" s="1"/>
  <c r="F1123" i="6"/>
  <c r="G1123" i="6" s="1"/>
  <c r="F1124" i="6"/>
  <c r="G1124" i="6" s="1"/>
  <c r="F1125" i="6"/>
  <c r="G1125" i="6" s="1"/>
  <c r="F1126" i="6"/>
  <c r="G1126" i="6" s="1"/>
  <c r="F1127" i="6"/>
  <c r="G1127" i="6" s="1"/>
  <c r="G1128" i="6"/>
  <c r="F1129" i="6"/>
  <c r="G1129" i="6" s="1"/>
  <c r="F1130" i="6"/>
  <c r="G1130" i="6" s="1"/>
  <c r="F1131" i="6"/>
  <c r="G1131" i="6" s="1"/>
  <c r="F1132" i="6"/>
  <c r="G1132" i="6" s="1"/>
  <c r="F1133" i="6"/>
  <c r="G1133" i="6" s="1"/>
  <c r="F1134" i="6"/>
  <c r="G1134" i="6" s="1"/>
  <c r="F1135" i="6"/>
  <c r="G1135" i="6" s="1"/>
  <c r="F1136" i="6"/>
  <c r="G1136" i="6" s="1"/>
  <c r="F1137" i="6"/>
  <c r="G1137" i="6" s="1"/>
  <c r="F1138" i="6"/>
  <c r="G1138" i="6" s="1"/>
  <c r="F1139" i="6"/>
  <c r="G1139" i="6" s="1"/>
  <c r="F1140" i="6"/>
  <c r="G1140" i="6" s="1"/>
  <c r="F1141" i="6"/>
  <c r="G1141" i="6" s="1"/>
  <c r="F1142" i="6"/>
  <c r="G1142" i="6" s="1"/>
  <c r="F1143" i="6"/>
  <c r="G1143" i="6" s="1"/>
  <c r="F1144" i="6"/>
  <c r="G1144" i="6" s="1"/>
  <c r="F1145" i="6"/>
  <c r="G1145" i="6" s="1"/>
  <c r="F1146" i="6"/>
  <c r="G1146" i="6" s="1"/>
  <c r="F1147" i="6"/>
  <c r="G1147" i="6" s="1"/>
  <c r="F1148" i="6"/>
  <c r="G1148" i="6" s="1"/>
  <c r="F1149" i="6"/>
  <c r="G1149" i="6" s="1"/>
  <c r="G1063" i="6"/>
  <c r="F647" i="6"/>
  <c r="G647" i="6" s="1"/>
  <c r="F648" i="6"/>
  <c r="G648" i="6" s="1"/>
  <c r="F649" i="6"/>
  <c r="G649" i="6" s="1"/>
  <c r="F650" i="6"/>
  <c r="G650" i="6" s="1"/>
  <c r="F651" i="6"/>
  <c r="G651" i="6" s="1"/>
  <c r="F652" i="6"/>
  <c r="G652" i="6" s="1"/>
  <c r="F653" i="6"/>
  <c r="G653" i="6" s="1"/>
  <c r="F654" i="6"/>
  <c r="G654" i="6" s="1"/>
  <c r="F655" i="6"/>
  <c r="G655" i="6" s="1"/>
  <c r="F656" i="6"/>
  <c r="G656" i="6" s="1"/>
  <c r="F657" i="6"/>
  <c r="G657" i="6" s="1"/>
  <c r="G658" i="6"/>
  <c r="F659" i="6"/>
  <c r="G659" i="6" s="1"/>
  <c r="F660" i="6"/>
  <c r="G660" i="6" s="1"/>
  <c r="F661" i="6"/>
  <c r="G661" i="6" s="1"/>
  <c r="F662" i="6"/>
  <c r="G662" i="6" s="1"/>
  <c r="F663" i="6"/>
  <c r="G663" i="6" s="1"/>
  <c r="F664" i="6"/>
  <c r="G664" i="6" s="1"/>
  <c r="F665" i="6"/>
  <c r="G665" i="6" s="1"/>
  <c r="F666" i="6"/>
  <c r="G666" i="6" s="1"/>
  <c r="F667" i="6"/>
  <c r="G667" i="6" s="1"/>
  <c r="F668" i="6"/>
  <c r="G668" i="6" s="1"/>
  <c r="F669" i="6"/>
  <c r="G669" i="6" s="1"/>
  <c r="F670" i="6"/>
  <c r="G670" i="6" s="1"/>
  <c r="F671" i="6"/>
  <c r="G671" i="6" s="1"/>
  <c r="G672" i="6"/>
  <c r="F673" i="6"/>
  <c r="G673" i="6" s="1"/>
  <c r="F674" i="6"/>
  <c r="G674" i="6" s="1"/>
  <c r="F675" i="6"/>
  <c r="G675" i="6" s="1"/>
  <c r="F676" i="6"/>
  <c r="G676" i="6" s="1"/>
  <c r="G677" i="6"/>
  <c r="G678" i="6"/>
  <c r="F679" i="6"/>
  <c r="G679" i="6" s="1"/>
  <c r="F680" i="6"/>
  <c r="G680" i="6" s="1"/>
  <c r="F681" i="6"/>
  <c r="G681" i="6" s="1"/>
  <c r="F682" i="6"/>
  <c r="G682" i="6" s="1"/>
  <c r="F683" i="6"/>
  <c r="G683" i="6" s="1"/>
  <c r="F684" i="6"/>
  <c r="G684" i="6" s="1"/>
  <c r="F685" i="6"/>
  <c r="G685" i="6" s="1"/>
  <c r="F686" i="6"/>
  <c r="G686" i="6" s="1"/>
  <c r="F687" i="6"/>
  <c r="G687" i="6" s="1"/>
  <c r="F688" i="6"/>
  <c r="G688" i="6" s="1"/>
  <c r="F689" i="6"/>
  <c r="G689" i="6" s="1"/>
  <c r="F690" i="6"/>
  <c r="G690" i="6" s="1"/>
  <c r="F691" i="6"/>
  <c r="G691" i="6" s="1"/>
  <c r="F692" i="6"/>
  <c r="G692" i="6" s="1"/>
  <c r="F693" i="6"/>
  <c r="G693" i="6" s="1"/>
  <c r="F694" i="6"/>
  <c r="G694" i="6" s="1"/>
  <c r="F695" i="6"/>
  <c r="G695" i="6" s="1"/>
  <c r="F696" i="6"/>
  <c r="G696" i="6" s="1"/>
  <c r="F697" i="6"/>
  <c r="G697" i="6" s="1"/>
  <c r="F698" i="6"/>
  <c r="G698" i="6" s="1"/>
  <c r="F699" i="6"/>
  <c r="G699" i="6" s="1"/>
  <c r="F700" i="6"/>
  <c r="G700" i="6" s="1"/>
  <c r="F701" i="6"/>
  <c r="G701" i="6" s="1"/>
  <c r="F702" i="6"/>
  <c r="G702" i="6" s="1"/>
  <c r="F703" i="6"/>
  <c r="G703" i="6" s="1"/>
  <c r="F704" i="6"/>
  <c r="G704" i="6" s="1"/>
  <c r="F705" i="6"/>
  <c r="G705" i="6" s="1"/>
  <c r="F706" i="6"/>
  <c r="G706" i="6" s="1"/>
  <c r="F707" i="6"/>
  <c r="G707" i="6" s="1"/>
  <c r="F708" i="6"/>
  <c r="G708" i="6" s="1"/>
  <c r="F709" i="6"/>
  <c r="G709" i="6" s="1"/>
  <c r="F710" i="6"/>
  <c r="G710" i="6" s="1"/>
  <c r="F711" i="6"/>
  <c r="G711" i="6" s="1"/>
  <c r="F712" i="6"/>
  <c r="G712" i="6" s="1"/>
  <c r="F713" i="6"/>
  <c r="G713" i="6" s="1"/>
  <c r="F714" i="6"/>
  <c r="G714" i="6" s="1"/>
  <c r="F715" i="6"/>
  <c r="G715" i="6" s="1"/>
  <c r="F716" i="6"/>
  <c r="G716" i="6" s="1"/>
  <c r="F717" i="6"/>
  <c r="G717" i="6" s="1"/>
  <c r="F718" i="6"/>
  <c r="G718" i="6" s="1"/>
  <c r="F719" i="6"/>
  <c r="G719" i="6" s="1"/>
  <c r="F720" i="6"/>
  <c r="G720" i="6" s="1"/>
  <c r="F721" i="6"/>
  <c r="G721" i="6" s="1"/>
  <c r="F722" i="6"/>
  <c r="G722" i="6" s="1"/>
  <c r="F723" i="6"/>
  <c r="G723" i="6" s="1"/>
  <c r="F724" i="6"/>
  <c r="G724" i="6" s="1"/>
  <c r="F725" i="6"/>
  <c r="G725" i="6" s="1"/>
  <c r="F726" i="6"/>
  <c r="G726" i="6" s="1"/>
  <c r="F727" i="6"/>
  <c r="G727" i="6" s="1"/>
  <c r="F728" i="6"/>
  <c r="G728" i="6" s="1"/>
  <c r="F729" i="6"/>
  <c r="G729" i="6" s="1"/>
  <c r="F730" i="6"/>
  <c r="G730" i="6" s="1"/>
  <c r="F731" i="6"/>
  <c r="G731" i="6" s="1"/>
  <c r="F732" i="6"/>
  <c r="G732" i="6" s="1"/>
  <c r="F733" i="6"/>
  <c r="G733" i="6" s="1"/>
  <c r="F734" i="6"/>
  <c r="G734" i="6" s="1"/>
  <c r="F735" i="6"/>
  <c r="G735" i="6" s="1"/>
  <c r="F736" i="6"/>
  <c r="G736" i="6" s="1"/>
  <c r="F737" i="6"/>
  <c r="G737" i="6" s="1"/>
  <c r="F738" i="6"/>
  <c r="G738" i="6" s="1"/>
  <c r="F739" i="6"/>
  <c r="G739" i="6" s="1"/>
  <c r="F740" i="6"/>
  <c r="G740" i="6" s="1"/>
  <c r="F741" i="6"/>
  <c r="G741" i="6" s="1"/>
  <c r="F742" i="6"/>
  <c r="G742" i="6" s="1"/>
  <c r="F743" i="6"/>
  <c r="G743" i="6" s="1"/>
  <c r="F744" i="6"/>
  <c r="G744" i="6" s="1"/>
  <c r="F745" i="6"/>
  <c r="G745" i="6" s="1"/>
  <c r="F746" i="6"/>
  <c r="G746" i="6" s="1"/>
  <c r="F747" i="6"/>
  <c r="G747" i="6" s="1"/>
  <c r="F748" i="6"/>
  <c r="G748" i="6" s="1"/>
  <c r="F749" i="6"/>
  <c r="G749" i="6" s="1"/>
  <c r="F750" i="6"/>
  <c r="G750" i="6" s="1"/>
  <c r="F751" i="6"/>
  <c r="G751" i="6" s="1"/>
  <c r="F752" i="6"/>
  <c r="G752" i="6" s="1"/>
  <c r="F753" i="6"/>
  <c r="G753" i="6" s="1"/>
  <c r="F754" i="6"/>
  <c r="G754" i="6" s="1"/>
  <c r="F755" i="6"/>
  <c r="G755" i="6" s="1"/>
  <c r="F756" i="6"/>
  <c r="G756" i="6" s="1"/>
  <c r="F757" i="6"/>
  <c r="G757" i="6" s="1"/>
  <c r="F758" i="6"/>
  <c r="G758" i="6" s="1"/>
  <c r="F759" i="6"/>
  <c r="G759" i="6" s="1"/>
  <c r="F760" i="6"/>
  <c r="G760" i="6" s="1"/>
  <c r="F761" i="6"/>
  <c r="G761" i="6" s="1"/>
  <c r="F762" i="6"/>
  <c r="G762" i="6" s="1"/>
  <c r="F763" i="6"/>
  <c r="G763" i="6" s="1"/>
  <c r="F764" i="6"/>
  <c r="G764" i="6" s="1"/>
  <c r="F765" i="6"/>
  <c r="G765" i="6" s="1"/>
  <c r="F766" i="6"/>
  <c r="G766" i="6" s="1"/>
  <c r="F767" i="6"/>
  <c r="G767" i="6" s="1"/>
  <c r="F768" i="6"/>
  <c r="G768" i="6" s="1"/>
  <c r="F769" i="6"/>
  <c r="G769" i="6" s="1"/>
  <c r="F770" i="6"/>
  <c r="G770" i="6" s="1"/>
  <c r="F771" i="6"/>
  <c r="G771" i="6" s="1"/>
  <c r="F772" i="6"/>
  <c r="G772" i="6" s="1"/>
  <c r="F773" i="6"/>
  <c r="G773" i="6" s="1"/>
  <c r="F774" i="6"/>
  <c r="G774" i="6" s="1"/>
  <c r="F775" i="6"/>
  <c r="G775" i="6" s="1"/>
  <c r="F776" i="6"/>
  <c r="G776" i="6" s="1"/>
  <c r="F777" i="6"/>
  <c r="G777" i="6" s="1"/>
  <c r="F778" i="6"/>
  <c r="G778" i="6" s="1"/>
  <c r="F779" i="6"/>
  <c r="G779" i="6" s="1"/>
  <c r="F780" i="6"/>
  <c r="G780" i="6" s="1"/>
  <c r="F781" i="6"/>
  <c r="G781" i="6" s="1"/>
  <c r="F782" i="6"/>
  <c r="G782" i="6" s="1"/>
  <c r="F783" i="6"/>
  <c r="G783" i="6" s="1"/>
  <c r="F784" i="6"/>
  <c r="G784" i="6" s="1"/>
  <c r="F785" i="6"/>
  <c r="G785" i="6" s="1"/>
  <c r="F786" i="6"/>
  <c r="G786" i="6" s="1"/>
  <c r="F787" i="6"/>
  <c r="G787" i="6" s="1"/>
  <c r="F788" i="6"/>
  <c r="G788" i="6" s="1"/>
  <c r="F789" i="6"/>
  <c r="G789" i="6" s="1"/>
  <c r="F790" i="6"/>
  <c r="G790" i="6" s="1"/>
  <c r="F791" i="6"/>
  <c r="G791" i="6" s="1"/>
  <c r="F792" i="6"/>
  <c r="G792" i="6" s="1"/>
  <c r="F793" i="6"/>
  <c r="G793" i="6" s="1"/>
  <c r="F794" i="6"/>
  <c r="G794" i="6" s="1"/>
  <c r="F795" i="6"/>
  <c r="G795" i="6" s="1"/>
  <c r="F796" i="6"/>
  <c r="G796" i="6" s="1"/>
  <c r="F797" i="6"/>
  <c r="G797" i="6" s="1"/>
  <c r="F798" i="6"/>
  <c r="G798" i="6" s="1"/>
  <c r="F799" i="6"/>
  <c r="G799" i="6" s="1"/>
  <c r="F800" i="6"/>
  <c r="G800" i="6" s="1"/>
  <c r="F801" i="6"/>
  <c r="G801" i="6" s="1"/>
  <c r="F802" i="6"/>
  <c r="G802" i="6" s="1"/>
  <c r="F803" i="6"/>
  <c r="G803" i="6" s="1"/>
  <c r="F804" i="6"/>
  <c r="G804" i="6" s="1"/>
  <c r="F805" i="6"/>
  <c r="G805" i="6" s="1"/>
  <c r="F806" i="6"/>
  <c r="G806" i="6" s="1"/>
  <c r="F807" i="6"/>
  <c r="G807" i="6" s="1"/>
  <c r="F808" i="6"/>
  <c r="G808" i="6" s="1"/>
  <c r="F809" i="6"/>
  <c r="G809" i="6" s="1"/>
  <c r="F810" i="6"/>
  <c r="G810" i="6" s="1"/>
  <c r="F811" i="6"/>
  <c r="G811" i="6" s="1"/>
  <c r="F812" i="6"/>
  <c r="G812" i="6" s="1"/>
  <c r="F813" i="6"/>
  <c r="G813" i="6" s="1"/>
  <c r="F814" i="6"/>
  <c r="G814" i="6" s="1"/>
  <c r="F815" i="6"/>
  <c r="G815" i="6" s="1"/>
  <c r="F816" i="6"/>
  <c r="G816" i="6" s="1"/>
  <c r="F817" i="6"/>
  <c r="G817" i="6" s="1"/>
  <c r="F818" i="6"/>
  <c r="G818" i="6" s="1"/>
  <c r="F819" i="6"/>
  <c r="G819" i="6" s="1"/>
  <c r="F820" i="6"/>
  <c r="G820" i="6" s="1"/>
  <c r="F821" i="6"/>
  <c r="G821" i="6" s="1"/>
  <c r="F822" i="6"/>
  <c r="G822" i="6" s="1"/>
  <c r="F823" i="6"/>
  <c r="G823" i="6" s="1"/>
  <c r="F824" i="6"/>
  <c r="G824" i="6" s="1"/>
  <c r="F825" i="6"/>
  <c r="G825" i="6" s="1"/>
  <c r="F826" i="6"/>
  <c r="G826" i="6" s="1"/>
  <c r="F827" i="6"/>
  <c r="G827" i="6" s="1"/>
  <c r="F828" i="6"/>
  <c r="G828" i="6" s="1"/>
  <c r="F829" i="6"/>
  <c r="G829" i="6" s="1"/>
  <c r="F830" i="6"/>
  <c r="G830" i="6" s="1"/>
  <c r="F831" i="6"/>
  <c r="G831" i="6" s="1"/>
  <c r="F832" i="6"/>
  <c r="G832" i="6" s="1"/>
  <c r="F833" i="6"/>
  <c r="G833" i="6" s="1"/>
  <c r="F834" i="6"/>
  <c r="G834" i="6" s="1"/>
  <c r="F835" i="6"/>
  <c r="G835" i="6" s="1"/>
  <c r="F836" i="6"/>
  <c r="G836" i="6" s="1"/>
  <c r="F837" i="6"/>
  <c r="G837" i="6" s="1"/>
  <c r="F838" i="6"/>
  <c r="G838" i="6" s="1"/>
  <c r="F839" i="6"/>
  <c r="G839" i="6" s="1"/>
  <c r="F840" i="6"/>
  <c r="G840" i="6" s="1"/>
  <c r="F841" i="6"/>
  <c r="G841" i="6" s="1"/>
  <c r="F842" i="6"/>
  <c r="G842" i="6" s="1"/>
  <c r="F843" i="6"/>
  <c r="G843" i="6" s="1"/>
  <c r="F844" i="6"/>
  <c r="G844" i="6" s="1"/>
  <c r="F845" i="6"/>
  <c r="G845" i="6" s="1"/>
  <c r="F846" i="6"/>
  <c r="G846" i="6" s="1"/>
  <c r="F847" i="6"/>
  <c r="G847" i="6" s="1"/>
  <c r="F848" i="6"/>
  <c r="G848" i="6" s="1"/>
  <c r="F849" i="6"/>
  <c r="G849" i="6" s="1"/>
  <c r="F850" i="6"/>
  <c r="G850" i="6" s="1"/>
  <c r="F851" i="6"/>
  <c r="G851" i="6" s="1"/>
  <c r="F852" i="6"/>
  <c r="G852" i="6" s="1"/>
  <c r="F853" i="6"/>
  <c r="G853" i="6" s="1"/>
  <c r="F854" i="6"/>
  <c r="G854" i="6" s="1"/>
  <c r="F855" i="6"/>
  <c r="G855" i="6" s="1"/>
  <c r="F856" i="6"/>
  <c r="G856" i="6" s="1"/>
  <c r="F857" i="6"/>
  <c r="G857" i="6" s="1"/>
  <c r="F858" i="6"/>
  <c r="G858" i="6" s="1"/>
  <c r="F859" i="6"/>
  <c r="G859" i="6" s="1"/>
  <c r="F860" i="6"/>
  <c r="G860" i="6" s="1"/>
  <c r="F861" i="6"/>
  <c r="G861" i="6" s="1"/>
  <c r="F862" i="6"/>
  <c r="G862" i="6" s="1"/>
  <c r="F863" i="6"/>
  <c r="G863" i="6" s="1"/>
  <c r="F864" i="6"/>
  <c r="G864" i="6" s="1"/>
  <c r="F865" i="6"/>
  <c r="G865" i="6" s="1"/>
  <c r="F866" i="6"/>
  <c r="G866" i="6" s="1"/>
  <c r="F867" i="6"/>
  <c r="G867" i="6" s="1"/>
  <c r="F868" i="6"/>
  <c r="G868" i="6" s="1"/>
  <c r="F869" i="6"/>
  <c r="G869" i="6" s="1"/>
  <c r="F870" i="6"/>
  <c r="G870" i="6" s="1"/>
  <c r="F871" i="6"/>
  <c r="G871" i="6" s="1"/>
  <c r="F872" i="6"/>
  <c r="G872" i="6" s="1"/>
  <c r="F873" i="6"/>
  <c r="G873" i="6" s="1"/>
  <c r="F874" i="6"/>
  <c r="G874" i="6" s="1"/>
  <c r="F875" i="6"/>
  <c r="G875" i="6" s="1"/>
  <c r="F876" i="6"/>
  <c r="G876" i="6" s="1"/>
  <c r="F877" i="6"/>
  <c r="G877" i="6" s="1"/>
  <c r="F878" i="6"/>
  <c r="G878" i="6" s="1"/>
  <c r="F879" i="6"/>
  <c r="G879" i="6" s="1"/>
  <c r="F880" i="6"/>
  <c r="G880" i="6" s="1"/>
  <c r="F881" i="6"/>
  <c r="G881" i="6" s="1"/>
  <c r="F882" i="6"/>
  <c r="G882" i="6" s="1"/>
  <c r="F883" i="6"/>
  <c r="G883" i="6" s="1"/>
  <c r="F884" i="6"/>
  <c r="G884" i="6" s="1"/>
  <c r="F885" i="6"/>
  <c r="G885" i="6" s="1"/>
  <c r="F886" i="6"/>
  <c r="G886" i="6" s="1"/>
  <c r="F887" i="6"/>
  <c r="G887" i="6" s="1"/>
  <c r="F888" i="6"/>
  <c r="G888" i="6" s="1"/>
  <c r="F889" i="6"/>
  <c r="G889" i="6" s="1"/>
  <c r="F890" i="6"/>
  <c r="G890" i="6" s="1"/>
  <c r="F891" i="6"/>
  <c r="G891" i="6" s="1"/>
  <c r="F892" i="6"/>
  <c r="G892" i="6" s="1"/>
  <c r="F893" i="6"/>
  <c r="G893" i="6" s="1"/>
  <c r="F894" i="6"/>
  <c r="G894" i="6" s="1"/>
  <c r="F895" i="6"/>
  <c r="G895" i="6" s="1"/>
  <c r="F896" i="6"/>
  <c r="G896" i="6" s="1"/>
  <c r="F897" i="6"/>
  <c r="G897" i="6" s="1"/>
  <c r="F898" i="6"/>
  <c r="G898" i="6" s="1"/>
  <c r="F899" i="6"/>
  <c r="G899" i="6" s="1"/>
  <c r="F900" i="6"/>
  <c r="G900" i="6" s="1"/>
  <c r="F901" i="6"/>
  <c r="G901" i="6" s="1"/>
  <c r="F902" i="6"/>
  <c r="G902" i="6" s="1"/>
  <c r="F903" i="6"/>
  <c r="G903" i="6" s="1"/>
  <c r="F904" i="6"/>
  <c r="G904" i="6" s="1"/>
  <c r="F905" i="6"/>
  <c r="G905" i="6" s="1"/>
  <c r="F906" i="6"/>
  <c r="G906" i="6" s="1"/>
  <c r="F907" i="6"/>
  <c r="G907" i="6" s="1"/>
  <c r="F908" i="6"/>
  <c r="G908" i="6" s="1"/>
  <c r="F909" i="6"/>
  <c r="G909" i="6" s="1"/>
  <c r="F910" i="6"/>
  <c r="G910" i="6" s="1"/>
  <c r="F911" i="6"/>
  <c r="G911" i="6" s="1"/>
  <c r="F912" i="6"/>
  <c r="G912" i="6" s="1"/>
  <c r="F913" i="6"/>
  <c r="G913" i="6" s="1"/>
  <c r="F914" i="6"/>
  <c r="G914" i="6" s="1"/>
  <c r="F915" i="6"/>
  <c r="G915" i="6" s="1"/>
  <c r="F916" i="6"/>
  <c r="G916" i="6" s="1"/>
  <c r="F917" i="6"/>
  <c r="G917" i="6" s="1"/>
  <c r="F918" i="6"/>
  <c r="G918" i="6" s="1"/>
  <c r="F919" i="6"/>
  <c r="G919" i="6" s="1"/>
  <c r="F920" i="6"/>
  <c r="G920" i="6" s="1"/>
  <c r="F921" i="6"/>
  <c r="G921" i="6" s="1"/>
  <c r="F922" i="6"/>
  <c r="G922" i="6" s="1"/>
  <c r="F923" i="6"/>
  <c r="G923" i="6" s="1"/>
  <c r="F924" i="6"/>
  <c r="G924" i="6" s="1"/>
  <c r="F925" i="6"/>
  <c r="G925" i="6" s="1"/>
  <c r="F926" i="6"/>
  <c r="G926" i="6" s="1"/>
  <c r="F927" i="6"/>
  <c r="G927" i="6" s="1"/>
  <c r="F928" i="6"/>
  <c r="G928" i="6" s="1"/>
  <c r="F929" i="6"/>
  <c r="G929" i="6" s="1"/>
  <c r="F930" i="6"/>
  <c r="G930" i="6" s="1"/>
  <c r="F931" i="6"/>
  <c r="G931" i="6" s="1"/>
  <c r="F932" i="6"/>
  <c r="G932" i="6" s="1"/>
  <c r="F933" i="6"/>
  <c r="G933" i="6" s="1"/>
  <c r="F934" i="6"/>
  <c r="G934" i="6" s="1"/>
  <c r="F935" i="6"/>
  <c r="G935" i="6" s="1"/>
  <c r="F936" i="6"/>
  <c r="G936" i="6" s="1"/>
  <c r="F937" i="6"/>
  <c r="G937" i="6" s="1"/>
  <c r="F938" i="6"/>
  <c r="G938" i="6" s="1"/>
  <c r="F939" i="6"/>
  <c r="G939" i="6" s="1"/>
  <c r="F940" i="6"/>
  <c r="G940" i="6" s="1"/>
  <c r="F941" i="6"/>
  <c r="G941" i="6" s="1"/>
  <c r="F942" i="6"/>
  <c r="G942" i="6" s="1"/>
  <c r="F943" i="6"/>
  <c r="G943" i="6" s="1"/>
  <c r="F944" i="6"/>
  <c r="G944" i="6" s="1"/>
  <c r="F945" i="6"/>
  <c r="G945" i="6" s="1"/>
  <c r="F946" i="6"/>
  <c r="G946" i="6" s="1"/>
  <c r="F947" i="6"/>
  <c r="G947" i="6" s="1"/>
  <c r="F948" i="6"/>
  <c r="G948" i="6" s="1"/>
  <c r="F949" i="6"/>
  <c r="G949" i="6" s="1"/>
  <c r="F950" i="6"/>
  <c r="G950" i="6" s="1"/>
  <c r="F951" i="6"/>
  <c r="G951" i="6" s="1"/>
  <c r="F952" i="6"/>
  <c r="G952" i="6" s="1"/>
  <c r="F953" i="6"/>
  <c r="G953" i="6" s="1"/>
  <c r="F954" i="6"/>
  <c r="G954" i="6" s="1"/>
  <c r="F955" i="6"/>
  <c r="G955" i="6" s="1"/>
  <c r="F956" i="6"/>
  <c r="G956" i="6" s="1"/>
  <c r="F957" i="6"/>
  <c r="G957" i="6" s="1"/>
  <c r="F958" i="6"/>
  <c r="G958" i="6" s="1"/>
  <c r="F959" i="6"/>
  <c r="G959" i="6" s="1"/>
  <c r="F960" i="6"/>
  <c r="G960" i="6" s="1"/>
  <c r="F961" i="6"/>
  <c r="G961" i="6" s="1"/>
  <c r="F962" i="6"/>
  <c r="G962" i="6" s="1"/>
  <c r="F963" i="6"/>
  <c r="G963" i="6" s="1"/>
  <c r="F964" i="6"/>
  <c r="G964" i="6" s="1"/>
  <c r="F965" i="6"/>
  <c r="G965" i="6" s="1"/>
  <c r="F966" i="6"/>
  <c r="G966" i="6" s="1"/>
  <c r="F967" i="6"/>
  <c r="G967" i="6" s="1"/>
  <c r="F968" i="6"/>
  <c r="G968" i="6" s="1"/>
  <c r="F969" i="6"/>
  <c r="G969" i="6" s="1"/>
  <c r="F970" i="6"/>
  <c r="G970" i="6" s="1"/>
  <c r="F971" i="6"/>
  <c r="G971" i="6" s="1"/>
  <c r="F972" i="6"/>
  <c r="G972" i="6" s="1"/>
  <c r="F973" i="6"/>
  <c r="G973" i="6" s="1"/>
  <c r="F974" i="6"/>
  <c r="G974" i="6" s="1"/>
  <c r="F975" i="6"/>
  <c r="G975" i="6" s="1"/>
  <c r="F976" i="6"/>
  <c r="G976" i="6" s="1"/>
  <c r="F977" i="6"/>
  <c r="G977" i="6" s="1"/>
  <c r="F978" i="6"/>
  <c r="G978" i="6" s="1"/>
  <c r="F979" i="6"/>
  <c r="G979" i="6" s="1"/>
  <c r="F980" i="6"/>
  <c r="G980" i="6" s="1"/>
  <c r="F981" i="6"/>
  <c r="G981" i="6" s="1"/>
  <c r="F982" i="6"/>
  <c r="G982" i="6" s="1"/>
  <c r="F983" i="6"/>
  <c r="G983" i="6" s="1"/>
  <c r="F984" i="6"/>
  <c r="G984" i="6" s="1"/>
  <c r="F985" i="6"/>
  <c r="G985" i="6" s="1"/>
  <c r="F986" i="6"/>
  <c r="G986" i="6" s="1"/>
  <c r="F987" i="6"/>
  <c r="G987" i="6" s="1"/>
  <c r="F988" i="6"/>
  <c r="G988" i="6" s="1"/>
  <c r="F989" i="6"/>
  <c r="G989" i="6" s="1"/>
  <c r="F990" i="6"/>
  <c r="G990" i="6" s="1"/>
  <c r="F991" i="6"/>
  <c r="G991" i="6" s="1"/>
  <c r="F992" i="6"/>
  <c r="G992" i="6" s="1"/>
  <c r="F993" i="6"/>
  <c r="G993" i="6" s="1"/>
  <c r="G994" i="6"/>
  <c r="F995" i="6"/>
  <c r="G995" i="6" s="1"/>
  <c r="F996" i="6"/>
  <c r="G996" i="6" s="1"/>
  <c r="G997" i="6"/>
  <c r="G998" i="6"/>
  <c r="F999" i="6"/>
  <c r="G999" i="6" s="1"/>
  <c r="F1000" i="6"/>
  <c r="G1000" i="6" s="1"/>
  <c r="F1001" i="6"/>
  <c r="G1001" i="6" s="1"/>
  <c r="F1002" i="6"/>
  <c r="G1002" i="6" s="1"/>
  <c r="F1003" i="6"/>
  <c r="G1003" i="6" s="1"/>
  <c r="F1004" i="6"/>
  <c r="G1004" i="6" s="1"/>
  <c r="F1005" i="6"/>
  <c r="G1005" i="6" s="1"/>
  <c r="F1006" i="6"/>
  <c r="G1006" i="6" s="1"/>
  <c r="F1007" i="6"/>
  <c r="G1007" i="6" s="1"/>
  <c r="F1008" i="6"/>
  <c r="G1008" i="6" s="1"/>
  <c r="F1009" i="6"/>
  <c r="G1009" i="6" s="1"/>
  <c r="F1010" i="6"/>
  <c r="G1010" i="6" s="1"/>
  <c r="F1011" i="6"/>
  <c r="G1011" i="6" s="1"/>
  <c r="F1012" i="6"/>
  <c r="G1012" i="6" s="1"/>
  <c r="F1013" i="6"/>
  <c r="G1013" i="6" s="1"/>
  <c r="F1014" i="6"/>
  <c r="G1014" i="6" s="1"/>
  <c r="F1015" i="6"/>
  <c r="G1015" i="6" s="1"/>
  <c r="F1016" i="6"/>
  <c r="G1016" i="6" s="1"/>
  <c r="F1017" i="6"/>
  <c r="G1017" i="6" s="1"/>
  <c r="F1018" i="6"/>
  <c r="G1018" i="6" s="1"/>
  <c r="F1019" i="6"/>
  <c r="G1019" i="6" s="1"/>
  <c r="F1020" i="6"/>
  <c r="G1020" i="6" s="1"/>
  <c r="F1021" i="6"/>
  <c r="G1021" i="6" s="1"/>
  <c r="F1022" i="6"/>
  <c r="G1022" i="6" s="1"/>
  <c r="F1023" i="6"/>
  <c r="G1023" i="6" s="1"/>
  <c r="F1024" i="6"/>
  <c r="G1024" i="6" s="1"/>
  <c r="F1025" i="6"/>
  <c r="G1025" i="6" s="1"/>
  <c r="F1026" i="6"/>
  <c r="G1026" i="6" s="1"/>
  <c r="F1027" i="6"/>
  <c r="G1027" i="6" s="1"/>
  <c r="F1028" i="6"/>
  <c r="G1028" i="6" s="1"/>
  <c r="F1029" i="6"/>
  <c r="G1029" i="6" s="1"/>
  <c r="F1030" i="6"/>
  <c r="G1030" i="6" s="1"/>
  <c r="F1031" i="6"/>
  <c r="G1031" i="6" s="1"/>
  <c r="F1032" i="6"/>
  <c r="G1032" i="6" s="1"/>
  <c r="G1033" i="6"/>
  <c r="F1034" i="6"/>
  <c r="G1034" i="6" s="1"/>
  <c r="F1035" i="6"/>
  <c r="G1035" i="6" s="1"/>
  <c r="F1036" i="6"/>
  <c r="G1036" i="6" s="1"/>
  <c r="F1037" i="6"/>
  <c r="G1037" i="6" s="1"/>
  <c r="F1038" i="6"/>
  <c r="G1038" i="6" s="1"/>
  <c r="F1039" i="6"/>
  <c r="G1039" i="6" s="1"/>
  <c r="F1040" i="6"/>
  <c r="G1040" i="6" s="1"/>
  <c r="F1041" i="6"/>
  <c r="G1041" i="6" s="1"/>
  <c r="F1042" i="6"/>
  <c r="G1042" i="6" s="1"/>
  <c r="F1043" i="6"/>
  <c r="G1043" i="6" s="1"/>
  <c r="G1044" i="6"/>
  <c r="F1045" i="6"/>
  <c r="G1045" i="6" s="1"/>
  <c r="F1046" i="6"/>
  <c r="G1046" i="6" s="1"/>
  <c r="F1047" i="6"/>
  <c r="G1047" i="6" s="1"/>
  <c r="F1048" i="6"/>
  <c r="G1048" i="6" s="1"/>
  <c r="F1049" i="6"/>
  <c r="G1049" i="6" s="1"/>
  <c r="F1050" i="6"/>
  <c r="G1050" i="6" s="1"/>
  <c r="F1051" i="6"/>
  <c r="G1051" i="6" s="1"/>
  <c r="F1052" i="6"/>
  <c r="G1052" i="6" s="1"/>
  <c r="F1053" i="6"/>
  <c r="G1053" i="6" s="1"/>
  <c r="G1054" i="6"/>
  <c r="F1055" i="6"/>
  <c r="G1055" i="6" s="1"/>
  <c r="F1056" i="6"/>
  <c r="G1056" i="6" s="1"/>
  <c r="F1057" i="6"/>
  <c r="G1057" i="6" s="1"/>
  <c r="F646" i="6"/>
  <c r="G646" i="6" s="1"/>
  <c r="F358" i="6"/>
  <c r="G358" i="6" s="1"/>
  <c r="F359" i="6"/>
  <c r="G359" i="6" s="1"/>
  <c r="F360" i="6"/>
  <c r="G360" i="6" s="1"/>
  <c r="F361" i="6"/>
  <c r="G361" i="6" s="1"/>
  <c r="F362" i="6"/>
  <c r="G362" i="6" s="1"/>
  <c r="F363" i="6"/>
  <c r="G363" i="6" s="1"/>
  <c r="F364" i="6"/>
  <c r="G364" i="6" s="1"/>
  <c r="F365" i="6"/>
  <c r="G365" i="6" s="1"/>
  <c r="F366" i="6"/>
  <c r="G366" i="6" s="1"/>
  <c r="F367" i="6"/>
  <c r="G367" i="6" s="1"/>
  <c r="F368" i="6"/>
  <c r="G368" i="6" s="1"/>
  <c r="F369" i="6"/>
  <c r="G369" i="6" s="1"/>
  <c r="F370" i="6"/>
  <c r="G370" i="6" s="1"/>
  <c r="F371" i="6"/>
  <c r="G371" i="6" s="1"/>
  <c r="F372" i="6"/>
  <c r="G372" i="6" s="1"/>
  <c r="F373" i="6"/>
  <c r="G373" i="6" s="1"/>
  <c r="F374" i="6"/>
  <c r="G374" i="6" s="1"/>
  <c r="F375" i="6"/>
  <c r="G375" i="6" s="1"/>
  <c r="F376" i="6"/>
  <c r="G376" i="6" s="1"/>
  <c r="F377" i="6"/>
  <c r="G377" i="6" s="1"/>
  <c r="F378" i="6"/>
  <c r="G378" i="6" s="1"/>
  <c r="F379" i="6"/>
  <c r="G379" i="6" s="1"/>
  <c r="F380" i="6"/>
  <c r="G380" i="6" s="1"/>
  <c r="F381" i="6"/>
  <c r="G381" i="6" s="1"/>
  <c r="F382" i="6"/>
  <c r="G382" i="6" s="1"/>
  <c r="F383" i="6"/>
  <c r="G383" i="6" s="1"/>
  <c r="F384" i="6"/>
  <c r="G384" i="6" s="1"/>
  <c r="F385" i="6"/>
  <c r="G385" i="6" s="1"/>
  <c r="F386" i="6"/>
  <c r="G386" i="6" s="1"/>
  <c r="F387" i="6"/>
  <c r="G387" i="6" s="1"/>
  <c r="F388" i="6"/>
  <c r="G388" i="6" s="1"/>
  <c r="F389" i="6"/>
  <c r="G389" i="6" s="1"/>
  <c r="F390" i="6"/>
  <c r="G390" i="6" s="1"/>
  <c r="F391" i="6"/>
  <c r="G391" i="6" s="1"/>
  <c r="F392" i="6"/>
  <c r="G392" i="6" s="1"/>
  <c r="F393" i="6"/>
  <c r="G393" i="6" s="1"/>
  <c r="F394" i="6"/>
  <c r="G394" i="6" s="1"/>
  <c r="F395" i="6"/>
  <c r="G395" i="6" s="1"/>
  <c r="F396" i="6"/>
  <c r="G396" i="6" s="1"/>
  <c r="F397" i="6"/>
  <c r="G397" i="6" s="1"/>
  <c r="F398" i="6"/>
  <c r="G398" i="6" s="1"/>
  <c r="F399" i="6"/>
  <c r="G399" i="6" s="1"/>
  <c r="F400" i="6"/>
  <c r="G400" i="6" s="1"/>
  <c r="F401" i="6"/>
  <c r="G401" i="6" s="1"/>
  <c r="F402" i="6"/>
  <c r="G402" i="6" s="1"/>
  <c r="F403" i="6"/>
  <c r="G403" i="6" s="1"/>
  <c r="F404" i="6"/>
  <c r="G404" i="6" s="1"/>
  <c r="F405" i="6"/>
  <c r="G405" i="6" s="1"/>
  <c r="F406" i="6"/>
  <c r="G406" i="6" s="1"/>
  <c r="F407" i="6"/>
  <c r="G407" i="6" s="1"/>
  <c r="F408" i="6"/>
  <c r="G408" i="6" s="1"/>
  <c r="F409" i="6"/>
  <c r="G409" i="6" s="1"/>
  <c r="F410" i="6"/>
  <c r="G410" i="6" s="1"/>
  <c r="F411" i="6"/>
  <c r="G411" i="6" s="1"/>
  <c r="F412" i="6"/>
  <c r="G412" i="6" s="1"/>
  <c r="F413" i="6"/>
  <c r="G413" i="6" s="1"/>
  <c r="F414" i="6"/>
  <c r="G414" i="6" s="1"/>
  <c r="F415" i="6"/>
  <c r="G415" i="6" s="1"/>
  <c r="F416" i="6"/>
  <c r="G416" i="6" s="1"/>
  <c r="F417" i="6"/>
  <c r="G417" i="6" s="1"/>
  <c r="F418" i="6"/>
  <c r="G418" i="6" s="1"/>
  <c r="F419" i="6"/>
  <c r="G419" i="6" s="1"/>
  <c r="G420" i="6"/>
  <c r="F421" i="6"/>
  <c r="G421" i="6" s="1"/>
  <c r="F422" i="6"/>
  <c r="G422" i="6" s="1"/>
  <c r="F423" i="6"/>
  <c r="G423" i="6" s="1"/>
  <c r="F424" i="6"/>
  <c r="G424" i="6" s="1"/>
  <c r="F425" i="6"/>
  <c r="G425" i="6" s="1"/>
  <c r="F426" i="6"/>
  <c r="G426" i="6" s="1"/>
  <c r="F427" i="6"/>
  <c r="G427" i="6" s="1"/>
  <c r="F428" i="6"/>
  <c r="G428" i="6" s="1"/>
  <c r="F429" i="6"/>
  <c r="G429" i="6" s="1"/>
  <c r="F430" i="6"/>
  <c r="G430" i="6" s="1"/>
  <c r="F431" i="6"/>
  <c r="G431" i="6" s="1"/>
  <c r="F432" i="6"/>
  <c r="G432" i="6" s="1"/>
  <c r="F433" i="6"/>
  <c r="G433" i="6" s="1"/>
  <c r="F434" i="6"/>
  <c r="G434" i="6" s="1"/>
  <c r="F435" i="6"/>
  <c r="G435" i="6" s="1"/>
  <c r="F436" i="6"/>
  <c r="G436" i="6" s="1"/>
  <c r="F437" i="6"/>
  <c r="G437" i="6" s="1"/>
  <c r="F438" i="6"/>
  <c r="G438" i="6" s="1"/>
  <c r="F439" i="6"/>
  <c r="G439" i="6" s="1"/>
  <c r="F440" i="6"/>
  <c r="G440" i="6" s="1"/>
  <c r="F441" i="6"/>
  <c r="G441" i="6" s="1"/>
  <c r="F442" i="6"/>
  <c r="G442" i="6" s="1"/>
  <c r="F443" i="6"/>
  <c r="G443" i="6" s="1"/>
  <c r="F444" i="6"/>
  <c r="G444" i="6" s="1"/>
  <c r="F445" i="6"/>
  <c r="G445" i="6" s="1"/>
  <c r="F446" i="6"/>
  <c r="G446" i="6" s="1"/>
  <c r="F447" i="6"/>
  <c r="G447" i="6" s="1"/>
  <c r="F448" i="6"/>
  <c r="G448" i="6" s="1"/>
  <c r="F449" i="6"/>
  <c r="G449" i="6" s="1"/>
  <c r="F450" i="6"/>
  <c r="G450" i="6" s="1"/>
  <c r="F451" i="6"/>
  <c r="G451" i="6" s="1"/>
  <c r="F452" i="6"/>
  <c r="G452" i="6" s="1"/>
  <c r="F453" i="6"/>
  <c r="G453" i="6" s="1"/>
  <c r="F454" i="6"/>
  <c r="G454" i="6" s="1"/>
  <c r="F455" i="6"/>
  <c r="G455" i="6" s="1"/>
  <c r="F456" i="6"/>
  <c r="G456" i="6" s="1"/>
  <c r="F457" i="6"/>
  <c r="G457" i="6" s="1"/>
  <c r="F458" i="6"/>
  <c r="G458" i="6" s="1"/>
  <c r="F459" i="6"/>
  <c r="G459" i="6" s="1"/>
  <c r="F460" i="6"/>
  <c r="G460" i="6" s="1"/>
  <c r="F461" i="6"/>
  <c r="G461" i="6" s="1"/>
  <c r="G462" i="6"/>
  <c r="F463" i="6"/>
  <c r="G463" i="6" s="1"/>
  <c r="F464" i="6"/>
  <c r="G464" i="6" s="1"/>
  <c r="F465" i="6"/>
  <c r="G465" i="6" s="1"/>
  <c r="F466" i="6"/>
  <c r="G466" i="6" s="1"/>
  <c r="F467" i="6"/>
  <c r="G467" i="6" s="1"/>
  <c r="F468" i="6"/>
  <c r="G468" i="6" s="1"/>
  <c r="F469" i="6"/>
  <c r="G469" i="6" s="1"/>
  <c r="F470" i="6"/>
  <c r="G470" i="6" s="1"/>
  <c r="F471" i="6"/>
  <c r="G471" i="6" s="1"/>
  <c r="F472" i="6"/>
  <c r="G472" i="6" s="1"/>
  <c r="F473" i="6"/>
  <c r="G473" i="6" s="1"/>
  <c r="F474" i="6"/>
  <c r="G474" i="6" s="1"/>
  <c r="F475" i="6"/>
  <c r="G475" i="6" s="1"/>
  <c r="F476" i="6"/>
  <c r="G476" i="6" s="1"/>
  <c r="F477" i="6"/>
  <c r="G477" i="6" s="1"/>
  <c r="F478" i="6"/>
  <c r="G478" i="6" s="1"/>
  <c r="F479" i="6"/>
  <c r="G479" i="6" s="1"/>
  <c r="F480" i="6"/>
  <c r="G480" i="6" s="1"/>
  <c r="F481" i="6"/>
  <c r="G481" i="6" s="1"/>
  <c r="F482" i="6"/>
  <c r="G482" i="6" s="1"/>
  <c r="F483" i="6"/>
  <c r="G483" i="6" s="1"/>
  <c r="F484" i="6"/>
  <c r="G484" i="6" s="1"/>
  <c r="F485" i="6"/>
  <c r="G485" i="6" s="1"/>
  <c r="F486" i="6"/>
  <c r="G486" i="6" s="1"/>
  <c r="F487" i="6"/>
  <c r="G487" i="6" s="1"/>
  <c r="F488" i="6"/>
  <c r="G488" i="6" s="1"/>
  <c r="F489" i="6"/>
  <c r="G489" i="6" s="1"/>
  <c r="F490" i="6"/>
  <c r="G490" i="6" s="1"/>
  <c r="F491" i="6"/>
  <c r="G491" i="6" s="1"/>
  <c r="F492" i="6"/>
  <c r="G492" i="6" s="1"/>
  <c r="F493" i="6"/>
  <c r="G493" i="6" s="1"/>
  <c r="G494" i="6"/>
  <c r="F495" i="6"/>
  <c r="G495" i="6" s="1"/>
  <c r="F496" i="6"/>
  <c r="G496" i="6" s="1"/>
  <c r="F497" i="6"/>
  <c r="G497" i="6" s="1"/>
  <c r="F498" i="6"/>
  <c r="G498" i="6" s="1"/>
  <c r="F499" i="6"/>
  <c r="G499" i="6" s="1"/>
  <c r="F500" i="6"/>
  <c r="G500" i="6" s="1"/>
  <c r="F501" i="6"/>
  <c r="G501" i="6" s="1"/>
  <c r="F502" i="6"/>
  <c r="G502" i="6" s="1"/>
  <c r="F503" i="6"/>
  <c r="G503" i="6" s="1"/>
  <c r="F504" i="6"/>
  <c r="G504" i="6" s="1"/>
  <c r="F505" i="6"/>
  <c r="G505" i="6" s="1"/>
  <c r="F506" i="6"/>
  <c r="G506" i="6" s="1"/>
  <c r="F507" i="6"/>
  <c r="G507" i="6" s="1"/>
  <c r="F508" i="6"/>
  <c r="G508" i="6" s="1"/>
  <c r="F509" i="6"/>
  <c r="G509" i="6" s="1"/>
  <c r="F510" i="6"/>
  <c r="G510" i="6" s="1"/>
  <c r="F511" i="6"/>
  <c r="G511" i="6" s="1"/>
  <c r="F512" i="6"/>
  <c r="G512" i="6" s="1"/>
  <c r="F513" i="6"/>
  <c r="G513" i="6" s="1"/>
  <c r="F514" i="6"/>
  <c r="G514" i="6" s="1"/>
  <c r="F515" i="6"/>
  <c r="G515" i="6" s="1"/>
  <c r="F516" i="6"/>
  <c r="G516" i="6" s="1"/>
  <c r="F517" i="6"/>
  <c r="G517" i="6" s="1"/>
  <c r="F518" i="6"/>
  <c r="G518" i="6" s="1"/>
  <c r="F519" i="6"/>
  <c r="G519" i="6" s="1"/>
  <c r="F520" i="6"/>
  <c r="G520" i="6" s="1"/>
  <c r="F521" i="6"/>
  <c r="G521" i="6" s="1"/>
  <c r="F522" i="6"/>
  <c r="G522" i="6" s="1"/>
  <c r="F523" i="6"/>
  <c r="G523" i="6" s="1"/>
  <c r="F524" i="6"/>
  <c r="G524" i="6" s="1"/>
  <c r="F525" i="6"/>
  <c r="G525" i="6" s="1"/>
  <c r="F526" i="6"/>
  <c r="G526" i="6" s="1"/>
  <c r="F527" i="6"/>
  <c r="G527" i="6" s="1"/>
  <c r="F528" i="6"/>
  <c r="G528" i="6" s="1"/>
  <c r="F529" i="6"/>
  <c r="G529" i="6" s="1"/>
  <c r="F530" i="6"/>
  <c r="G530" i="6" s="1"/>
  <c r="F531" i="6"/>
  <c r="G531" i="6" s="1"/>
  <c r="F532" i="6"/>
  <c r="G532" i="6" s="1"/>
  <c r="F533" i="6"/>
  <c r="G533" i="6" s="1"/>
  <c r="F534" i="6"/>
  <c r="G534" i="6" s="1"/>
  <c r="F535" i="6"/>
  <c r="G535" i="6" s="1"/>
  <c r="F536" i="6"/>
  <c r="G536" i="6" s="1"/>
  <c r="F537" i="6"/>
  <c r="G537" i="6" s="1"/>
  <c r="F538" i="6"/>
  <c r="G538" i="6" s="1"/>
  <c r="F539" i="6"/>
  <c r="G539" i="6" s="1"/>
  <c r="F540" i="6"/>
  <c r="G540" i="6" s="1"/>
  <c r="F541" i="6"/>
  <c r="G541" i="6" s="1"/>
  <c r="F542" i="6"/>
  <c r="G542" i="6" s="1"/>
  <c r="F543" i="6"/>
  <c r="G543" i="6" s="1"/>
  <c r="F544" i="6"/>
  <c r="G544" i="6" s="1"/>
  <c r="F545" i="6"/>
  <c r="G545" i="6" s="1"/>
  <c r="F546" i="6"/>
  <c r="G546" i="6" s="1"/>
  <c r="F547" i="6"/>
  <c r="G547" i="6" s="1"/>
  <c r="F548" i="6"/>
  <c r="G548" i="6" s="1"/>
  <c r="F549" i="6"/>
  <c r="G549" i="6" s="1"/>
  <c r="F550" i="6"/>
  <c r="G550" i="6" s="1"/>
  <c r="F551" i="6"/>
  <c r="G551" i="6" s="1"/>
  <c r="F552" i="6"/>
  <c r="G552" i="6" s="1"/>
  <c r="F553" i="6"/>
  <c r="G553" i="6" s="1"/>
  <c r="F554" i="6"/>
  <c r="G554" i="6" s="1"/>
  <c r="F555" i="6"/>
  <c r="G555" i="6" s="1"/>
  <c r="F556" i="6"/>
  <c r="G556" i="6" s="1"/>
  <c r="F557" i="6"/>
  <c r="G557" i="6" s="1"/>
  <c r="F558" i="6"/>
  <c r="G558" i="6" s="1"/>
  <c r="F559" i="6"/>
  <c r="G559" i="6" s="1"/>
  <c r="F560" i="6"/>
  <c r="G560" i="6" s="1"/>
  <c r="F561" i="6"/>
  <c r="G561" i="6" s="1"/>
  <c r="F562" i="6"/>
  <c r="G562" i="6" s="1"/>
  <c r="F563" i="6"/>
  <c r="G563" i="6" s="1"/>
  <c r="F564" i="6"/>
  <c r="G564" i="6" s="1"/>
  <c r="F565" i="6"/>
  <c r="G565" i="6" s="1"/>
  <c r="F566" i="6"/>
  <c r="G566" i="6" s="1"/>
  <c r="F567" i="6"/>
  <c r="G567" i="6" s="1"/>
  <c r="F568" i="6"/>
  <c r="G568" i="6" s="1"/>
  <c r="F569" i="6"/>
  <c r="G569" i="6" s="1"/>
  <c r="F570" i="6"/>
  <c r="G570" i="6" s="1"/>
  <c r="F571" i="6"/>
  <c r="G571" i="6" s="1"/>
  <c r="F572" i="6"/>
  <c r="G572" i="6" s="1"/>
  <c r="F573" i="6"/>
  <c r="G573" i="6" s="1"/>
  <c r="F574" i="6"/>
  <c r="G574" i="6" s="1"/>
  <c r="F575" i="6"/>
  <c r="G575" i="6" s="1"/>
  <c r="F576" i="6"/>
  <c r="G576" i="6" s="1"/>
  <c r="F577" i="6"/>
  <c r="G577" i="6" s="1"/>
  <c r="F578" i="6"/>
  <c r="G578" i="6" s="1"/>
  <c r="F579" i="6"/>
  <c r="G579" i="6" s="1"/>
  <c r="F580" i="6"/>
  <c r="G580" i="6" s="1"/>
  <c r="F581" i="6"/>
  <c r="G581" i="6" s="1"/>
  <c r="F582" i="6"/>
  <c r="G582" i="6" s="1"/>
  <c r="F583" i="6"/>
  <c r="G583" i="6" s="1"/>
  <c r="F584" i="6"/>
  <c r="G584" i="6" s="1"/>
  <c r="F585" i="6"/>
  <c r="G585" i="6" s="1"/>
  <c r="F586" i="6"/>
  <c r="G586" i="6" s="1"/>
  <c r="F587" i="6"/>
  <c r="G587" i="6" s="1"/>
  <c r="F588" i="6"/>
  <c r="G588" i="6" s="1"/>
  <c r="F589" i="6"/>
  <c r="G589" i="6" s="1"/>
  <c r="F590" i="6"/>
  <c r="G590" i="6" s="1"/>
  <c r="F591" i="6"/>
  <c r="G591" i="6" s="1"/>
  <c r="F592" i="6"/>
  <c r="G592" i="6" s="1"/>
  <c r="F593" i="6"/>
  <c r="G593" i="6" s="1"/>
  <c r="F594" i="6"/>
  <c r="G594" i="6" s="1"/>
  <c r="F595" i="6"/>
  <c r="G595" i="6" s="1"/>
  <c r="F596" i="6"/>
  <c r="G596" i="6" s="1"/>
  <c r="F597" i="6"/>
  <c r="G597" i="6" s="1"/>
  <c r="F598" i="6"/>
  <c r="G598" i="6" s="1"/>
  <c r="F599" i="6"/>
  <c r="G599" i="6" s="1"/>
  <c r="F600" i="6"/>
  <c r="G600" i="6" s="1"/>
  <c r="F601" i="6"/>
  <c r="G601" i="6" s="1"/>
  <c r="F602" i="6"/>
  <c r="G602" i="6" s="1"/>
  <c r="F603" i="6"/>
  <c r="G603" i="6" s="1"/>
  <c r="F604" i="6"/>
  <c r="G604" i="6" s="1"/>
  <c r="F605" i="6"/>
  <c r="G605" i="6" s="1"/>
  <c r="F606" i="6"/>
  <c r="G606" i="6" s="1"/>
  <c r="F607" i="6"/>
  <c r="G607" i="6" s="1"/>
  <c r="F608" i="6"/>
  <c r="G608" i="6" s="1"/>
  <c r="F609" i="6"/>
  <c r="G609" i="6" s="1"/>
  <c r="F610" i="6"/>
  <c r="G610" i="6" s="1"/>
  <c r="F611" i="6"/>
  <c r="G611" i="6" s="1"/>
  <c r="F612" i="6"/>
  <c r="G612" i="6" s="1"/>
  <c r="F613" i="6"/>
  <c r="G613" i="6" s="1"/>
  <c r="F614" i="6"/>
  <c r="G614" i="6" s="1"/>
  <c r="F615" i="6"/>
  <c r="G615" i="6" s="1"/>
  <c r="F616" i="6"/>
  <c r="G616" i="6" s="1"/>
  <c r="F617" i="6"/>
  <c r="G617" i="6" s="1"/>
  <c r="F618" i="6"/>
  <c r="G618" i="6" s="1"/>
  <c r="F619" i="6"/>
  <c r="G619" i="6" s="1"/>
  <c r="F620" i="6"/>
  <c r="G620" i="6" s="1"/>
  <c r="F621" i="6"/>
  <c r="G621" i="6" s="1"/>
  <c r="F622" i="6"/>
  <c r="G622" i="6" s="1"/>
  <c r="F623" i="6"/>
  <c r="G623" i="6" s="1"/>
  <c r="F624" i="6"/>
  <c r="G624" i="6" s="1"/>
  <c r="F625" i="6"/>
  <c r="G625" i="6" s="1"/>
  <c r="F626" i="6"/>
  <c r="G626" i="6" s="1"/>
  <c r="F627" i="6"/>
  <c r="G627" i="6" s="1"/>
  <c r="F628" i="6"/>
  <c r="G628" i="6" s="1"/>
  <c r="F629" i="6"/>
  <c r="G629" i="6" s="1"/>
  <c r="F630" i="6"/>
  <c r="G630" i="6" s="1"/>
  <c r="G631" i="6"/>
  <c r="F632" i="6"/>
  <c r="G632" i="6" s="1"/>
  <c r="F633" i="6"/>
  <c r="G633" i="6" s="1"/>
  <c r="F634" i="6"/>
  <c r="G634" i="6" s="1"/>
  <c r="F635" i="6"/>
  <c r="G635" i="6" s="1"/>
  <c r="F357" i="6"/>
  <c r="G357" i="6" s="1"/>
  <c r="F170" i="6"/>
  <c r="G170" i="6" s="1"/>
  <c r="F171" i="6"/>
  <c r="G171" i="6" s="1"/>
  <c r="G172" i="6"/>
  <c r="F173" i="6"/>
  <c r="G173" i="6" s="1"/>
  <c r="F174" i="6"/>
  <c r="G174" i="6" s="1"/>
  <c r="F175" i="6"/>
  <c r="G175" i="6" s="1"/>
  <c r="F176" i="6"/>
  <c r="G176" i="6" s="1"/>
  <c r="F177" i="6"/>
  <c r="G177" i="6" s="1"/>
  <c r="F178" i="6"/>
  <c r="G178" i="6" s="1"/>
  <c r="F179" i="6"/>
  <c r="G179" i="6" s="1"/>
  <c r="F180" i="6"/>
  <c r="G180" i="6" s="1"/>
  <c r="F181" i="6"/>
  <c r="G181" i="6" s="1"/>
  <c r="F182" i="6"/>
  <c r="G182" i="6" s="1"/>
  <c r="F183" i="6"/>
  <c r="G183" i="6" s="1"/>
  <c r="F184" i="6"/>
  <c r="G184" i="6" s="1"/>
  <c r="F185" i="6"/>
  <c r="G185" i="6" s="1"/>
  <c r="F186" i="6"/>
  <c r="G186" i="6" s="1"/>
  <c r="F187" i="6"/>
  <c r="G187" i="6" s="1"/>
  <c r="F188" i="6"/>
  <c r="G188" i="6" s="1"/>
  <c r="F189" i="6"/>
  <c r="G189" i="6" s="1"/>
  <c r="F190" i="6"/>
  <c r="G190" i="6" s="1"/>
  <c r="F191" i="6"/>
  <c r="G191" i="6" s="1"/>
  <c r="F192" i="6"/>
  <c r="G192" i="6" s="1"/>
  <c r="F193" i="6"/>
  <c r="G193" i="6" s="1"/>
  <c r="F194" i="6"/>
  <c r="G194" i="6" s="1"/>
  <c r="F195" i="6"/>
  <c r="G195" i="6" s="1"/>
  <c r="F196" i="6"/>
  <c r="G196" i="6" s="1"/>
  <c r="F197" i="6"/>
  <c r="G197" i="6" s="1"/>
  <c r="F198" i="6"/>
  <c r="G198" i="6" s="1"/>
  <c r="F199" i="6"/>
  <c r="G199" i="6" s="1"/>
  <c r="F200" i="6"/>
  <c r="G200" i="6" s="1"/>
  <c r="F201" i="6"/>
  <c r="G201" i="6" s="1"/>
  <c r="F202" i="6"/>
  <c r="G202" i="6" s="1"/>
  <c r="F203" i="6"/>
  <c r="G203" i="6" s="1"/>
  <c r="F204" i="6"/>
  <c r="G204" i="6" s="1"/>
  <c r="F205" i="6"/>
  <c r="G205" i="6" s="1"/>
  <c r="F206" i="6"/>
  <c r="G206" i="6" s="1"/>
  <c r="F207" i="6"/>
  <c r="G207" i="6" s="1"/>
  <c r="F208" i="6"/>
  <c r="G208" i="6" s="1"/>
  <c r="F209" i="6"/>
  <c r="G209" i="6" s="1"/>
  <c r="F210" i="6"/>
  <c r="G210" i="6" s="1"/>
  <c r="F211" i="6"/>
  <c r="G211" i="6" s="1"/>
  <c r="F212" i="6"/>
  <c r="G212" i="6" s="1"/>
  <c r="F213" i="6"/>
  <c r="G213" i="6" s="1"/>
  <c r="F214" i="6"/>
  <c r="G214" i="6" s="1"/>
  <c r="F215" i="6"/>
  <c r="G215" i="6" s="1"/>
  <c r="F216" i="6"/>
  <c r="G216" i="6" s="1"/>
  <c r="F217" i="6"/>
  <c r="G217" i="6" s="1"/>
  <c r="F218" i="6"/>
  <c r="G218" i="6" s="1"/>
  <c r="F219" i="6"/>
  <c r="G219" i="6" s="1"/>
  <c r="F220" i="6"/>
  <c r="G220" i="6" s="1"/>
  <c r="F221" i="6"/>
  <c r="G221" i="6" s="1"/>
  <c r="F222" i="6"/>
  <c r="G222" i="6" s="1"/>
  <c r="F223" i="6"/>
  <c r="G223" i="6" s="1"/>
  <c r="F224" i="6"/>
  <c r="G224" i="6" s="1"/>
  <c r="F225" i="6"/>
  <c r="G225" i="6" s="1"/>
  <c r="F226" i="6"/>
  <c r="G226" i="6" s="1"/>
  <c r="F227" i="6"/>
  <c r="G227" i="6" s="1"/>
  <c r="F228" i="6"/>
  <c r="G228" i="6" s="1"/>
  <c r="F229" i="6"/>
  <c r="G229" i="6" s="1"/>
  <c r="F230" i="6"/>
  <c r="G230" i="6" s="1"/>
  <c r="F231" i="6"/>
  <c r="G231" i="6" s="1"/>
  <c r="F232" i="6"/>
  <c r="G232" i="6" s="1"/>
  <c r="F233" i="6"/>
  <c r="G233" i="6" s="1"/>
  <c r="F234" i="6"/>
  <c r="G234" i="6" s="1"/>
  <c r="F235" i="6"/>
  <c r="G235" i="6" s="1"/>
  <c r="F236" i="6"/>
  <c r="G236" i="6" s="1"/>
  <c r="F237" i="6"/>
  <c r="G237" i="6" s="1"/>
  <c r="F238" i="6"/>
  <c r="G238" i="6" s="1"/>
  <c r="F239" i="6"/>
  <c r="G239" i="6" s="1"/>
  <c r="F240" i="6"/>
  <c r="G240" i="6" s="1"/>
  <c r="F241" i="6"/>
  <c r="G241" i="6" s="1"/>
  <c r="F242" i="6"/>
  <c r="G242" i="6" s="1"/>
  <c r="F243" i="6"/>
  <c r="G243" i="6" s="1"/>
  <c r="F244" i="6"/>
  <c r="G244" i="6" s="1"/>
  <c r="F245" i="6"/>
  <c r="G245" i="6" s="1"/>
  <c r="F246" i="6"/>
  <c r="G246" i="6" s="1"/>
  <c r="F247" i="6"/>
  <c r="G247" i="6" s="1"/>
  <c r="F248" i="6"/>
  <c r="G248" i="6" s="1"/>
  <c r="F249" i="6"/>
  <c r="G249" i="6" s="1"/>
  <c r="F250" i="6"/>
  <c r="G250" i="6" s="1"/>
  <c r="F251" i="6"/>
  <c r="G251" i="6" s="1"/>
  <c r="F252" i="6"/>
  <c r="G252" i="6" s="1"/>
  <c r="F253" i="6"/>
  <c r="G253" i="6" s="1"/>
  <c r="F254" i="6"/>
  <c r="G254" i="6" s="1"/>
  <c r="F255" i="6"/>
  <c r="G255" i="6" s="1"/>
  <c r="F256" i="6"/>
  <c r="G256" i="6" s="1"/>
  <c r="F257" i="6"/>
  <c r="G257" i="6" s="1"/>
  <c r="F258" i="6"/>
  <c r="G258" i="6" s="1"/>
  <c r="F259" i="6"/>
  <c r="G259" i="6" s="1"/>
  <c r="F260" i="6"/>
  <c r="G260" i="6" s="1"/>
  <c r="F261" i="6"/>
  <c r="G261" i="6" s="1"/>
  <c r="F262" i="6"/>
  <c r="G262" i="6" s="1"/>
  <c r="F263" i="6"/>
  <c r="G263" i="6" s="1"/>
  <c r="F264" i="6"/>
  <c r="G264" i="6" s="1"/>
  <c r="F265" i="6"/>
  <c r="G265" i="6" s="1"/>
  <c r="F266" i="6"/>
  <c r="G266" i="6" s="1"/>
  <c r="F267" i="6"/>
  <c r="G267" i="6" s="1"/>
  <c r="F268" i="6"/>
  <c r="G268" i="6" s="1"/>
  <c r="F269" i="6"/>
  <c r="G269" i="6" s="1"/>
  <c r="F270" i="6"/>
  <c r="G270" i="6" s="1"/>
  <c r="F271" i="6"/>
  <c r="G271" i="6" s="1"/>
  <c r="F272" i="6"/>
  <c r="G272" i="6" s="1"/>
  <c r="G273" i="6"/>
  <c r="F274" i="6"/>
  <c r="G274" i="6" s="1"/>
  <c r="F275" i="6"/>
  <c r="G275" i="6" s="1"/>
  <c r="F276" i="6"/>
  <c r="G276" i="6" s="1"/>
  <c r="F277" i="6"/>
  <c r="G277" i="6" s="1"/>
  <c r="F278" i="6"/>
  <c r="G278" i="6" s="1"/>
  <c r="F279" i="6"/>
  <c r="G279" i="6" s="1"/>
  <c r="F280" i="6"/>
  <c r="G280" i="6" s="1"/>
  <c r="F281" i="6"/>
  <c r="G281" i="6" s="1"/>
  <c r="F282" i="6"/>
  <c r="G282" i="6" s="1"/>
  <c r="F283" i="6"/>
  <c r="G283" i="6" s="1"/>
  <c r="F284" i="6"/>
  <c r="G284" i="6" s="1"/>
  <c r="F285" i="6"/>
  <c r="G285" i="6" s="1"/>
  <c r="F286" i="6"/>
  <c r="G286" i="6" s="1"/>
  <c r="F287" i="6"/>
  <c r="G287" i="6" s="1"/>
  <c r="F288" i="6"/>
  <c r="G288" i="6" s="1"/>
  <c r="G289" i="6"/>
  <c r="F290" i="6"/>
  <c r="G290" i="6" s="1"/>
  <c r="F291" i="6"/>
  <c r="G291" i="6" s="1"/>
  <c r="F292" i="6"/>
  <c r="G292" i="6" s="1"/>
  <c r="F293" i="6"/>
  <c r="G293" i="6" s="1"/>
  <c r="F294" i="6"/>
  <c r="G294" i="6" s="1"/>
  <c r="F295" i="6"/>
  <c r="G295" i="6" s="1"/>
  <c r="F296" i="6"/>
  <c r="G296" i="6" s="1"/>
  <c r="F297" i="6"/>
  <c r="G297" i="6" s="1"/>
  <c r="F298" i="6"/>
  <c r="G298" i="6" s="1"/>
  <c r="F299" i="6"/>
  <c r="G299" i="6" s="1"/>
  <c r="F300" i="6"/>
  <c r="G300" i="6" s="1"/>
  <c r="F301" i="6"/>
  <c r="G301" i="6" s="1"/>
  <c r="F302" i="6"/>
  <c r="G302" i="6" s="1"/>
  <c r="F303" i="6"/>
  <c r="G303" i="6" s="1"/>
  <c r="F304" i="6"/>
  <c r="G304" i="6" s="1"/>
  <c r="F305" i="6"/>
  <c r="G305" i="6" s="1"/>
  <c r="F306" i="6"/>
  <c r="G306" i="6" s="1"/>
  <c r="F307" i="6"/>
  <c r="G307" i="6" s="1"/>
  <c r="F308" i="6"/>
  <c r="G308" i="6" s="1"/>
  <c r="F309" i="6"/>
  <c r="G309" i="6" s="1"/>
  <c r="F310" i="6"/>
  <c r="G310" i="6" s="1"/>
  <c r="F311" i="6"/>
  <c r="G311" i="6" s="1"/>
  <c r="F312" i="6"/>
  <c r="G312" i="6" s="1"/>
  <c r="F313" i="6"/>
  <c r="G313" i="6" s="1"/>
  <c r="F314" i="6"/>
  <c r="G314" i="6" s="1"/>
  <c r="F315" i="6"/>
  <c r="G315" i="6" s="1"/>
  <c r="F316" i="6"/>
  <c r="G316" i="6" s="1"/>
  <c r="F317" i="6"/>
  <c r="G317" i="6" s="1"/>
  <c r="F318" i="6"/>
  <c r="G318" i="6" s="1"/>
  <c r="F319" i="6"/>
  <c r="G319" i="6" s="1"/>
  <c r="F320" i="6"/>
  <c r="G320" i="6" s="1"/>
  <c r="F321" i="6"/>
  <c r="G321" i="6" s="1"/>
  <c r="F322" i="6"/>
  <c r="G322" i="6" s="1"/>
  <c r="F323" i="6"/>
  <c r="G323" i="6" s="1"/>
  <c r="F324" i="6"/>
  <c r="G324" i="6" s="1"/>
  <c r="F325" i="6"/>
  <c r="G325" i="6" s="1"/>
  <c r="F326" i="6"/>
  <c r="G326" i="6" s="1"/>
  <c r="F327" i="6"/>
  <c r="G327" i="6" s="1"/>
  <c r="F328" i="6"/>
  <c r="G328" i="6" s="1"/>
  <c r="F329" i="6"/>
  <c r="G329" i="6" s="1"/>
  <c r="F330" i="6"/>
  <c r="G330" i="6" s="1"/>
  <c r="F331" i="6"/>
  <c r="G331" i="6" s="1"/>
  <c r="F332" i="6"/>
  <c r="G332" i="6" s="1"/>
  <c r="F333" i="6"/>
  <c r="G333" i="6" s="1"/>
  <c r="F334" i="6"/>
  <c r="G334" i="6" s="1"/>
  <c r="F335" i="6"/>
  <c r="G335" i="6" s="1"/>
  <c r="F336" i="6"/>
  <c r="G336" i="6" s="1"/>
  <c r="F337" i="6"/>
  <c r="G337" i="6" s="1"/>
  <c r="F338" i="6"/>
  <c r="G338" i="6" s="1"/>
  <c r="F339" i="6"/>
  <c r="G339" i="6" s="1"/>
  <c r="F340" i="6"/>
  <c r="G340" i="6" s="1"/>
  <c r="F341" i="6"/>
  <c r="G341" i="6" s="1"/>
  <c r="F342" i="6"/>
  <c r="G342" i="6" s="1"/>
  <c r="F343" i="6"/>
  <c r="G343" i="6" s="1"/>
  <c r="F344" i="6"/>
  <c r="G344" i="6" s="1"/>
  <c r="F345" i="6"/>
  <c r="G345" i="6" s="1"/>
  <c r="F346" i="6"/>
  <c r="G346" i="6" s="1"/>
  <c r="F347" i="6"/>
  <c r="G347" i="6" s="1"/>
  <c r="F348" i="6"/>
  <c r="G348" i="6" s="1"/>
  <c r="F349" i="6"/>
  <c r="G349" i="6" s="1"/>
  <c r="F350" i="6"/>
  <c r="G350" i="6" s="1"/>
  <c r="F351" i="6"/>
  <c r="G351" i="6" s="1"/>
  <c r="F352" i="6"/>
  <c r="G352" i="6" s="1"/>
  <c r="F169" i="6"/>
  <c r="G169" i="6" s="1"/>
  <c r="F9" i="6"/>
  <c r="G9" i="6" s="1"/>
  <c r="F10" i="6"/>
  <c r="G10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8" i="6"/>
  <c r="G18" i="6" s="1"/>
  <c r="F19" i="6"/>
  <c r="G19" i="6" s="1"/>
  <c r="F20" i="6"/>
  <c r="G20" i="6" s="1"/>
  <c r="F21" i="6"/>
  <c r="G21" i="6" s="1"/>
  <c r="F22" i="6"/>
  <c r="G22" i="6" s="1"/>
  <c r="F23" i="6"/>
  <c r="G23" i="6" s="1"/>
  <c r="F24" i="6"/>
  <c r="G24" i="6" s="1"/>
  <c r="F25" i="6"/>
  <c r="G25" i="6" s="1"/>
  <c r="F26" i="6"/>
  <c r="G26" i="6" s="1"/>
  <c r="F27" i="6"/>
  <c r="G27" i="6" s="1"/>
  <c r="F28" i="6"/>
  <c r="G28" i="6" s="1"/>
  <c r="F29" i="6"/>
  <c r="G29" i="6" s="1"/>
  <c r="F30" i="6"/>
  <c r="G30" i="6" s="1"/>
  <c r="F31" i="6"/>
  <c r="G31" i="6" s="1"/>
  <c r="F32" i="6"/>
  <c r="G32" i="6" s="1"/>
  <c r="F33" i="6"/>
  <c r="G33" i="6" s="1"/>
  <c r="F34" i="6"/>
  <c r="G34" i="6" s="1"/>
  <c r="F35" i="6"/>
  <c r="G35" i="6" s="1"/>
  <c r="F36" i="6"/>
  <c r="G36" i="6" s="1"/>
  <c r="F37" i="6"/>
  <c r="G37" i="6" s="1"/>
  <c r="F38" i="6"/>
  <c r="G38" i="6" s="1"/>
  <c r="F39" i="6"/>
  <c r="G39" i="6" s="1"/>
  <c r="F40" i="6"/>
  <c r="G40" i="6" s="1"/>
  <c r="F41" i="6"/>
  <c r="G41" i="6" s="1"/>
  <c r="F42" i="6"/>
  <c r="G42" i="6" s="1"/>
  <c r="F43" i="6"/>
  <c r="G43" i="6" s="1"/>
  <c r="F44" i="6"/>
  <c r="G44" i="6" s="1"/>
  <c r="F45" i="6"/>
  <c r="G45" i="6" s="1"/>
  <c r="F46" i="6"/>
  <c r="G46" i="6" s="1"/>
  <c r="F47" i="6"/>
  <c r="G47" i="6" s="1"/>
  <c r="F48" i="6"/>
  <c r="G48" i="6" s="1"/>
  <c r="F49" i="6"/>
  <c r="G49" i="6" s="1"/>
  <c r="F50" i="6"/>
  <c r="G50" i="6" s="1"/>
  <c r="F51" i="6"/>
  <c r="G51" i="6" s="1"/>
  <c r="F52" i="6"/>
  <c r="G52" i="6" s="1"/>
  <c r="F53" i="6"/>
  <c r="G53" i="6" s="1"/>
  <c r="F54" i="6"/>
  <c r="G54" i="6" s="1"/>
  <c r="F55" i="6"/>
  <c r="G55" i="6" s="1"/>
  <c r="F56" i="6"/>
  <c r="G56" i="6" s="1"/>
  <c r="F57" i="6"/>
  <c r="G57" i="6" s="1"/>
  <c r="F58" i="6"/>
  <c r="G58" i="6" s="1"/>
  <c r="F59" i="6"/>
  <c r="G59" i="6" s="1"/>
  <c r="F60" i="6"/>
  <c r="G60" i="6" s="1"/>
  <c r="F61" i="6"/>
  <c r="G61" i="6" s="1"/>
  <c r="F62" i="6"/>
  <c r="G62" i="6" s="1"/>
  <c r="F63" i="6"/>
  <c r="G63" i="6" s="1"/>
  <c r="F64" i="6"/>
  <c r="G64" i="6" s="1"/>
  <c r="F65" i="6"/>
  <c r="G65" i="6" s="1"/>
  <c r="F66" i="6"/>
  <c r="G66" i="6" s="1"/>
  <c r="F67" i="6"/>
  <c r="G67" i="6" s="1"/>
  <c r="F68" i="6"/>
  <c r="G68" i="6" s="1"/>
  <c r="F69" i="6"/>
  <c r="G69" i="6" s="1"/>
  <c r="F70" i="6"/>
  <c r="G70" i="6" s="1"/>
  <c r="F71" i="6"/>
  <c r="G71" i="6" s="1"/>
  <c r="F72" i="6"/>
  <c r="G72" i="6" s="1"/>
  <c r="F73" i="6"/>
  <c r="G73" i="6" s="1"/>
  <c r="F74" i="6"/>
  <c r="G74" i="6" s="1"/>
  <c r="F75" i="6"/>
  <c r="G75" i="6" s="1"/>
  <c r="G76" i="6"/>
  <c r="F78" i="6"/>
  <c r="G78" i="6" s="1"/>
  <c r="F79" i="6"/>
  <c r="G79" i="6" s="1"/>
  <c r="F80" i="6"/>
  <c r="G80" i="6" s="1"/>
  <c r="F81" i="6"/>
  <c r="G81" i="6" s="1"/>
  <c r="F82" i="6"/>
  <c r="G82" i="6" s="1"/>
  <c r="F83" i="6"/>
  <c r="G83" i="6" s="1"/>
  <c r="F84" i="6"/>
  <c r="G84" i="6" s="1"/>
  <c r="F85" i="6"/>
  <c r="G85" i="6" s="1"/>
  <c r="F86" i="6"/>
  <c r="G86" i="6" s="1"/>
  <c r="F87" i="6"/>
  <c r="G87" i="6" s="1"/>
  <c r="F88" i="6"/>
  <c r="G88" i="6" s="1"/>
  <c r="F89" i="6"/>
  <c r="G89" i="6" s="1"/>
  <c r="F90" i="6"/>
  <c r="G90" i="6" s="1"/>
  <c r="F91" i="6"/>
  <c r="G91" i="6" s="1"/>
  <c r="F92" i="6"/>
  <c r="G92" i="6" s="1"/>
  <c r="F93" i="6"/>
  <c r="G93" i="6" s="1"/>
  <c r="F94" i="6"/>
  <c r="G94" i="6" s="1"/>
  <c r="F95" i="6"/>
  <c r="G95" i="6" s="1"/>
  <c r="F96" i="6"/>
  <c r="G96" i="6" s="1"/>
  <c r="F97" i="6"/>
  <c r="G97" i="6" s="1"/>
  <c r="F98" i="6"/>
  <c r="G98" i="6" s="1"/>
  <c r="F99" i="6"/>
  <c r="G99" i="6" s="1"/>
  <c r="F100" i="6"/>
  <c r="G100" i="6" s="1"/>
  <c r="F101" i="6"/>
  <c r="G101" i="6" s="1"/>
  <c r="F102" i="6"/>
  <c r="G102" i="6" s="1"/>
  <c r="F103" i="6"/>
  <c r="G103" i="6" s="1"/>
  <c r="F104" i="6"/>
  <c r="G104" i="6" s="1"/>
  <c r="F105" i="6"/>
  <c r="G105" i="6" s="1"/>
  <c r="F106" i="6"/>
  <c r="G106" i="6" s="1"/>
  <c r="F107" i="6"/>
  <c r="G107" i="6" s="1"/>
  <c r="F108" i="6"/>
  <c r="G108" i="6" s="1"/>
  <c r="F109" i="6"/>
  <c r="G109" i="6" s="1"/>
  <c r="F110" i="6"/>
  <c r="G110" i="6" s="1"/>
  <c r="F111" i="6"/>
  <c r="G111" i="6" s="1"/>
  <c r="F112" i="6"/>
  <c r="G112" i="6" s="1"/>
  <c r="F113" i="6"/>
  <c r="G113" i="6" s="1"/>
  <c r="F114" i="6"/>
  <c r="G114" i="6" s="1"/>
  <c r="F115" i="6"/>
  <c r="G115" i="6" s="1"/>
  <c r="F116" i="6"/>
  <c r="G116" i="6" s="1"/>
  <c r="F117" i="6"/>
  <c r="G117" i="6" s="1"/>
  <c r="F118" i="6"/>
  <c r="G118" i="6" s="1"/>
  <c r="F119" i="6"/>
  <c r="G119" i="6" s="1"/>
  <c r="F120" i="6"/>
  <c r="G120" i="6" s="1"/>
  <c r="F121" i="6"/>
  <c r="G121" i="6" s="1"/>
  <c r="F122" i="6"/>
  <c r="G122" i="6" s="1"/>
  <c r="F123" i="6"/>
  <c r="G123" i="6" s="1"/>
  <c r="F124" i="6"/>
  <c r="G124" i="6" s="1"/>
  <c r="F125" i="6"/>
  <c r="G125" i="6" s="1"/>
  <c r="F126" i="6"/>
  <c r="G126" i="6" s="1"/>
  <c r="F127" i="6"/>
  <c r="G127" i="6" s="1"/>
  <c r="F128" i="6"/>
  <c r="G128" i="6" s="1"/>
  <c r="F129" i="6"/>
  <c r="G129" i="6" s="1"/>
  <c r="F130" i="6"/>
  <c r="G130" i="6" s="1"/>
  <c r="F131" i="6"/>
  <c r="G131" i="6" s="1"/>
  <c r="F132" i="6"/>
  <c r="G132" i="6" s="1"/>
  <c r="F133" i="6"/>
  <c r="G133" i="6" s="1"/>
  <c r="F134" i="6"/>
  <c r="G134" i="6" s="1"/>
  <c r="F135" i="6"/>
  <c r="G135" i="6" s="1"/>
  <c r="F136" i="6"/>
  <c r="G136" i="6" s="1"/>
  <c r="F137" i="6"/>
  <c r="G137" i="6" s="1"/>
  <c r="F138" i="6"/>
  <c r="G138" i="6" s="1"/>
  <c r="F139" i="6"/>
  <c r="G139" i="6" s="1"/>
  <c r="F140" i="6"/>
  <c r="G140" i="6" s="1"/>
  <c r="F141" i="6"/>
  <c r="G141" i="6" s="1"/>
  <c r="F142" i="6"/>
  <c r="G142" i="6" s="1"/>
  <c r="F143" i="6"/>
  <c r="G143" i="6" s="1"/>
  <c r="F144" i="6"/>
  <c r="G144" i="6" s="1"/>
  <c r="F145" i="6"/>
  <c r="G145" i="6" s="1"/>
  <c r="F146" i="6"/>
  <c r="G146" i="6" s="1"/>
  <c r="F147" i="6"/>
  <c r="G147" i="6" s="1"/>
  <c r="F148" i="6"/>
  <c r="G148" i="6" s="1"/>
  <c r="F149" i="6"/>
  <c r="G149" i="6" s="1"/>
  <c r="F150" i="6"/>
  <c r="G150" i="6" s="1"/>
  <c r="F151" i="6"/>
  <c r="G151" i="6" s="1"/>
  <c r="F152" i="6"/>
  <c r="G152" i="6" s="1"/>
  <c r="F153" i="6"/>
  <c r="G153" i="6" s="1"/>
  <c r="F154" i="6"/>
  <c r="G154" i="6" s="1"/>
  <c r="F155" i="6"/>
  <c r="G155" i="6" s="1"/>
  <c r="F156" i="6"/>
  <c r="G156" i="6" s="1"/>
  <c r="F157" i="6"/>
  <c r="G157" i="6" s="1"/>
  <c r="F158" i="6"/>
  <c r="G158" i="6" s="1"/>
  <c r="F159" i="6"/>
  <c r="G159" i="6" s="1"/>
  <c r="F160" i="6"/>
  <c r="G160" i="6" s="1"/>
  <c r="F8" i="6"/>
  <c r="G8" i="6" s="1"/>
  <c r="G1053" i="5"/>
  <c r="G1054" i="5"/>
  <c r="F1055" i="5"/>
  <c r="G1055" i="5" s="1"/>
  <c r="F1056" i="5"/>
  <c r="G1056" i="5" s="1"/>
  <c r="F1057" i="5"/>
  <c r="G1057" i="5" s="1"/>
  <c r="F1058" i="5"/>
  <c r="G1058" i="5" s="1"/>
  <c r="F1059" i="5"/>
  <c r="G1059" i="5" s="1"/>
  <c r="F1060" i="5"/>
  <c r="G1060" i="5" s="1"/>
  <c r="F1061" i="5"/>
  <c r="G1061" i="5" s="1"/>
  <c r="F1062" i="5"/>
  <c r="G1062" i="5" s="1"/>
  <c r="F1063" i="5"/>
  <c r="G1063" i="5" s="1"/>
  <c r="F1064" i="5"/>
  <c r="G1064" i="5" s="1"/>
  <c r="F1065" i="5"/>
  <c r="G1065" i="5" s="1"/>
  <c r="F1066" i="5"/>
  <c r="G1066" i="5" s="1"/>
  <c r="F1067" i="5"/>
  <c r="G1067" i="5" s="1"/>
  <c r="F1068" i="5"/>
  <c r="G1068" i="5" s="1"/>
  <c r="F1069" i="5"/>
  <c r="G1069" i="5" s="1"/>
  <c r="F1070" i="5"/>
  <c r="G1070" i="5" s="1"/>
  <c r="F1071" i="5"/>
  <c r="G1071" i="5" s="1"/>
  <c r="F1072" i="5"/>
  <c r="G1072" i="5" s="1"/>
  <c r="F1073" i="5"/>
  <c r="G1073" i="5" s="1"/>
  <c r="F1074" i="5"/>
  <c r="G1074" i="5" s="1"/>
  <c r="F1075" i="5"/>
  <c r="G1075" i="5" s="1"/>
  <c r="F1076" i="5"/>
  <c r="G1076" i="5" s="1"/>
  <c r="F1077" i="5"/>
  <c r="G1077" i="5" s="1"/>
  <c r="F1078" i="5"/>
  <c r="G1078" i="5" s="1"/>
  <c r="F1079" i="5"/>
  <c r="G1079" i="5" s="1"/>
  <c r="F1080" i="5"/>
  <c r="G1080" i="5" s="1"/>
  <c r="F1081" i="5"/>
  <c r="G1081" i="5" s="1"/>
  <c r="F1082" i="5"/>
  <c r="G1082" i="5" s="1"/>
  <c r="F1083" i="5"/>
  <c r="G1083" i="5" s="1"/>
  <c r="F1084" i="5"/>
  <c r="G1084" i="5" s="1"/>
  <c r="G1052" i="5"/>
  <c r="F1040" i="5"/>
  <c r="G1040" i="5" s="1"/>
  <c r="G1041" i="5"/>
  <c r="F1042" i="5"/>
  <c r="G1042" i="5" s="1"/>
  <c r="F1043" i="5"/>
  <c r="G1043" i="5" s="1"/>
  <c r="F1044" i="5"/>
  <c r="G1044" i="5" s="1"/>
  <c r="F1045" i="5"/>
  <c r="G1045" i="5" s="1"/>
  <c r="F1046" i="5"/>
  <c r="G1046" i="5" s="1"/>
  <c r="F1047" i="5"/>
  <c r="G1047" i="5" s="1"/>
  <c r="F1048" i="5"/>
  <c r="G1048" i="5" s="1"/>
  <c r="F1039" i="5"/>
  <c r="G1039" i="5" s="1"/>
  <c r="F974" i="5"/>
  <c r="G974" i="5" s="1"/>
  <c r="F975" i="5"/>
  <c r="G975" i="5" s="1"/>
  <c r="G976" i="5"/>
  <c r="F977" i="5"/>
  <c r="G977" i="5" s="1"/>
  <c r="F978" i="5"/>
  <c r="G978" i="5" s="1"/>
  <c r="F979" i="5"/>
  <c r="G979" i="5" s="1"/>
  <c r="F980" i="5"/>
  <c r="G980" i="5" s="1"/>
  <c r="F981" i="5"/>
  <c r="G981" i="5" s="1"/>
  <c r="F982" i="5"/>
  <c r="G982" i="5" s="1"/>
  <c r="F983" i="5"/>
  <c r="G983" i="5" s="1"/>
  <c r="F984" i="5"/>
  <c r="G984" i="5" s="1"/>
  <c r="F985" i="5"/>
  <c r="G985" i="5" s="1"/>
  <c r="F986" i="5"/>
  <c r="G986" i="5" s="1"/>
  <c r="F987" i="5"/>
  <c r="G987" i="5" s="1"/>
  <c r="F988" i="5"/>
  <c r="G988" i="5" s="1"/>
  <c r="F989" i="5"/>
  <c r="G989" i="5" s="1"/>
  <c r="F990" i="5"/>
  <c r="G990" i="5" s="1"/>
  <c r="F991" i="5"/>
  <c r="G991" i="5" s="1"/>
  <c r="G992" i="5"/>
  <c r="F993" i="5"/>
  <c r="G993" i="5" s="1"/>
  <c r="F994" i="5"/>
  <c r="G994" i="5" s="1"/>
  <c r="G995" i="5"/>
  <c r="F996" i="5"/>
  <c r="G996" i="5" s="1"/>
  <c r="F997" i="5"/>
  <c r="G997" i="5" s="1"/>
  <c r="F998" i="5"/>
  <c r="G998" i="5" s="1"/>
  <c r="F999" i="5"/>
  <c r="G999" i="5" s="1"/>
  <c r="F1000" i="5"/>
  <c r="G1000" i="5" s="1"/>
  <c r="F1001" i="5"/>
  <c r="G1001" i="5" s="1"/>
  <c r="F1002" i="5"/>
  <c r="G1002" i="5" s="1"/>
  <c r="F1003" i="5"/>
  <c r="G1003" i="5" s="1"/>
  <c r="G1004" i="5"/>
  <c r="F1005" i="5"/>
  <c r="G1005" i="5" s="1"/>
  <c r="F1006" i="5"/>
  <c r="G1006" i="5" s="1"/>
  <c r="G1007" i="5"/>
  <c r="F1008" i="5"/>
  <c r="G1008" i="5" s="1"/>
  <c r="F1009" i="5"/>
  <c r="G1009" i="5" s="1"/>
  <c r="F1010" i="5"/>
  <c r="G1010" i="5" s="1"/>
  <c r="F1011" i="5"/>
  <c r="G1011" i="5" s="1"/>
  <c r="F1012" i="5"/>
  <c r="G1012" i="5" s="1"/>
  <c r="G1013" i="5"/>
  <c r="F1014" i="5"/>
  <c r="G1014" i="5" s="1"/>
  <c r="F1015" i="5"/>
  <c r="G1015" i="5" s="1"/>
  <c r="F1016" i="5"/>
  <c r="G1016" i="5" s="1"/>
  <c r="F1017" i="5"/>
  <c r="G1017" i="5" s="1"/>
  <c r="F1018" i="5"/>
  <c r="G1018" i="5" s="1"/>
  <c r="F1019" i="5"/>
  <c r="G1019" i="5" s="1"/>
  <c r="F1020" i="5"/>
  <c r="G1020" i="5" s="1"/>
  <c r="F1021" i="5"/>
  <c r="G1021" i="5" s="1"/>
  <c r="F1022" i="5"/>
  <c r="G1022" i="5" s="1"/>
  <c r="F1023" i="5"/>
  <c r="G1023" i="5" s="1"/>
  <c r="F1024" i="5"/>
  <c r="G1024" i="5" s="1"/>
  <c r="F1025" i="5"/>
  <c r="G1025" i="5" s="1"/>
  <c r="F1026" i="5"/>
  <c r="G1026" i="5" s="1"/>
  <c r="F1027" i="5"/>
  <c r="G1027" i="5" s="1"/>
  <c r="F1028" i="5"/>
  <c r="G1028" i="5" s="1"/>
  <c r="F1029" i="5"/>
  <c r="G1029" i="5" s="1"/>
  <c r="F1030" i="5"/>
  <c r="G1030" i="5" s="1"/>
  <c r="F1031" i="5"/>
  <c r="G1031" i="5" s="1"/>
  <c r="F1032" i="5"/>
  <c r="G1032" i="5" s="1"/>
  <c r="F1033" i="5"/>
  <c r="G1033" i="5" s="1"/>
  <c r="F1034" i="5"/>
  <c r="G1034" i="5" s="1"/>
  <c r="F1035" i="5"/>
  <c r="G1035" i="5" s="1"/>
  <c r="F973" i="5"/>
  <c r="G973" i="5" s="1"/>
  <c r="F949" i="5"/>
  <c r="G949" i="5" s="1"/>
  <c r="F950" i="5"/>
  <c r="G950" i="5" s="1"/>
  <c r="F951" i="5"/>
  <c r="G951" i="5" s="1"/>
  <c r="F952" i="5"/>
  <c r="G952" i="5" s="1"/>
  <c r="F953" i="5"/>
  <c r="G953" i="5" s="1"/>
  <c r="F954" i="5"/>
  <c r="G954" i="5" s="1"/>
  <c r="F955" i="5"/>
  <c r="G955" i="5" s="1"/>
  <c r="F956" i="5"/>
  <c r="G956" i="5" s="1"/>
  <c r="F957" i="5"/>
  <c r="G957" i="5" s="1"/>
  <c r="F958" i="5"/>
  <c r="G958" i="5" s="1"/>
  <c r="F959" i="5"/>
  <c r="G959" i="5" s="1"/>
  <c r="F960" i="5"/>
  <c r="G960" i="5" s="1"/>
  <c r="F961" i="5"/>
  <c r="G961" i="5" s="1"/>
  <c r="F962" i="5"/>
  <c r="G962" i="5" s="1"/>
  <c r="F963" i="5"/>
  <c r="G963" i="5" s="1"/>
  <c r="F964" i="5"/>
  <c r="G964" i="5" s="1"/>
  <c r="F965" i="5"/>
  <c r="G965" i="5" s="1"/>
  <c r="F966" i="5"/>
  <c r="G966" i="5" s="1"/>
  <c r="F967" i="5"/>
  <c r="G967" i="5" s="1"/>
  <c r="F968" i="5"/>
  <c r="G968" i="5" s="1"/>
  <c r="F969" i="5"/>
  <c r="G969" i="5" s="1"/>
  <c r="F948" i="5"/>
  <c r="G948" i="5" s="1"/>
  <c r="F824" i="5"/>
  <c r="G824" i="5" s="1"/>
  <c r="F825" i="5"/>
  <c r="G825" i="5" s="1"/>
  <c r="G826" i="5"/>
  <c r="F827" i="5"/>
  <c r="G827" i="5" s="1"/>
  <c r="F828" i="5"/>
  <c r="G828" i="5" s="1"/>
  <c r="F829" i="5"/>
  <c r="G829" i="5" s="1"/>
  <c r="F830" i="5"/>
  <c r="G830" i="5" s="1"/>
  <c r="F831" i="5"/>
  <c r="G831" i="5" s="1"/>
  <c r="F832" i="5"/>
  <c r="G832" i="5" s="1"/>
  <c r="F833" i="5"/>
  <c r="G833" i="5" s="1"/>
  <c r="F834" i="5"/>
  <c r="G834" i="5" s="1"/>
  <c r="F835" i="5"/>
  <c r="G835" i="5" s="1"/>
  <c r="F836" i="5"/>
  <c r="G836" i="5" s="1"/>
  <c r="F837" i="5"/>
  <c r="G837" i="5" s="1"/>
  <c r="F838" i="5"/>
  <c r="G838" i="5" s="1"/>
  <c r="F839" i="5"/>
  <c r="G839" i="5" s="1"/>
  <c r="G840" i="5"/>
  <c r="F841" i="5"/>
  <c r="G841" i="5" s="1"/>
  <c r="F842" i="5"/>
  <c r="G842" i="5" s="1"/>
  <c r="F843" i="5"/>
  <c r="G843" i="5" s="1"/>
  <c r="F844" i="5"/>
  <c r="G844" i="5" s="1"/>
  <c r="F845" i="5"/>
  <c r="G845" i="5" s="1"/>
  <c r="F846" i="5"/>
  <c r="G846" i="5" s="1"/>
  <c r="F847" i="5"/>
  <c r="G847" i="5" s="1"/>
  <c r="F848" i="5"/>
  <c r="G848" i="5" s="1"/>
  <c r="F849" i="5"/>
  <c r="G849" i="5" s="1"/>
  <c r="F850" i="5"/>
  <c r="G850" i="5" s="1"/>
  <c r="F851" i="5"/>
  <c r="G851" i="5" s="1"/>
  <c r="F852" i="5"/>
  <c r="G852" i="5" s="1"/>
  <c r="F853" i="5"/>
  <c r="G853" i="5" s="1"/>
  <c r="F854" i="5"/>
  <c r="G854" i="5" s="1"/>
  <c r="F855" i="5"/>
  <c r="G855" i="5" s="1"/>
  <c r="F856" i="5"/>
  <c r="G856" i="5" s="1"/>
  <c r="F857" i="5"/>
  <c r="G857" i="5" s="1"/>
  <c r="F858" i="5"/>
  <c r="G858" i="5" s="1"/>
  <c r="F859" i="5"/>
  <c r="G859" i="5" s="1"/>
  <c r="F860" i="5"/>
  <c r="G860" i="5" s="1"/>
  <c r="F861" i="5"/>
  <c r="G861" i="5" s="1"/>
  <c r="F862" i="5"/>
  <c r="G862" i="5" s="1"/>
  <c r="F863" i="5"/>
  <c r="G863" i="5" s="1"/>
  <c r="F864" i="5"/>
  <c r="G864" i="5" s="1"/>
  <c r="F865" i="5"/>
  <c r="G865" i="5" s="1"/>
  <c r="F866" i="5"/>
  <c r="G866" i="5" s="1"/>
  <c r="F867" i="5"/>
  <c r="G867" i="5" s="1"/>
  <c r="F868" i="5"/>
  <c r="G868" i="5" s="1"/>
  <c r="F869" i="5"/>
  <c r="G869" i="5" s="1"/>
  <c r="F870" i="5"/>
  <c r="G870" i="5" s="1"/>
  <c r="F871" i="5"/>
  <c r="G871" i="5" s="1"/>
  <c r="F872" i="5"/>
  <c r="G872" i="5" s="1"/>
  <c r="F873" i="5"/>
  <c r="G873" i="5" s="1"/>
  <c r="F874" i="5"/>
  <c r="G874" i="5" s="1"/>
  <c r="F875" i="5"/>
  <c r="G875" i="5" s="1"/>
  <c r="F876" i="5"/>
  <c r="G876" i="5" s="1"/>
  <c r="F877" i="5"/>
  <c r="G877" i="5" s="1"/>
  <c r="F878" i="5"/>
  <c r="G878" i="5" s="1"/>
  <c r="F879" i="5"/>
  <c r="G879" i="5" s="1"/>
  <c r="F880" i="5"/>
  <c r="G880" i="5" s="1"/>
  <c r="F881" i="5"/>
  <c r="G881" i="5" s="1"/>
  <c r="G882" i="5"/>
  <c r="F883" i="5"/>
  <c r="G883" i="5" s="1"/>
  <c r="F884" i="5"/>
  <c r="G884" i="5" s="1"/>
  <c r="F885" i="5"/>
  <c r="G885" i="5" s="1"/>
  <c r="F886" i="5"/>
  <c r="G886" i="5" s="1"/>
  <c r="F887" i="5"/>
  <c r="G887" i="5" s="1"/>
  <c r="F888" i="5"/>
  <c r="G888" i="5" s="1"/>
  <c r="F889" i="5"/>
  <c r="G889" i="5" s="1"/>
  <c r="F890" i="5"/>
  <c r="G890" i="5" s="1"/>
  <c r="F891" i="5"/>
  <c r="G891" i="5" s="1"/>
  <c r="F892" i="5"/>
  <c r="G892" i="5" s="1"/>
  <c r="F893" i="5"/>
  <c r="G893" i="5" s="1"/>
  <c r="F894" i="5"/>
  <c r="G894" i="5" s="1"/>
  <c r="F895" i="5"/>
  <c r="G895" i="5" s="1"/>
  <c r="F896" i="5"/>
  <c r="G896" i="5" s="1"/>
  <c r="F897" i="5"/>
  <c r="G897" i="5" s="1"/>
  <c r="F898" i="5"/>
  <c r="G898" i="5" s="1"/>
  <c r="F899" i="5"/>
  <c r="G899" i="5" s="1"/>
  <c r="F900" i="5"/>
  <c r="G900" i="5" s="1"/>
  <c r="F901" i="5"/>
  <c r="G901" i="5" s="1"/>
  <c r="F902" i="5"/>
  <c r="G902" i="5" s="1"/>
  <c r="F903" i="5"/>
  <c r="G903" i="5" s="1"/>
  <c r="F904" i="5"/>
  <c r="G904" i="5" s="1"/>
  <c r="F905" i="5"/>
  <c r="G905" i="5" s="1"/>
  <c r="F906" i="5"/>
  <c r="G906" i="5" s="1"/>
  <c r="F907" i="5"/>
  <c r="G907" i="5" s="1"/>
  <c r="F908" i="5"/>
  <c r="G908" i="5" s="1"/>
  <c r="F909" i="5"/>
  <c r="G909" i="5" s="1"/>
  <c r="F910" i="5"/>
  <c r="G910" i="5" s="1"/>
  <c r="F911" i="5"/>
  <c r="G911" i="5" s="1"/>
  <c r="F912" i="5"/>
  <c r="G912" i="5" s="1"/>
  <c r="F913" i="5"/>
  <c r="G913" i="5" s="1"/>
  <c r="F914" i="5"/>
  <c r="G914" i="5" s="1"/>
  <c r="F915" i="5"/>
  <c r="G915" i="5" s="1"/>
  <c r="F916" i="5"/>
  <c r="G916" i="5" s="1"/>
  <c r="F917" i="5"/>
  <c r="G917" i="5" s="1"/>
  <c r="F918" i="5"/>
  <c r="G918" i="5" s="1"/>
  <c r="F919" i="5"/>
  <c r="G919" i="5" s="1"/>
  <c r="F920" i="5"/>
  <c r="G920" i="5" s="1"/>
  <c r="F921" i="5"/>
  <c r="G921" i="5" s="1"/>
  <c r="F922" i="5"/>
  <c r="G922" i="5" s="1"/>
  <c r="F923" i="5"/>
  <c r="G923" i="5" s="1"/>
  <c r="F924" i="5"/>
  <c r="G924" i="5" s="1"/>
  <c r="F925" i="5"/>
  <c r="G925" i="5" s="1"/>
  <c r="F926" i="5"/>
  <c r="G926" i="5" s="1"/>
  <c r="F927" i="5"/>
  <c r="G927" i="5" s="1"/>
  <c r="F928" i="5"/>
  <c r="G928" i="5" s="1"/>
  <c r="F929" i="5"/>
  <c r="G929" i="5" s="1"/>
  <c r="F930" i="5"/>
  <c r="G930" i="5" s="1"/>
  <c r="F931" i="5"/>
  <c r="G931" i="5" s="1"/>
  <c r="F932" i="5"/>
  <c r="G932" i="5" s="1"/>
  <c r="F933" i="5"/>
  <c r="G933" i="5" s="1"/>
  <c r="F934" i="5"/>
  <c r="G934" i="5" s="1"/>
  <c r="F935" i="5"/>
  <c r="G935" i="5" s="1"/>
  <c r="F936" i="5"/>
  <c r="G936" i="5" s="1"/>
  <c r="F937" i="5"/>
  <c r="G937" i="5" s="1"/>
  <c r="F938" i="5"/>
  <c r="G938" i="5" s="1"/>
  <c r="F939" i="5"/>
  <c r="G939" i="5" s="1"/>
  <c r="G940" i="5"/>
  <c r="F941" i="5"/>
  <c r="G941" i="5" s="1"/>
  <c r="F942" i="5"/>
  <c r="G942" i="5" s="1"/>
  <c r="F823" i="5"/>
  <c r="G823" i="5" s="1"/>
  <c r="F742" i="5"/>
  <c r="G742" i="5" s="1"/>
  <c r="F743" i="5"/>
  <c r="G743" i="5" s="1"/>
  <c r="F744" i="5"/>
  <c r="G744" i="5" s="1"/>
  <c r="F745" i="5"/>
  <c r="G745" i="5" s="1"/>
  <c r="F746" i="5"/>
  <c r="G746" i="5" s="1"/>
  <c r="G747" i="5"/>
  <c r="F748" i="5"/>
  <c r="G748" i="5" s="1"/>
  <c r="F749" i="5"/>
  <c r="G749" i="5" s="1"/>
  <c r="F750" i="5"/>
  <c r="G750" i="5" s="1"/>
  <c r="F751" i="5"/>
  <c r="G751" i="5" s="1"/>
  <c r="F752" i="5"/>
  <c r="G752" i="5" s="1"/>
  <c r="F753" i="5"/>
  <c r="G753" i="5" s="1"/>
  <c r="F754" i="5"/>
  <c r="G754" i="5" s="1"/>
  <c r="F755" i="5"/>
  <c r="G755" i="5" s="1"/>
  <c r="F756" i="5"/>
  <c r="G756" i="5" s="1"/>
  <c r="F757" i="5"/>
  <c r="G757" i="5" s="1"/>
  <c r="F758" i="5"/>
  <c r="G758" i="5" s="1"/>
  <c r="G759" i="5"/>
  <c r="F760" i="5"/>
  <c r="G760" i="5" s="1"/>
  <c r="F761" i="5"/>
  <c r="G761" i="5" s="1"/>
  <c r="F762" i="5"/>
  <c r="G762" i="5" s="1"/>
  <c r="F763" i="5"/>
  <c r="G763" i="5" s="1"/>
  <c r="F764" i="5"/>
  <c r="G764" i="5" s="1"/>
  <c r="F765" i="5"/>
  <c r="G765" i="5" s="1"/>
  <c r="F766" i="5"/>
  <c r="G766" i="5" s="1"/>
  <c r="F767" i="5"/>
  <c r="G767" i="5" s="1"/>
  <c r="F768" i="5"/>
  <c r="G768" i="5" s="1"/>
  <c r="F769" i="5"/>
  <c r="G769" i="5" s="1"/>
  <c r="F770" i="5"/>
  <c r="G770" i="5" s="1"/>
  <c r="F771" i="5"/>
  <c r="G771" i="5" s="1"/>
  <c r="F772" i="5"/>
  <c r="G772" i="5" s="1"/>
  <c r="F773" i="5"/>
  <c r="G773" i="5" s="1"/>
  <c r="F774" i="5"/>
  <c r="G774" i="5" s="1"/>
  <c r="F775" i="5"/>
  <c r="G775" i="5" s="1"/>
  <c r="F776" i="5"/>
  <c r="G776" i="5" s="1"/>
  <c r="F777" i="5"/>
  <c r="G777" i="5" s="1"/>
  <c r="F778" i="5"/>
  <c r="G778" i="5" s="1"/>
  <c r="F779" i="5"/>
  <c r="G779" i="5" s="1"/>
  <c r="F780" i="5"/>
  <c r="G780" i="5" s="1"/>
  <c r="F781" i="5"/>
  <c r="G781" i="5" s="1"/>
  <c r="F782" i="5"/>
  <c r="G782" i="5" s="1"/>
  <c r="F783" i="5"/>
  <c r="G783" i="5" s="1"/>
  <c r="F784" i="5"/>
  <c r="G784" i="5" s="1"/>
  <c r="F785" i="5"/>
  <c r="G785" i="5" s="1"/>
  <c r="F786" i="5"/>
  <c r="G786" i="5" s="1"/>
  <c r="F787" i="5"/>
  <c r="G787" i="5" s="1"/>
  <c r="F788" i="5"/>
  <c r="G788" i="5" s="1"/>
  <c r="F789" i="5"/>
  <c r="G789" i="5" s="1"/>
  <c r="F790" i="5"/>
  <c r="G790" i="5" s="1"/>
  <c r="F791" i="5"/>
  <c r="G791" i="5" s="1"/>
  <c r="F792" i="5"/>
  <c r="G792" i="5" s="1"/>
  <c r="F793" i="5"/>
  <c r="G793" i="5" s="1"/>
  <c r="F794" i="5"/>
  <c r="G794" i="5" s="1"/>
  <c r="F795" i="5"/>
  <c r="G795" i="5" s="1"/>
  <c r="F796" i="5"/>
  <c r="G796" i="5" s="1"/>
  <c r="F797" i="5"/>
  <c r="G797" i="5" s="1"/>
  <c r="F798" i="5"/>
  <c r="G798" i="5" s="1"/>
  <c r="F799" i="5"/>
  <c r="G799" i="5" s="1"/>
  <c r="F800" i="5"/>
  <c r="G800" i="5" s="1"/>
  <c r="F801" i="5"/>
  <c r="G801" i="5" s="1"/>
  <c r="F802" i="5"/>
  <c r="G802" i="5" s="1"/>
  <c r="F803" i="5"/>
  <c r="G803" i="5" s="1"/>
  <c r="F804" i="5"/>
  <c r="G804" i="5" s="1"/>
  <c r="F805" i="5"/>
  <c r="G805" i="5" s="1"/>
  <c r="F806" i="5"/>
  <c r="G806" i="5" s="1"/>
  <c r="F807" i="5"/>
  <c r="G807" i="5" s="1"/>
  <c r="F808" i="5"/>
  <c r="G808" i="5" s="1"/>
  <c r="F809" i="5"/>
  <c r="G809" i="5" s="1"/>
  <c r="F810" i="5"/>
  <c r="G810" i="5" s="1"/>
  <c r="F811" i="5"/>
  <c r="G811" i="5" s="1"/>
  <c r="F812" i="5"/>
  <c r="G812" i="5" s="1"/>
  <c r="F813" i="5"/>
  <c r="G813" i="5" s="1"/>
  <c r="F814" i="5"/>
  <c r="G814" i="5" s="1"/>
  <c r="F815" i="5"/>
  <c r="G815" i="5" s="1"/>
  <c r="F816" i="5"/>
  <c r="G816" i="5" s="1"/>
  <c r="F817" i="5"/>
  <c r="G817" i="5" s="1"/>
  <c r="F818" i="5"/>
  <c r="G818" i="5" s="1"/>
  <c r="F819" i="5"/>
  <c r="G819" i="5" s="1"/>
  <c r="F741" i="5"/>
  <c r="G741" i="5" s="1"/>
  <c r="F711" i="5"/>
  <c r="G711" i="5" s="1"/>
  <c r="F712" i="5"/>
  <c r="G712" i="5" s="1"/>
  <c r="F713" i="5"/>
  <c r="G713" i="5" s="1"/>
  <c r="F714" i="5"/>
  <c r="G714" i="5" s="1"/>
  <c r="F715" i="5"/>
  <c r="G715" i="5" s="1"/>
  <c r="F716" i="5"/>
  <c r="G716" i="5" s="1"/>
  <c r="F717" i="5"/>
  <c r="G717" i="5" s="1"/>
  <c r="F718" i="5"/>
  <c r="G718" i="5" s="1"/>
  <c r="F719" i="5"/>
  <c r="G719" i="5" s="1"/>
  <c r="F720" i="5"/>
  <c r="G720" i="5" s="1"/>
  <c r="F721" i="5"/>
  <c r="G721" i="5" s="1"/>
  <c r="F722" i="5"/>
  <c r="G722" i="5" s="1"/>
  <c r="F723" i="5"/>
  <c r="G723" i="5" s="1"/>
  <c r="F724" i="5"/>
  <c r="G724" i="5" s="1"/>
  <c r="F725" i="5"/>
  <c r="G725" i="5" s="1"/>
  <c r="F726" i="5"/>
  <c r="G726" i="5" s="1"/>
  <c r="F727" i="5"/>
  <c r="G727" i="5" s="1"/>
  <c r="F728" i="5"/>
  <c r="G728" i="5" s="1"/>
  <c r="F729" i="5"/>
  <c r="G729" i="5" s="1"/>
  <c r="F730" i="5"/>
  <c r="G730" i="5" s="1"/>
  <c r="F731" i="5"/>
  <c r="G731" i="5" s="1"/>
  <c r="F732" i="5"/>
  <c r="G732" i="5" s="1"/>
  <c r="F733" i="5"/>
  <c r="G733" i="5" s="1"/>
  <c r="F734" i="5"/>
  <c r="G734" i="5" s="1"/>
  <c r="F735" i="5"/>
  <c r="G735" i="5" s="1"/>
  <c r="F736" i="5"/>
  <c r="G736" i="5" s="1"/>
  <c r="G1085" i="5"/>
  <c r="F710" i="5"/>
  <c r="G710" i="5" s="1"/>
  <c r="F651" i="5"/>
  <c r="G651" i="5" s="1"/>
  <c r="F652" i="5"/>
  <c r="G652" i="5" s="1"/>
  <c r="F653" i="5"/>
  <c r="G653" i="5" s="1"/>
  <c r="F654" i="5"/>
  <c r="G654" i="5" s="1"/>
  <c r="F655" i="5"/>
  <c r="G655" i="5" s="1"/>
  <c r="F656" i="5"/>
  <c r="G656" i="5" s="1"/>
  <c r="F657" i="5"/>
  <c r="G657" i="5" s="1"/>
  <c r="F658" i="5"/>
  <c r="G658" i="5" s="1"/>
  <c r="F659" i="5"/>
  <c r="G659" i="5" s="1"/>
  <c r="F660" i="5"/>
  <c r="G660" i="5" s="1"/>
  <c r="F661" i="5"/>
  <c r="G661" i="5" s="1"/>
  <c r="F662" i="5"/>
  <c r="G662" i="5" s="1"/>
  <c r="F663" i="5"/>
  <c r="G663" i="5" s="1"/>
  <c r="F664" i="5"/>
  <c r="G664" i="5" s="1"/>
  <c r="F665" i="5"/>
  <c r="G665" i="5" s="1"/>
  <c r="F666" i="5"/>
  <c r="G666" i="5" s="1"/>
  <c r="F667" i="5"/>
  <c r="G667" i="5" s="1"/>
  <c r="F668" i="5"/>
  <c r="G668" i="5" s="1"/>
  <c r="F669" i="5"/>
  <c r="G669" i="5" s="1"/>
  <c r="F670" i="5"/>
  <c r="G670" i="5" s="1"/>
  <c r="F671" i="5"/>
  <c r="G671" i="5" s="1"/>
  <c r="F672" i="5"/>
  <c r="G672" i="5" s="1"/>
  <c r="F673" i="5"/>
  <c r="G673" i="5" s="1"/>
  <c r="F674" i="5"/>
  <c r="G674" i="5" s="1"/>
  <c r="F675" i="5"/>
  <c r="G675" i="5" s="1"/>
  <c r="F676" i="5"/>
  <c r="G676" i="5" s="1"/>
  <c r="F677" i="5"/>
  <c r="G677" i="5" s="1"/>
  <c r="F678" i="5"/>
  <c r="G678" i="5" s="1"/>
  <c r="F679" i="5"/>
  <c r="G679" i="5" s="1"/>
  <c r="F680" i="5"/>
  <c r="G680" i="5" s="1"/>
  <c r="F681" i="5"/>
  <c r="G681" i="5" s="1"/>
  <c r="F682" i="5"/>
  <c r="G682" i="5" s="1"/>
  <c r="F683" i="5"/>
  <c r="G683" i="5" s="1"/>
  <c r="F684" i="5"/>
  <c r="G684" i="5" s="1"/>
  <c r="F685" i="5"/>
  <c r="G685" i="5" s="1"/>
  <c r="F686" i="5"/>
  <c r="G686" i="5" s="1"/>
  <c r="F687" i="5"/>
  <c r="G687" i="5" s="1"/>
  <c r="G688" i="5"/>
  <c r="F689" i="5"/>
  <c r="G689" i="5" s="1"/>
  <c r="F690" i="5"/>
  <c r="G690" i="5" s="1"/>
  <c r="F691" i="5"/>
  <c r="G691" i="5" s="1"/>
  <c r="F692" i="5"/>
  <c r="G692" i="5" s="1"/>
  <c r="F693" i="5"/>
  <c r="G693" i="5" s="1"/>
  <c r="F694" i="5"/>
  <c r="G694" i="5" s="1"/>
  <c r="F695" i="5"/>
  <c r="G695" i="5" s="1"/>
  <c r="F696" i="5"/>
  <c r="G696" i="5" s="1"/>
  <c r="F697" i="5"/>
  <c r="G697" i="5" s="1"/>
  <c r="F698" i="5"/>
  <c r="G698" i="5" s="1"/>
  <c r="F699" i="5"/>
  <c r="G699" i="5" s="1"/>
  <c r="F700" i="5"/>
  <c r="G700" i="5" s="1"/>
  <c r="F701" i="5"/>
  <c r="G701" i="5" s="1"/>
  <c r="F702" i="5"/>
  <c r="G702" i="5" s="1"/>
  <c r="F703" i="5"/>
  <c r="G703" i="5" s="1"/>
  <c r="F704" i="5"/>
  <c r="G704" i="5" s="1"/>
  <c r="F705" i="5"/>
  <c r="G705" i="5" s="1"/>
  <c r="F706" i="5"/>
  <c r="G706" i="5" s="1"/>
  <c r="F650" i="5"/>
  <c r="G650" i="5" s="1"/>
  <c r="F595" i="5"/>
  <c r="G595" i="5" s="1"/>
  <c r="F596" i="5"/>
  <c r="G596" i="5" s="1"/>
  <c r="F597" i="5"/>
  <c r="G597" i="5" s="1"/>
  <c r="F598" i="5"/>
  <c r="G598" i="5" s="1"/>
  <c r="F599" i="5"/>
  <c r="G599" i="5" s="1"/>
  <c r="F600" i="5"/>
  <c r="G600" i="5" s="1"/>
  <c r="F601" i="5"/>
  <c r="G601" i="5" s="1"/>
  <c r="F602" i="5"/>
  <c r="G602" i="5" s="1"/>
  <c r="F603" i="5"/>
  <c r="G603" i="5" s="1"/>
  <c r="F604" i="5"/>
  <c r="G604" i="5" s="1"/>
  <c r="F605" i="5"/>
  <c r="G605" i="5" s="1"/>
  <c r="F606" i="5"/>
  <c r="G606" i="5" s="1"/>
  <c r="F607" i="5"/>
  <c r="G607" i="5" s="1"/>
  <c r="F608" i="5"/>
  <c r="G608" i="5" s="1"/>
  <c r="F609" i="5"/>
  <c r="G609" i="5" s="1"/>
  <c r="F610" i="5"/>
  <c r="G610" i="5" s="1"/>
  <c r="F611" i="5"/>
  <c r="G611" i="5" s="1"/>
  <c r="F612" i="5"/>
  <c r="G612" i="5" s="1"/>
  <c r="F613" i="5"/>
  <c r="G613" i="5" s="1"/>
  <c r="F614" i="5"/>
  <c r="G614" i="5" s="1"/>
  <c r="F615" i="5"/>
  <c r="G615" i="5" s="1"/>
  <c r="F616" i="5"/>
  <c r="G616" i="5" s="1"/>
  <c r="F617" i="5"/>
  <c r="G617" i="5" s="1"/>
  <c r="F618" i="5"/>
  <c r="G618" i="5" s="1"/>
  <c r="F619" i="5"/>
  <c r="G619" i="5" s="1"/>
  <c r="F620" i="5"/>
  <c r="G620" i="5" s="1"/>
  <c r="F621" i="5"/>
  <c r="G621" i="5" s="1"/>
  <c r="F622" i="5"/>
  <c r="G622" i="5" s="1"/>
  <c r="F623" i="5"/>
  <c r="G623" i="5" s="1"/>
  <c r="F624" i="5"/>
  <c r="G624" i="5" s="1"/>
  <c r="F625" i="5"/>
  <c r="G625" i="5" s="1"/>
  <c r="F626" i="5"/>
  <c r="G626" i="5" s="1"/>
  <c r="F627" i="5"/>
  <c r="G627" i="5" s="1"/>
  <c r="F628" i="5"/>
  <c r="G628" i="5" s="1"/>
  <c r="F629" i="5"/>
  <c r="G629" i="5" s="1"/>
  <c r="F630" i="5"/>
  <c r="G630" i="5" s="1"/>
  <c r="F631" i="5"/>
  <c r="G631" i="5" s="1"/>
  <c r="F632" i="5"/>
  <c r="G632" i="5" s="1"/>
  <c r="F633" i="5"/>
  <c r="G633" i="5" s="1"/>
  <c r="F634" i="5"/>
  <c r="G634" i="5" s="1"/>
  <c r="F635" i="5"/>
  <c r="G635" i="5" s="1"/>
  <c r="F636" i="5"/>
  <c r="G636" i="5" s="1"/>
  <c r="F637" i="5"/>
  <c r="G637" i="5" s="1"/>
  <c r="F638" i="5"/>
  <c r="G638" i="5" s="1"/>
  <c r="F639" i="5"/>
  <c r="G639" i="5" s="1"/>
  <c r="F640" i="5"/>
  <c r="G640" i="5" s="1"/>
  <c r="F641" i="5"/>
  <c r="G641" i="5" s="1"/>
  <c r="F642" i="5"/>
  <c r="G642" i="5" s="1"/>
  <c r="F643" i="5"/>
  <c r="G643" i="5" s="1"/>
  <c r="F644" i="5"/>
  <c r="G644" i="5" s="1"/>
  <c r="F645" i="5"/>
  <c r="G645" i="5" s="1"/>
  <c r="F646" i="5"/>
  <c r="G646" i="5" s="1"/>
  <c r="F594" i="5"/>
  <c r="G594" i="5" s="1"/>
  <c r="F526" i="5"/>
  <c r="G526" i="5" s="1"/>
  <c r="F527" i="5"/>
  <c r="G527" i="5" s="1"/>
  <c r="F528" i="5"/>
  <c r="G528" i="5" s="1"/>
  <c r="F529" i="5"/>
  <c r="G529" i="5" s="1"/>
  <c r="F530" i="5"/>
  <c r="G530" i="5" s="1"/>
  <c r="F531" i="5"/>
  <c r="G531" i="5" s="1"/>
  <c r="F532" i="5"/>
  <c r="G532" i="5" s="1"/>
  <c r="F533" i="5"/>
  <c r="G533" i="5" s="1"/>
  <c r="F534" i="5"/>
  <c r="G534" i="5" s="1"/>
  <c r="F535" i="5"/>
  <c r="G535" i="5" s="1"/>
  <c r="F536" i="5"/>
  <c r="G536" i="5" s="1"/>
  <c r="F537" i="5"/>
  <c r="G537" i="5" s="1"/>
  <c r="F538" i="5"/>
  <c r="G538" i="5" s="1"/>
  <c r="F539" i="5"/>
  <c r="G539" i="5" s="1"/>
  <c r="F540" i="5"/>
  <c r="G540" i="5" s="1"/>
  <c r="F541" i="5"/>
  <c r="G541" i="5" s="1"/>
  <c r="F542" i="5"/>
  <c r="G542" i="5" s="1"/>
  <c r="F543" i="5"/>
  <c r="G543" i="5" s="1"/>
  <c r="F544" i="5"/>
  <c r="G544" i="5" s="1"/>
  <c r="F545" i="5"/>
  <c r="G545" i="5" s="1"/>
  <c r="F546" i="5"/>
  <c r="G546" i="5" s="1"/>
  <c r="F547" i="5"/>
  <c r="G547" i="5" s="1"/>
  <c r="F548" i="5"/>
  <c r="G548" i="5" s="1"/>
  <c r="F549" i="5"/>
  <c r="G549" i="5" s="1"/>
  <c r="F550" i="5"/>
  <c r="G550" i="5" s="1"/>
  <c r="F551" i="5"/>
  <c r="G551" i="5" s="1"/>
  <c r="F552" i="5"/>
  <c r="G552" i="5" s="1"/>
  <c r="F553" i="5"/>
  <c r="G553" i="5" s="1"/>
  <c r="F554" i="5"/>
  <c r="G554" i="5" s="1"/>
  <c r="F555" i="5"/>
  <c r="G555" i="5" s="1"/>
  <c r="F556" i="5"/>
  <c r="G556" i="5" s="1"/>
  <c r="F557" i="5"/>
  <c r="G557" i="5" s="1"/>
  <c r="F558" i="5"/>
  <c r="G558" i="5" s="1"/>
  <c r="F559" i="5"/>
  <c r="G559" i="5" s="1"/>
  <c r="F560" i="5"/>
  <c r="G560" i="5" s="1"/>
  <c r="F561" i="5"/>
  <c r="G561" i="5" s="1"/>
  <c r="F562" i="5"/>
  <c r="G562" i="5" s="1"/>
  <c r="F563" i="5"/>
  <c r="G563" i="5" s="1"/>
  <c r="F564" i="5"/>
  <c r="G564" i="5" s="1"/>
  <c r="F565" i="5"/>
  <c r="G565" i="5" s="1"/>
  <c r="F566" i="5"/>
  <c r="G566" i="5" s="1"/>
  <c r="F567" i="5"/>
  <c r="G567" i="5" s="1"/>
  <c r="F568" i="5"/>
  <c r="G568" i="5" s="1"/>
  <c r="F569" i="5"/>
  <c r="G569" i="5" s="1"/>
  <c r="F570" i="5"/>
  <c r="G570" i="5" s="1"/>
  <c r="F571" i="5"/>
  <c r="G571" i="5" s="1"/>
  <c r="F572" i="5"/>
  <c r="G572" i="5" s="1"/>
  <c r="F573" i="5"/>
  <c r="G573" i="5" s="1"/>
  <c r="F574" i="5"/>
  <c r="G574" i="5" s="1"/>
  <c r="F575" i="5"/>
  <c r="G575" i="5" s="1"/>
  <c r="F576" i="5"/>
  <c r="G576" i="5" s="1"/>
  <c r="F577" i="5"/>
  <c r="G577" i="5" s="1"/>
  <c r="F578" i="5"/>
  <c r="G578" i="5" s="1"/>
  <c r="F579" i="5"/>
  <c r="G579" i="5" s="1"/>
  <c r="F580" i="5"/>
  <c r="G580" i="5" s="1"/>
  <c r="F581" i="5"/>
  <c r="G581" i="5" s="1"/>
  <c r="G582" i="5"/>
  <c r="F583" i="5"/>
  <c r="G583" i="5" s="1"/>
  <c r="F584" i="5"/>
  <c r="G584" i="5" s="1"/>
  <c r="F585" i="5"/>
  <c r="G585" i="5" s="1"/>
  <c r="F586" i="5"/>
  <c r="G586" i="5" s="1"/>
  <c r="F587" i="5"/>
  <c r="G587" i="5" s="1"/>
  <c r="G588" i="5"/>
  <c r="G590" i="5"/>
  <c r="F525" i="5"/>
  <c r="G525" i="5" s="1"/>
  <c r="F470" i="5"/>
  <c r="G470" i="5" s="1"/>
  <c r="F471" i="5"/>
  <c r="G471" i="5" s="1"/>
  <c r="F472" i="5"/>
  <c r="G472" i="5" s="1"/>
  <c r="F473" i="5"/>
  <c r="G473" i="5" s="1"/>
  <c r="F474" i="5"/>
  <c r="G474" i="5" s="1"/>
  <c r="F475" i="5"/>
  <c r="G475" i="5" s="1"/>
  <c r="F476" i="5"/>
  <c r="G476" i="5" s="1"/>
  <c r="F477" i="5"/>
  <c r="G477" i="5" s="1"/>
  <c r="F478" i="5"/>
  <c r="G478" i="5" s="1"/>
  <c r="F479" i="5"/>
  <c r="G479" i="5" s="1"/>
  <c r="F480" i="5"/>
  <c r="G480" i="5" s="1"/>
  <c r="F481" i="5"/>
  <c r="G481" i="5" s="1"/>
  <c r="F482" i="5"/>
  <c r="G482" i="5" s="1"/>
  <c r="F483" i="5"/>
  <c r="G483" i="5" s="1"/>
  <c r="F484" i="5"/>
  <c r="G484" i="5" s="1"/>
  <c r="F485" i="5"/>
  <c r="G485" i="5" s="1"/>
  <c r="F486" i="5"/>
  <c r="G486" i="5" s="1"/>
  <c r="F487" i="5"/>
  <c r="G487" i="5" s="1"/>
  <c r="F488" i="5"/>
  <c r="G488" i="5" s="1"/>
  <c r="F489" i="5"/>
  <c r="G489" i="5" s="1"/>
  <c r="F490" i="5"/>
  <c r="G490" i="5" s="1"/>
  <c r="F491" i="5"/>
  <c r="G491" i="5" s="1"/>
  <c r="F492" i="5"/>
  <c r="G492" i="5" s="1"/>
  <c r="F493" i="5"/>
  <c r="G493" i="5" s="1"/>
  <c r="F494" i="5"/>
  <c r="G494" i="5" s="1"/>
  <c r="F495" i="5"/>
  <c r="G495" i="5" s="1"/>
  <c r="F496" i="5"/>
  <c r="G496" i="5" s="1"/>
  <c r="F497" i="5"/>
  <c r="G497" i="5" s="1"/>
  <c r="F498" i="5"/>
  <c r="G498" i="5" s="1"/>
  <c r="F499" i="5"/>
  <c r="G499" i="5" s="1"/>
  <c r="F500" i="5"/>
  <c r="G500" i="5" s="1"/>
  <c r="F501" i="5"/>
  <c r="G501" i="5" s="1"/>
  <c r="F502" i="5"/>
  <c r="G502" i="5" s="1"/>
  <c r="F503" i="5"/>
  <c r="G503" i="5" s="1"/>
  <c r="F504" i="5"/>
  <c r="G504" i="5" s="1"/>
  <c r="F505" i="5"/>
  <c r="G505" i="5" s="1"/>
  <c r="F506" i="5"/>
  <c r="G506" i="5" s="1"/>
  <c r="F507" i="5"/>
  <c r="G507" i="5" s="1"/>
  <c r="F508" i="5"/>
  <c r="G508" i="5" s="1"/>
  <c r="F509" i="5"/>
  <c r="G509" i="5" s="1"/>
  <c r="F510" i="5"/>
  <c r="G510" i="5" s="1"/>
  <c r="F511" i="5"/>
  <c r="G511" i="5" s="1"/>
  <c r="F512" i="5"/>
  <c r="G512" i="5" s="1"/>
  <c r="F513" i="5"/>
  <c r="G513" i="5" s="1"/>
  <c r="F514" i="5"/>
  <c r="G514" i="5" s="1"/>
  <c r="F515" i="5"/>
  <c r="G515" i="5" s="1"/>
  <c r="F516" i="5"/>
  <c r="G516" i="5" s="1"/>
  <c r="F517" i="5"/>
  <c r="G517" i="5" s="1"/>
  <c r="F518" i="5"/>
  <c r="G518" i="5" s="1"/>
  <c r="F519" i="5"/>
  <c r="G519" i="5" s="1"/>
  <c r="F520" i="5"/>
  <c r="G520" i="5" s="1"/>
  <c r="F521" i="5"/>
  <c r="G521" i="5" s="1"/>
  <c r="F469" i="5"/>
  <c r="G469" i="5" s="1"/>
  <c r="F405" i="5"/>
  <c r="G405" i="5" s="1"/>
  <c r="F406" i="5"/>
  <c r="G406" i="5" s="1"/>
  <c r="F407" i="5"/>
  <c r="G407" i="5" s="1"/>
  <c r="F408" i="5"/>
  <c r="G408" i="5" s="1"/>
  <c r="F409" i="5"/>
  <c r="G409" i="5" s="1"/>
  <c r="F410" i="5"/>
  <c r="G410" i="5" s="1"/>
  <c r="F411" i="5"/>
  <c r="G411" i="5" s="1"/>
  <c r="F412" i="5"/>
  <c r="G412" i="5" s="1"/>
  <c r="F413" i="5"/>
  <c r="G413" i="5" s="1"/>
  <c r="F414" i="5"/>
  <c r="G414" i="5" s="1"/>
  <c r="F415" i="5"/>
  <c r="G415" i="5" s="1"/>
  <c r="F416" i="5"/>
  <c r="G416" i="5" s="1"/>
  <c r="F417" i="5"/>
  <c r="G417" i="5" s="1"/>
  <c r="F418" i="5"/>
  <c r="G418" i="5" s="1"/>
  <c r="F419" i="5"/>
  <c r="G419" i="5" s="1"/>
  <c r="F420" i="5"/>
  <c r="G420" i="5" s="1"/>
  <c r="F421" i="5"/>
  <c r="G421" i="5" s="1"/>
  <c r="F422" i="5"/>
  <c r="G422" i="5" s="1"/>
  <c r="G423" i="5"/>
  <c r="F424" i="5"/>
  <c r="G424" i="5" s="1"/>
  <c r="G425" i="5"/>
  <c r="F426" i="5"/>
  <c r="G426" i="5" s="1"/>
  <c r="F427" i="5"/>
  <c r="G427" i="5" s="1"/>
  <c r="F428" i="5"/>
  <c r="G428" i="5" s="1"/>
  <c r="G429" i="5"/>
  <c r="F430" i="5"/>
  <c r="G430" i="5" s="1"/>
  <c r="G431" i="5"/>
  <c r="F432" i="5"/>
  <c r="G432" i="5" s="1"/>
  <c r="G433" i="5"/>
  <c r="F434" i="5"/>
  <c r="G434" i="5" s="1"/>
  <c r="F435" i="5"/>
  <c r="G435" i="5" s="1"/>
  <c r="F436" i="5"/>
  <c r="G436" i="5" s="1"/>
  <c r="F437" i="5"/>
  <c r="G437" i="5" s="1"/>
  <c r="F438" i="5"/>
  <c r="G438" i="5" s="1"/>
  <c r="F439" i="5"/>
  <c r="G439" i="5" s="1"/>
  <c r="F440" i="5"/>
  <c r="G440" i="5" s="1"/>
  <c r="F441" i="5"/>
  <c r="G441" i="5" s="1"/>
  <c r="F442" i="5"/>
  <c r="G442" i="5" s="1"/>
  <c r="F443" i="5"/>
  <c r="G443" i="5" s="1"/>
  <c r="F444" i="5"/>
  <c r="G444" i="5" s="1"/>
  <c r="F445" i="5"/>
  <c r="G445" i="5" s="1"/>
  <c r="F446" i="5"/>
  <c r="G446" i="5" s="1"/>
  <c r="G447" i="5"/>
  <c r="F448" i="5"/>
  <c r="G448" i="5" s="1"/>
  <c r="F449" i="5"/>
  <c r="G449" i="5" s="1"/>
  <c r="F450" i="5"/>
  <c r="G450" i="5" s="1"/>
  <c r="G451" i="5"/>
  <c r="F452" i="5"/>
  <c r="G452" i="5" s="1"/>
  <c r="F453" i="5"/>
  <c r="G453" i="5" s="1"/>
  <c r="F454" i="5"/>
  <c r="G454" i="5" s="1"/>
  <c r="F455" i="5"/>
  <c r="G455" i="5" s="1"/>
  <c r="F456" i="5"/>
  <c r="G456" i="5" s="1"/>
  <c r="F457" i="5"/>
  <c r="G457" i="5" s="1"/>
  <c r="F458" i="5"/>
  <c r="G458" i="5" s="1"/>
  <c r="F459" i="5"/>
  <c r="G459" i="5" s="1"/>
  <c r="F460" i="5"/>
  <c r="G460" i="5" s="1"/>
  <c r="F461" i="5"/>
  <c r="G461" i="5" s="1"/>
  <c r="F462" i="5"/>
  <c r="G462" i="5" s="1"/>
  <c r="F463" i="5"/>
  <c r="G463" i="5" s="1"/>
  <c r="F464" i="5"/>
  <c r="G464" i="5" s="1"/>
  <c r="F465" i="5"/>
  <c r="G465" i="5" s="1"/>
  <c r="F404" i="5"/>
  <c r="G404" i="5" s="1"/>
  <c r="F375" i="5"/>
  <c r="G375" i="5" s="1"/>
  <c r="F376" i="5"/>
  <c r="G376" i="5" s="1"/>
  <c r="F377" i="5"/>
  <c r="G377" i="5" s="1"/>
  <c r="F378" i="5"/>
  <c r="G378" i="5" s="1"/>
  <c r="F379" i="5"/>
  <c r="G379" i="5" s="1"/>
  <c r="F380" i="5"/>
  <c r="G380" i="5" s="1"/>
  <c r="F381" i="5"/>
  <c r="G381" i="5" s="1"/>
  <c r="F382" i="5"/>
  <c r="G382" i="5" s="1"/>
  <c r="F383" i="5"/>
  <c r="G383" i="5" s="1"/>
  <c r="F384" i="5"/>
  <c r="G384" i="5" s="1"/>
  <c r="F385" i="5"/>
  <c r="G385" i="5" s="1"/>
  <c r="F386" i="5"/>
  <c r="G386" i="5" s="1"/>
  <c r="F387" i="5"/>
  <c r="G387" i="5" s="1"/>
  <c r="F388" i="5"/>
  <c r="G388" i="5" s="1"/>
  <c r="F389" i="5"/>
  <c r="G389" i="5" s="1"/>
  <c r="F390" i="5"/>
  <c r="G390" i="5" s="1"/>
  <c r="F391" i="5"/>
  <c r="G391" i="5" s="1"/>
  <c r="F392" i="5"/>
  <c r="G392" i="5" s="1"/>
  <c r="F393" i="5"/>
  <c r="G393" i="5" s="1"/>
  <c r="F394" i="5"/>
  <c r="G394" i="5" s="1"/>
  <c r="F395" i="5"/>
  <c r="G395" i="5" s="1"/>
  <c r="F396" i="5"/>
  <c r="G396" i="5" s="1"/>
  <c r="F397" i="5"/>
  <c r="G397" i="5" s="1"/>
  <c r="F398" i="5"/>
  <c r="G398" i="5" s="1"/>
  <c r="F399" i="5"/>
  <c r="G399" i="5" s="1"/>
  <c r="F400" i="5"/>
  <c r="G400" i="5" s="1"/>
  <c r="F374" i="5"/>
  <c r="G374" i="5" s="1"/>
  <c r="F352" i="5"/>
  <c r="G352" i="5" s="1"/>
  <c r="F353" i="5"/>
  <c r="G353" i="5" s="1"/>
  <c r="F354" i="5"/>
  <c r="G354" i="5" s="1"/>
  <c r="F355" i="5"/>
  <c r="G355" i="5" s="1"/>
  <c r="F356" i="5"/>
  <c r="G356" i="5" s="1"/>
  <c r="F357" i="5"/>
  <c r="G357" i="5" s="1"/>
  <c r="F358" i="5"/>
  <c r="G358" i="5" s="1"/>
  <c r="F359" i="5"/>
  <c r="G359" i="5" s="1"/>
  <c r="F360" i="5"/>
  <c r="G360" i="5" s="1"/>
  <c r="F361" i="5"/>
  <c r="G361" i="5" s="1"/>
  <c r="F362" i="5"/>
  <c r="G362" i="5" s="1"/>
  <c r="F363" i="5"/>
  <c r="G363" i="5" s="1"/>
  <c r="F364" i="5"/>
  <c r="G364" i="5" s="1"/>
  <c r="F365" i="5"/>
  <c r="G365" i="5" s="1"/>
  <c r="F366" i="5"/>
  <c r="G366" i="5" s="1"/>
  <c r="F367" i="5"/>
  <c r="G367" i="5" s="1"/>
  <c r="F368" i="5"/>
  <c r="G368" i="5" s="1"/>
  <c r="F369" i="5"/>
  <c r="G369" i="5" s="1"/>
  <c r="F351" i="5"/>
  <c r="G351" i="5" s="1"/>
  <c r="F328" i="5"/>
  <c r="G328" i="5" s="1"/>
  <c r="F329" i="5"/>
  <c r="G329" i="5" s="1"/>
  <c r="F330" i="5"/>
  <c r="G330" i="5" s="1"/>
  <c r="F331" i="5"/>
  <c r="G331" i="5" s="1"/>
  <c r="F332" i="5"/>
  <c r="G332" i="5" s="1"/>
  <c r="F333" i="5"/>
  <c r="G333" i="5" s="1"/>
  <c r="F334" i="5"/>
  <c r="G334" i="5" s="1"/>
  <c r="F335" i="5"/>
  <c r="G335" i="5" s="1"/>
  <c r="F336" i="5"/>
  <c r="G336" i="5" s="1"/>
  <c r="F337" i="5"/>
  <c r="G337" i="5" s="1"/>
  <c r="F338" i="5"/>
  <c r="G338" i="5" s="1"/>
  <c r="F339" i="5"/>
  <c r="G339" i="5" s="1"/>
  <c r="F340" i="5"/>
  <c r="G340" i="5" s="1"/>
  <c r="F341" i="5"/>
  <c r="G341" i="5" s="1"/>
  <c r="F342" i="5"/>
  <c r="G342" i="5" s="1"/>
  <c r="F343" i="5"/>
  <c r="G343" i="5" s="1"/>
  <c r="F344" i="5"/>
  <c r="G344" i="5" s="1"/>
  <c r="F345" i="5"/>
  <c r="G345" i="5" s="1"/>
  <c r="F346" i="5"/>
  <c r="G346" i="5" s="1"/>
  <c r="F347" i="5"/>
  <c r="G347" i="5" s="1"/>
  <c r="F327" i="5"/>
  <c r="G327" i="5" s="1"/>
  <c r="F301" i="5"/>
  <c r="G301" i="5" s="1"/>
  <c r="F302" i="5"/>
  <c r="G302" i="5" s="1"/>
  <c r="F303" i="5"/>
  <c r="G303" i="5" s="1"/>
  <c r="F304" i="5"/>
  <c r="G304" i="5" s="1"/>
  <c r="F305" i="5"/>
  <c r="G305" i="5" s="1"/>
  <c r="F306" i="5"/>
  <c r="G306" i="5" s="1"/>
  <c r="F307" i="5"/>
  <c r="G307" i="5" s="1"/>
  <c r="F308" i="5"/>
  <c r="G308" i="5" s="1"/>
  <c r="F309" i="5"/>
  <c r="G309" i="5" s="1"/>
  <c r="F310" i="5"/>
  <c r="G310" i="5" s="1"/>
  <c r="F311" i="5"/>
  <c r="G311" i="5" s="1"/>
  <c r="F312" i="5"/>
  <c r="G312" i="5" s="1"/>
  <c r="F313" i="5"/>
  <c r="G313" i="5" s="1"/>
  <c r="F314" i="5"/>
  <c r="G314" i="5" s="1"/>
  <c r="F315" i="5"/>
  <c r="G315" i="5" s="1"/>
  <c r="F316" i="5"/>
  <c r="G316" i="5" s="1"/>
  <c r="F317" i="5"/>
  <c r="G317" i="5" s="1"/>
  <c r="F318" i="5"/>
  <c r="G318" i="5" s="1"/>
  <c r="F319" i="5"/>
  <c r="G319" i="5" s="1"/>
  <c r="F320" i="5"/>
  <c r="G320" i="5" s="1"/>
  <c r="F321" i="5"/>
  <c r="G321" i="5" s="1"/>
  <c r="F322" i="5"/>
  <c r="G322" i="5" s="1"/>
  <c r="G323" i="5"/>
  <c r="F300" i="5"/>
  <c r="G300" i="5" s="1"/>
  <c r="F176" i="5"/>
  <c r="G176" i="5" s="1"/>
  <c r="F177" i="5"/>
  <c r="G177" i="5" s="1"/>
  <c r="F178" i="5"/>
  <c r="G178" i="5" s="1"/>
  <c r="F179" i="5"/>
  <c r="G179" i="5" s="1"/>
  <c r="F180" i="5"/>
  <c r="G180" i="5" s="1"/>
  <c r="F181" i="5"/>
  <c r="G181" i="5" s="1"/>
  <c r="F182" i="5"/>
  <c r="G182" i="5" s="1"/>
  <c r="F183" i="5"/>
  <c r="G183" i="5" s="1"/>
  <c r="F184" i="5"/>
  <c r="G184" i="5" s="1"/>
  <c r="G185" i="5"/>
  <c r="F186" i="5"/>
  <c r="G186" i="5" s="1"/>
  <c r="F187" i="5"/>
  <c r="G187" i="5" s="1"/>
  <c r="G188" i="5"/>
  <c r="F189" i="5"/>
  <c r="G189" i="5" s="1"/>
  <c r="F190" i="5"/>
  <c r="G190" i="5" s="1"/>
  <c r="F191" i="5"/>
  <c r="G191" i="5" s="1"/>
  <c r="F192" i="5"/>
  <c r="G192" i="5" s="1"/>
  <c r="F193" i="5"/>
  <c r="G193" i="5" s="1"/>
  <c r="F194" i="5"/>
  <c r="G194" i="5" s="1"/>
  <c r="F195" i="5"/>
  <c r="G195" i="5" s="1"/>
  <c r="G196" i="5"/>
  <c r="F197" i="5"/>
  <c r="G197" i="5" s="1"/>
  <c r="F198" i="5"/>
  <c r="G198" i="5" s="1"/>
  <c r="F199" i="5"/>
  <c r="G199" i="5" s="1"/>
  <c r="F200" i="5"/>
  <c r="G200" i="5" s="1"/>
  <c r="F201" i="5"/>
  <c r="G201" i="5" s="1"/>
  <c r="F202" i="5"/>
  <c r="G202" i="5" s="1"/>
  <c r="F203" i="5"/>
  <c r="G203" i="5" s="1"/>
  <c r="F204" i="5"/>
  <c r="G204" i="5" s="1"/>
  <c r="F205" i="5"/>
  <c r="G205" i="5" s="1"/>
  <c r="F206" i="5"/>
  <c r="G206" i="5" s="1"/>
  <c r="F207" i="5"/>
  <c r="G207" i="5" s="1"/>
  <c r="F208" i="5"/>
  <c r="G208" i="5" s="1"/>
  <c r="F209" i="5"/>
  <c r="G209" i="5" s="1"/>
  <c r="F210" i="5"/>
  <c r="G210" i="5" s="1"/>
  <c r="F211" i="5"/>
  <c r="G211" i="5" s="1"/>
  <c r="F212" i="5"/>
  <c r="G212" i="5" s="1"/>
  <c r="F213" i="5"/>
  <c r="G213" i="5" s="1"/>
  <c r="F214" i="5"/>
  <c r="G214" i="5" s="1"/>
  <c r="F215" i="5"/>
  <c r="G215" i="5" s="1"/>
  <c r="F216" i="5"/>
  <c r="G216" i="5" s="1"/>
  <c r="F217" i="5"/>
  <c r="G217" i="5" s="1"/>
  <c r="F218" i="5"/>
  <c r="G218" i="5" s="1"/>
  <c r="F219" i="5"/>
  <c r="G219" i="5" s="1"/>
  <c r="F220" i="5"/>
  <c r="G220" i="5" s="1"/>
  <c r="F221" i="5"/>
  <c r="G221" i="5" s="1"/>
  <c r="F222" i="5"/>
  <c r="G222" i="5" s="1"/>
  <c r="F223" i="5"/>
  <c r="G223" i="5" s="1"/>
  <c r="F224" i="5"/>
  <c r="G224" i="5" s="1"/>
  <c r="F225" i="5"/>
  <c r="G225" i="5" s="1"/>
  <c r="F226" i="5"/>
  <c r="G226" i="5" s="1"/>
  <c r="G227" i="5"/>
  <c r="F228" i="5"/>
  <c r="G228" i="5" s="1"/>
  <c r="G229" i="5"/>
  <c r="F230" i="5"/>
  <c r="G230" i="5" s="1"/>
  <c r="F231" i="5"/>
  <c r="G231" i="5" s="1"/>
  <c r="F232" i="5"/>
  <c r="G232" i="5" s="1"/>
  <c r="F233" i="5"/>
  <c r="G233" i="5" s="1"/>
  <c r="F234" i="5"/>
  <c r="G234" i="5" s="1"/>
  <c r="G235" i="5"/>
  <c r="F236" i="5"/>
  <c r="G236" i="5" s="1"/>
  <c r="F237" i="5"/>
  <c r="G237" i="5" s="1"/>
  <c r="F238" i="5"/>
  <c r="G238" i="5" s="1"/>
  <c r="F239" i="5"/>
  <c r="G239" i="5" s="1"/>
  <c r="F240" i="5"/>
  <c r="G240" i="5" s="1"/>
  <c r="F241" i="5"/>
  <c r="G241" i="5" s="1"/>
  <c r="F242" i="5"/>
  <c r="G242" i="5" s="1"/>
  <c r="F243" i="5"/>
  <c r="G243" i="5" s="1"/>
  <c r="F244" i="5"/>
  <c r="G244" i="5" s="1"/>
  <c r="F245" i="5"/>
  <c r="G245" i="5" s="1"/>
  <c r="F246" i="5"/>
  <c r="G246" i="5" s="1"/>
  <c r="F247" i="5"/>
  <c r="G247" i="5" s="1"/>
  <c r="F248" i="5"/>
  <c r="G248" i="5" s="1"/>
  <c r="F249" i="5"/>
  <c r="G249" i="5" s="1"/>
  <c r="F250" i="5"/>
  <c r="G250" i="5" s="1"/>
  <c r="F251" i="5"/>
  <c r="G251" i="5" s="1"/>
  <c r="F252" i="5"/>
  <c r="G252" i="5" s="1"/>
  <c r="F253" i="5"/>
  <c r="G253" i="5" s="1"/>
  <c r="F254" i="5"/>
  <c r="G254" i="5" s="1"/>
  <c r="F255" i="5"/>
  <c r="G255" i="5" s="1"/>
  <c r="F256" i="5"/>
  <c r="G256" i="5" s="1"/>
  <c r="F257" i="5"/>
  <c r="G257" i="5" s="1"/>
  <c r="F258" i="5"/>
  <c r="G258" i="5" s="1"/>
  <c r="F259" i="5"/>
  <c r="G259" i="5" s="1"/>
  <c r="F260" i="5"/>
  <c r="G260" i="5" s="1"/>
  <c r="F261" i="5"/>
  <c r="G261" i="5" s="1"/>
  <c r="F262" i="5"/>
  <c r="G262" i="5" s="1"/>
  <c r="F263" i="5"/>
  <c r="G263" i="5" s="1"/>
  <c r="F264" i="5"/>
  <c r="G264" i="5" s="1"/>
  <c r="F265" i="5"/>
  <c r="G265" i="5" s="1"/>
  <c r="F266" i="5"/>
  <c r="G266" i="5" s="1"/>
  <c r="F267" i="5"/>
  <c r="G267" i="5" s="1"/>
  <c r="F268" i="5"/>
  <c r="G268" i="5" s="1"/>
  <c r="F269" i="5"/>
  <c r="G269" i="5" s="1"/>
  <c r="F270" i="5"/>
  <c r="G270" i="5" s="1"/>
  <c r="F271" i="5"/>
  <c r="G271" i="5" s="1"/>
  <c r="F272" i="5"/>
  <c r="G272" i="5" s="1"/>
  <c r="F273" i="5"/>
  <c r="G273" i="5" s="1"/>
  <c r="F274" i="5"/>
  <c r="G274" i="5" s="1"/>
  <c r="F275" i="5"/>
  <c r="G275" i="5" s="1"/>
  <c r="F276" i="5"/>
  <c r="G276" i="5" s="1"/>
  <c r="F277" i="5"/>
  <c r="G277" i="5" s="1"/>
  <c r="F278" i="5"/>
  <c r="G278" i="5" s="1"/>
  <c r="G279" i="5"/>
  <c r="F280" i="5"/>
  <c r="G280" i="5" s="1"/>
  <c r="F281" i="5"/>
  <c r="G281" i="5" s="1"/>
  <c r="F282" i="5"/>
  <c r="G282" i="5" s="1"/>
  <c r="F283" i="5"/>
  <c r="G283" i="5" s="1"/>
  <c r="F284" i="5"/>
  <c r="G284" i="5" s="1"/>
  <c r="F285" i="5"/>
  <c r="G285" i="5" s="1"/>
  <c r="F286" i="5"/>
  <c r="G286" i="5" s="1"/>
  <c r="F287" i="5"/>
  <c r="G287" i="5" s="1"/>
  <c r="F288" i="5"/>
  <c r="G288" i="5" s="1"/>
  <c r="F289" i="5"/>
  <c r="G289" i="5" s="1"/>
  <c r="F290" i="5"/>
  <c r="G290" i="5" s="1"/>
  <c r="F291" i="5"/>
  <c r="G291" i="5" s="1"/>
  <c r="F292" i="5"/>
  <c r="G292" i="5" s="1"/>
  <c r="F293" i="5"/>
  <c r="G293" i="5" s="1"/>
  <c r="F294" i="5"/>
  <c r="G294" i="5" s="1"/>
  <c r="F295" i="5"/>
  <c r="G295" i="5" s="1"/>
  <c r="F296" i="5"/>
  <c r="G296" i="5" s="1"/>
  <c r="F175" i="5"/>
  <c r="G175" i="5" s="1"/>
  <c r="F121" i="5"/>
  <c r="G121" i="5" s="1"/>
  <c r="F122" i="5"/>
  <c r="G122" i="5" s="1"/>
  <c r="F123" i="5"/>
  <c r="G123" i="5" s="1"/>
  <c r="F124" i="5"/>
  <c r="G124" i="5" s="1"/>
  <c r="F125" i="5"/>
  <c r="G125" i="5" s="1"/>
  <c r="F126" i="5"/>
  <c r="G126" i="5" s="1"/>
  <c r="F127" i="5"/>
  <c r="G127" i="5" s="1"/>
  <c r="F128" i="5"/>
  <c r="G128" i="5" s="1"/>
  <c r="F129" i="5"/>
  <c r="G129" i="5" s="1"/>
  <c r="F130" i="5"/>
  <c r="G130" i="5" s="1"/>
  <c r="F131" i="5"/>
  <c r="G131" i="5" s="1"/>
  <c r="F132" i="5"/>
  <c r="G132" i="5" s="1"/>
  <c r="F133" i="5"/>
  <c r="G133" i="5" s="1"/>
  <c r="F134" i="5"/>
  <c r="G134" i="5" s="1"/>
  <c r="F135" i="5"/>
  <c r="G135" i="5" s="1"/>
  <c r="F136" i="5"/>
  <c r="G136" i="5" s="1"/>
  <c r="F137" i="5"/>
  <c r="G137" i="5" s="1"/>
  <c r="F138" i="5"/>
  <c r="G138" i="5" s="1"/>
  <c r="F139" i="5"/>
  <c r="G139" i="5" s="1"/>
  <c r="F140" i="5"/>
  <c r="G140" i="5" s="1"/>
  <c r="F141" i="5"/>
  <c r="G141" i="5" s="1"/>
  <c r="F142" i="5"/>
  <c r="G142" i="5" s="1"/>
  <c r="F143" i="5"/>
  <c r="G143" i="5" s="1"/>
  <c r="F144" i="5"/>
  <c r="G144" i="5" s="1"/>
  <c r="F145" i="5"/>
  <c r="G145" i="5" s="1"/>
  <c r="F146" i="5"/>
  <c r="G146" i="5" s="1"/>
  <c r="F147" i="5"/>
  <c r="G147" i="5" s="1"/>
  <c r="F148" i="5"/>
  <c r="G148" i="5" s="1"/>
  <c r="F149" i="5"/>
  <c r="G149" i="5" s="1"/>
  <c r="F150" i="5"/>
  <c r="G150" i="5" s="1"/>
  <c r="F151" i="5"/>
  <c r="G151" i="5" s="1"/>
  <c r="F152" i="5"/>
  <c r="G152" i="5" s="1"/>
  <c r="F153" i="5"/>
  <c r="G153" i="5" s="1"/>
  <c r="F154" i="5"/>
  <c r="G154" i="5" s="1"/>
  <c r="F155" i="5"/>
  <c r="G155" i="5" s="1"/>
  <c r="F156" i="5"/>
  <c r="G156" i="5" s="1"/>
  <c r="G157" i="5"/>
  <c r="F159" i="5"/>
  <c r="G159" i="5" s="1"/>
  <c r="F160" i="5"/>
  <c r="G160" i="5" s="1"/>
  <c r="F161" i="5"/>
  <c r="G161" i="5" s="1"/>
  <c r="F162" i="5"/>
  <c r="G162" i="5" s="1"/>
  <c r="F163" i="5"/>
  <c r="G163" i="5" s="1"/>
  <c r="F164" i="5"/>
  <c r="G164" i="5" s="1"/>
  <c r="F165" i="5"/>
  <c r="G165" i="5" s="1"/>
  <c r="F166" i="5"/>
  <c r="G166" i="5" s="1"/>
  <c r="F167" i="5"/>
  <c r="G167" i="5" s="1"/>
  <c r="F168" i="5"/>
  <c r="G168" i="5" s="1"/>
  <c r="F169" i="5"/>
  <c r="G169" i="5" s="1"/>
  <c r="F170" i="5"/>
  <c r="G170" i="5" s="1"/>
  <c r="F171" i="5"/>
  <c r="G171" i="5" s="1"/>
  <c r="F120" i="5"/>
  <c r="G120" i="5" s="1"/>
  <c r="F46" i="5"/>
  <c r="G46" i="5" s="1"/>
  <c r="F47" i="5"/>
  <c r="G47" i="5" s="1"/>
  <c r="F48" i="5"/>
  <c r="G48" i="5" s="1"/>
  <c r="F49" i="5"/>
  <c r="G49" i="5" s="1"/>
  <c r="F50" i="5"/>
  <c r="G50" i="5" s="1"/>
  <c r="F51" i="5"/>
  <c r="G51" i="5" s="1"/>
  <c r="F52" i="5"/>
  <c r="G52" i="5" s="1"/>
  <c r="F53" i="5"/>
  <c r="G53" i="5" s="1"/>
  <c r="F54" i="5"/>
  <c r="G54" i="5" s="1"/>
  <c r="F55" i="5"/>
  <c r="G55" i="5" s="1"/>
  <c r="F56" i="5"/>
  <c r="G56" i="5" s="1"/>
  <c r="F57" i="5"/>
  <c r="G57" i="5" s="1"/>
  <c r="F58" i="5"/>
  <c r="G58" i="5" s="1"/>
  <c r="F59" i="5"/>
  <c r="G59" i="5" s="1"/>
  <c r="F60" i="5"/>
  <c r="G60" i="5" s="1"/>
  <c r="F61" i="5"/>
  <c r="G61" i="5" s="1"/>
  <c r="F62" i="5"/>
  <c r="G62" i="5" s="1"/>
  <c r="F63" i="5"/>
  <c r="G63" i="5" s="1"/>
  <c r="F64" i="5"/>
  <c r="G64" i="5" s="1"/>
  <c r="F65" i="5"/>
  <c r="G65" i="5" s="1"/>
  <c r="F66" i="5"/>
  <c r="G66" i="5" s="1"/>
  <c r="F67" i="5"/>
  <c r="G67" i="5" s="1"/>
  <c r="F68" i="5"/>
  <c r="G68" i="5" s="1"/>
  <c r="F69" i="5"/>
  <c r="G69" i="5" s="1"/>
  <c r="F70" i="5"/>
  <c r="G70" i="5" s="1"/>
  <c r="F71" i="5"/>
  <c r="G71" i="5" s="1"/>
  <c r="F72" i="5"/>
  <c r="G72" i="5" s="1"/>
  <c r="F73" i="5"/>
  <c r="G73" i="5" s="1"/>
  <c r="F74" i="5"/>
  <c r="G74" i="5" s="1"/>
  <c r="F75" i="5"/>
  <c r="G75" i="5" s="1"/>
  <c r="F76" i="5"/>
  <c r="G76" i="5" s="1"/>
  <c r="F77" i="5"/>
  <c r="G77" i="5" s="1"/>
  <c r="F78" i="5"/>
  <c r="G78" i="5" s="1"/>
  <c r="F79" i="5"/>
  <c r="G79" i="5" s="1"/>
  <c r="F80" i="5"/>
  <c r="G80" i="5" s="1"/>
  <c r="F81" i="5"/>
  <c r="G81" i="5" s="1"/>
  <c r="F82" i="5"/>
  <c r="G82" i="5" s="1"/>
  <c r="F83" i="5"/>
  <c r="G83" i="5" s="1"/>
  <c r="F84" i="5"/>
  <c r="G84" i="5" s="1"/>
  <c r="F85" i="5"/>
  <c r="G85" i="5" s="1"/>
  <c r="F86" i="5"/>
  <c r="G86" i="5" s="1"/>
  <c r="F87" i="5"/>
  <c r="G87" i="5" s="1"/>
  <c r="F88" i="5"/>
  <c r="G88" i="5" s="1"/>
  <c r="F89" i="5"/>
  <c r="G89" i="5" s="1"/>
  <c r="F90" i="5"/>
  <c r="G90" i="5" s="1"/>
  <c r="F91" i="5"/>
  <c r="G91" i="5" s="1"/>
  <c r="F92" i="5"/>
  <c r="G92" i="5" s="1"/>
  <c r="F93" i="5"/>
  <c r="G93" i="5" s="1"/>
  <c r="F94" i="5"/>
  <c r="G94" i="5" s="1"/>
  <c r="F95" i="5"/>
  <c r="G95" i="5" s="1"/>
  <c r="F96" i="5"/>
  <c r="G96" i="5" s="1"/>
  <c r="F97" i="5"/>
  <c r="G97" i="5" s="1"/>
  <c r="F98" i="5"/>
  <c r="G98" i="5" s="1"/>
  <c r="F99" i="5"/>
  <c r="G99" i="5" s="1"/>
  <c r="F100" i="5"/>
  <c r="G100" i="5" s="1"/>
  <c r="F101" i="5"/>
  <c r="G101" i="5" s="1"/>
  <c r="F102" i="5"/>
  <c r="G102" i="5" s="1"/>
  <c r="F103" i="5"/>
  <c r="G103" i="5" s="1"/>
  <c r="F104" i="5"/>
  <c r="G104" i="5" s="1"/>
  <c r="F105" i="5"/>
  <c r="G105" i="5" s="1"/>
  <c r="F106" i="5"/>
  <c r="G106" i="5" s="1"/>
  <c r="F107" i="5"/>
  <c r="G107" i="5" s="1"/>
  <c r="F108" i="5"/>
  <c r="G108" i="5" s="1"/>
  <c r="F109" i="5"/>
  <c r="G109" i="5" s="1"/>
  <c r="F110" i="5"/>
  <c r="G110" i="5" s="1"/>
  <c r="F111" i="5"/>
  <c r="G111" i="5" s="1"/>
  <c r="F112" i="5"/>
  <c r="G112" i="5" s="1"/>
  <c r="F113" i="5"/>
  <c r="G113" i="5" s="1"/>
  <c r="F114" i="5"/>
  <c r="G114" i="5" s="1"/>
  <c r="F115" i="5"/>
  <c r="G115" i="5" s="1"/>
  <c r="F116" i="5"/>
  <c r="G116" i="5" s="1"/>
  <c r="F45" i="5"/>
  <c r="G45" i="5" s="1"/>
  <c r="F10" i="5"/>
  <c r="G10" i="5" s="1"/>
  <c r="F11" i="5"/>
  <c r="G11" i="5" s="1"/>
  <c r="F12" i="5"/>
  <c r="G12" i="5" s="1"/>
  <c r="F13" i="5"/>
  <c r="G13" i="5" s="1"/>
  <c r="F14" i="5"/>
  <c r="G14" i="5" s="1"/>
  <c r="F15" i="5"/>
  <c r="G15" i="5" s="1"/>
  <c r="F16" i="5"/>
  <c r="G16" i="5" s="1"/>
  <c r="F17" i="5"/>
  <c r="G17" i="5" s="1"/>
  <c r="G18" i="5"/>
  <c r="F19" i="5"/>
  <c r="G19" i="5" s="1"/>
  <c r="F20" i="5"/>
  <c r="G20" i="5" s="1"/>
  <c r="F21" i="5"/>
  <c r="G21" i="5" s="1"/>
  <c r="F22" i="5"/>
  <c r="G22" i="5" s="1"/>
  <c r="F23" i="5"/>
  <c r="G23" i="5" s="1"/>
  <c r="F24" i="5"/>
  <c r="G24" i="5" s="1"/>
  <c r="F25" i="5"/>
  <c r="G25" i="5" s="1"/>
  <c r="F26" i="5"/>
  <c r="G26" i="5" s="1"/>
  <c r="F27" i="5"/>
  <c r="G27" i="5" s="1"/>
  <c r="F28" i="5"/>
  <c r="G28" i="5" s="1"/>
  <c r="F29" i="5"/>
  <c r="G29" i="5" s="1"/>
  <c r="F30" i="5"/>
  <c r="G30" i="5" s="1"/>
  <c r="F31" i="5"/>
  <c r="G31" i="5" s="1"/>
  <c r="F32" i="5"/>
  <c r="G32" i="5" s="1"/>
  <c r="F33" i="5"/>
  <c r="G33" i="5" s="1"/>
  <c r="F34" i="5"/>
  <c r="G34" i="5" s="1"/>
  <c r="F35" i="5"/>
  <c r="G35" i="5" s="1"/>
  <c r="F36" i="5"/>
  <c r="G36" i="5" s="1"/>
  <c r="G37" i="5"/>
  <c r="F38" i="5"/>
  <c r="G38" i="5" s="1"/>
  <c r="F39" i="5"/>
  <c r="G39" i="5" s="1"/>
  <c r="F40" i="5"/>
  <c r="G40" i="5" s="1"/>
  <c r="F41" i="5"/>
  <c r="G41" i="5" s="1"/>
  <c r="F9" i="5"/>
  <c r="G9" i="5" s="1"/>
  <c r="F990" i="4"/>
  <c r="G990" i="4" s="1"/>
  <c r="F976" i="4"/>
  <c r="G976" i="4" s="1"/>
  <c r="F977" i="4"/>
  <c r="G977" i="4" s="1"/>
  <c r="F978" i="4"/>
  <c r="G978" i="4" s="1"/>
  <c r="F979" i="4"/>
  <c r="G979" i="4" s="1"/>
  <c r="F980" i="4"/>
  <c r="G980" i="4" s="1"/>
  <c r="F981" i="4"/>
  <c r="G981" i="4" s="1"/>
  <c r="F982" i="4"/>
  <c r="G982" i="4" s="1"/>
  <c r="F983" i="4"/>
  <c r="G983" i="4" s="1"/>
  <c r="F984" i="4"/>
  <c r="G984" i="4" s="1"/>
  <c r="F985" i="4"/>
  <c r="G985" i="4" s="1"/>
  <c r="F986" i="4"/>
  <c r="G986" i="4" s="1"/>
  <c r="F975" i="4"/>
  <c r="G975" i="4" s="1"/>
  <c r="F760" i="4"/>
  <c r="G760" i="4" s="1"/>
  <c r="F761" i="4"/>
  <c r="G761" i="4" s="1"/>
  <c r="F762" i="4"/>
  <c r="G762" i="4" s="1"/>
  <c r="F763" i="4"/>
  <c r="G763" i="4" s="1"/>
  <c r="F764" i="4"/>
  <c r="G764" i="4" s="1"/>
  <c r="F765" i="4"/>
  <c r="G765" i="4" s="1"/>
  <c r="F766" i="4"/>
  <c r="G766" i="4" s="1"/>
  <c r="F767" i="4"/>
  <c r="G767" i="4" s="1"/>
  <c r="F768" i="4"/>
  <c r="G768" i="4" s="1"/>
  <c r="F769" i="4"/>
  <c r="G769" i="4" s="1"/>
  <c r="F770" i="4"/>
  <c r="G770" i="4" s="1"/>
  <c r="F771" i="4"/>
  <c r="G771" i="4" s="1"/>
  <c r="F772" i="4"/>
  <c r="G772" i="4" s="1"/>
  <c r="F773" i="4"/>
  <c r="G773" i="4" s="1"/>
  <c r="F774" i="4"/>
  <c r="G774" i="4" s="1"/>
  <c r="F775" i="4"/>
  <c r="G775" i="4" s="1"/>
  <c r="F776" i="4"/>
  <c r="G776" i="4" s="1"/>
  <c r="F777" i="4"/>
  <c r="G777" i="4" s="1"/>
  <c r="F778" i="4"/>
  <c r="G778" i="4" s="1"/>
  <c r="F779" i="4"/>
  <c r="G779" i="4" s="1"/>
  <c r="F780" i="4"/>
  <c r="G780" i="4" s="1"/>
  <c r="F781" i="4"/>
  <c r="G781" i="4" s="1"/>
  <c r="F782" i="4"/>
  <c r="G782" i="4" s="1"/>
  <c r="F783" i="4"/>
  <c r="G783" i="4" s="1"/>
  <c r="F784" i="4"/>
  <c r="G784" i="4" s="1"/>
  <c r="F785" i="4"/>
  <c r="G785" i="4" s="1"/>
  <c r="F786" i="4"/>
  <c r="G786" i="4" s="1"/>
  <c r="F787" i="4"/>
  <c r="G787" i="4" s="1"/>
  <c r="F788" i="4"/>
  <c r="G788" i="4" s="1"/>
  <c r="F789" i="4"/>
  <c r="G789" i="4" s="1"/>
  <c r="F790" i="4"/>
  <c r="G790" i="4" s="1"/>
  <c r="F791" i="4"/>
  <c r="G791" i="4" s="1"/>
  <c r="F792" i="4"/>
  <c r="G792" i="4" s="1"/>
  <c r="F793" i="4"/>
  <c r="G793" i="4" s="1"/>
  <c r="F794" i="4"/>
  <c r="G794" i="4" s="1"/>
  <c r="F795" i="4"/>
  <c r="G795" i="4" s="1"/>
  <c r="F796" i="4"/>
  <c r="G796" i="4" s="1"/>
  <c r="F797" i="4"/>
  <c r="G797" i="4" s="1"/>
  <c r="F798" i="4"/>
  <c r="G798" i="4" s="1"/>
  <c r="F799" i="4"/>
  <c r="G799" i="4" s="1"/>
  <c r="F800" i="4"/>
  <c r="G800" i="4" s="1"/>
  <c r="F801" i="4"/>
  <c r="G801" i="4" s="1"/>
  <c r="F802" i="4"/>
  <c r="G802" i="4" s="1"/>
  <c r="F803" i="4"/>
  <c r="G803" i="4" s="1"/>
  <c r="F804" i="4"/>
  <c r="G804" i="4" s="1"/>
  <c r="F805" i="4"/>
  <c r="G805" i="4" s="1"/>
  <c r="F806" i="4"/>
  <c r="G806" i="4" s="1"/>
  <c r="F807" i="4"/>
  <c r="G807" i="4" s="1"/>
  <c r="F808" i="4"/>
  <c r="G808" i="4" s="1"/>
  <c r="F809" i="4"/>
  <c r="G809" i="4" s="1"/>
  <c r="F810" i="4"/>
  <c r="G810" i="4" s="1"/>
  <c r="F811" i="4"/>
  <c r="G811" i="4" s="1"/>
  <c r="F812" i="4"/>
  <c r="G812" i="4" s="1"/>
  <c r="F813" i="4"/>
  <c r="G813" i="4" s="1"/>
  <c r="F814" i="4"/>
  <c r="G814" i="4" s="1"/>
  <c r="F815" i="4"/>
  <c r="G815" i="4" s="1"/>
  <c r="F816" i="4"/>
  <c r="G816" i="4" s="1"/>
  <c r="F817" i="4"/>
  <c r="G817" i="4" s="1"/>
  <c r="F818" i="4"/>
  <c r="G818" i="4" s="1"/>
  <c r="F819" i="4"/>
  <c r="G819" i="4" s="1"/>
  <c r="F820" i="4"/>
  <c r="G820" i="4" s="1"/>
  <c r="F821" i="4"/>
  <c r="G821" i="4" s="1"/>
  <c r="F822" i="4"/>
  <c r="G822" i="4" s="1"/>
  <c r="F823" i="4"/>
  <c r="G823" i="4" s="1"/>
  <c r="F824" i="4"/>
  <c r="G824" i="4" s="1"/>
  <c r="F825" i="4"/>
  <c r="G825" i="4" s="1"/>
  <c r="F826" i="4"/>
  <c r="G826" i="4" s="1"/>
  <c r="F827" i="4"/>
  <c r="G827" i="4" s="1"/>
  <c r="F828" i="4"/>
  <c r="G828" i="4" s="1"/>
  <c r="F829" i="4"/>
  <c r="G829" i="4" s="1"/>
  <c r="F830" i="4"/>
  <c r="G830" i="4" s="1"/>
  <c r="F831" i="4"/>
  <c r="G831" i="4" s="1"/>
  <c r="F832" i="4"/>
  <c r="G832" i="4" s="1"/>
  <c r="F833" i="4"/>
  <c r="G833" i="4" s="1"/>
  <c r="F834" i="4"/>
  <c r="G834" i="4" s="1"/>
  <c r="F835" i="4"/>
  <c r="G835" i="4" s="1"/>
  <c r="F836" i="4"/>
  <c r="G836" i="4" s="1"/>
  <c r="F837" i="4"/>
  <c r="G837" i="4" s="1"/>
  <c r="F838" i="4"/>
  <c r="G838" i="4" s="1"/>
  <c r="F839" i="4"/>
  <c r="G839" i="4" s="1"/>
  <c r="F840" i="4"/>
  <c r="G840" i="4" s="1"/>
  <c r="F841" i="4"/>
  <c r="G841" i="4" s="1"/>
  <c r="F842" i="4"/>
  <c r="G842" i="4" s="1"/>
  <c r="F843" i="4"/>
  <c r="G843" i="4" s="1"/>
  <c r="F844" i="4"/>
  <c r="G844" i="4" s="1"/>
  <c r="F845" i="4"/>
  <c r="G845" i="4" s="1"/>
  <c r="F846" i="4"/>
  <c r="G846" i="4" s="1"/>
  <c r="F847" i="4"/>
  <c r="G847" i="4" s="1"/>
  <c r="F848" i="4"/>
  <c r="G848" i="4" s="1"/>
  <c r="F849" i="4"/>
  <c r="G849" i="4" s="1"/>
  <c r="F850" i="4"/>
  <c r="G850" i="4" s="1"/>
  <c r="F851" i="4"/>
  <c r="G851" i="4" s="1"/>
  <c r="F852" i="4"/>
  <c r="G852" i="4" s="1"/>
  <c r="F853" i="4"/>
  <c r="G853" i="4" s="1"/>
  <c r="F854" i="4"/>
  <c r="G854" i="4" s="1"/>
  <c r="F855" i="4"/>
  <c r="G855" i="4" s="1"/>
  <c r="F856" i="4"/>
  <c r="G856" i="4" s="1"/>
  <c r="F857" i="4"/>
  <c r="G857" i="4" s="1"/>
  <c r="F858" i="4"/>
  <c r="G858" i="4" s="1"/>
  <c r="F859" i="4"/>
  <c r="G859" i="4" s="1"/>
  <c r="F860" i="4"/>
  <c r="G860" i="4" s="1"/>
  <c r="F861" i="4"/>
  <c r="G861" i="4" s="1"/>
  <c r="F862" i="4"/>
  <c r="G862" i="4" s="1"/>
  <c r="F863" i="4"/>
  <c r="G863" i="4" s="1"/>
  <c r="F864" i="4"/>
  <c r="G864" i="4" s="1"/>
  <c r="F865" i="4"/>
  <c r="G865" i="4" s="1"/>
  <c r="F866" i="4"/>
  <c r="G866" i="4" s="1"/>
  <c r="F867" i="4"/>
  <c r="G867" i="4" s="1"/>
  <c r="F868" i="4"/>
  <c r="G868" i="4" s="1"/>
  <c r="F869" i="4"/>
  <c r="G869" i="4" s="1"/>
  <c r="F870" i="4"/>
  <c r="G870" i="4" s="1"/>
  <c r="F871" i="4"/>
  <c r="G871" i="4" s="1"/>
  <c r="F872" i="4"/>
  <c r="G872" i="4" s="1"/>
  <c r="F873" i="4"/>
  <c r="G873" i="4" s="1"/>
  <c r="F874" i="4"/>
  <c r="G874" i="4" s="1"/>
  <c r="F875" i="4"/>
  <c r="G875" i="4" s="1"/>
  <c r="F876" i="4"/>
  <c r="G876" i="4" s="1"/>
  <c r="F877" i="4"/>
  <c r="G877" i="4" s="1"/>
  <c r="F878" i="4"/>
  <c r="G878" i="4" s="1"/>
  <c r="F879" i="4"/>
  <c r="G879" i="4" s="1"/>
  <c r="F880" i="4"/>
  <c r="G880" i="4" s="1"/>
  <c r="F881" i="4"/>
  <c r="G881" i="4" s="1"/>
  <c r="F882" i="4"/>
  <c r="G882" i="4" s="1"/>
  <c r="F883" i="4"/>
  <c r="G883" i="4" s="1"/>
  <c r="F884" i="4"/>
  <c r="G884" i="4" s="1"/>
  <c r="F885" i="4"/>
  <c r="G885" i="4" s="1"/>
  <c r="F886" i="4"/>
  <c r="G886" i="4" s="1"/>
  <c r="F887" i="4"/>
  <c r="G887" i="4" s="1"/>
  <c r="F888" i="4"/>
  <c r="G888" i="4" s="1"/>
  <c r="F889" i="4"/>
  <c r="G889" i="4" s="1"/>
  <c r="F890" i="4"/>
  <c r="G890" i="4" s="1"/>
  <c r="F891" i="4"/>
  <c r="G891" i="4" s="1"/>
  <c r="F892" i="4"/>
  <c r="G892" i="4" s="1"/>
  <c r="F893" i="4"/>
  <c r="G893" i="4" s="1"/>
  <c r="F894" i="4"/>
  <c r="G894" i="4" s="1"/>
  <c r="F895" i="4"/>
  <c r="G895" i="4" s="1"/>
  <c r="F896" i="4"/>
  <c r="G896" i="4" s="1"/>
  <c r="F897" i="4"/>
  <c r="G897" i="4" s="1"/>
  <c r="F898" i="4"/>
  <c r="G898" i="4" s="1"/>
  <c r="F899" i="4"/>
  <c r="G899" i="4" s="1"/>
  <c r="F900" i="4"/>
  <c r="G900" i="4" s="1"/>
  <c r="F901" i="4"/>
  <c r="G901" i="4" s="1"/>
  <c r="F902" i="4"/>
  <c r="G902" i="4" s="1"/>
  <c r="F903" i="4"/>
  <c r="G903" i="4" s="1"/>
  <c r="F904" i="4"/>
  <c r="G904" i="4" s="1"/>
  <c r="F905" i="4"/>
  <c r="G905" i="4" s="1"/>
  <c r="F906" i="4"/>
  <c r="G906" i="4" s="1"/>
  <c r="F907" i="4"/>
  <c r="G907" i="4" s="1"/>
  <c r="F908" i="4"/>
  <c r="G908" i="4" s="1"/>
  <c r="F909" i="4"/>
  <c r="G909" i="4" s="1"/>
  <c r="F910" i="4"/>
  <c r="G910" i="4" s="1"/>
  <c r="F911" i="4"/>
  <c r="G911" i="4" s="1"/>
  <c r="F912" i="4"/>
  <c r="G912" i="4" s="1"/>
  <c r="F913" i="4"/>
  <c r="G913" i="4" s="1"/>
  <c r="F914" i="4"/>
  <c r="G914" i="4" s="1"/>
  <c r="F915" i="4"/>
  <c r="G915" i="4" s="1"/>
  <c r="F916" i="4"/>
  <c r="G916" i="4" s="1"/>
  <c r="F917" i="4"/>
  <c r="G917" i="4" s="1"/>
  <c r="F918" i="4"/>
  <c r="G918" i="4" s="1"/>
  <c r="F919" i="4"/>
  <c r="G919" i="4" s="1"/>
  <c r="F920" i="4"/>
  <c r="G920" i="4" s="1"/>
  <c r="F921" i="4"/>
  <c r="G921" i="4" s="1"/>
  <c r="F922" i="4"/>
  <c r="G922" i="4" s="1"/>
  <c r="F923" i="4"/>
  <c r="G923" i="4" s="1"/>
  <c r="F924" i="4"/>
  <c r="G924" i="4" s="1"/>
  <c r="F925" i="4"/>
  <c r="G925" i="4" s="1"/>
  <c r="F926" i="4"/>
  <c r="G926" i="4" s="1"/>
  <c r="F927" i="4"/>
  <c r="G927" i="4" s="1"/>
  <c r="F928" i="4"/>
  <c r="G928" i="4" s="1"/>
  <c r="F929" i="4"/>
  <c r="G929" i="4" s="1"/>
  <c r="F930" i="4"/>
  <c r="G930" i="4" s="1"/>
  <c r="F931" i="4"/>
  <c r="G931" i="4" s="1"/>
  <c r="F932" i="4"/>
  <c r="G932" i="4" s="1"/>
  <c r="F933" i="4"/>
  <c r="G933" i="4" s="1"/>
  <c r="F934" i="4"/>
  <c r="G934" i="4" s="1"/>
  <c r="F935" i="4"/>
  <c r="G935" i="4" s="1"/>
  <c r="F936" i="4"/>
  <c r="G936" i="4" s="1"/>
  <c r="F937" i="4"/>
  <c r="G937" i="4" s="1"/>
  <c r="F938" i="4"/>
  <c r="G938" i="4" s="1"/>
  <c r="F939" i="4"/>
  <c r="G939" i="4" s="1"/>
  <c r="F940" i="4"/>
  <c r="G940" i="4" s="1"/>
  <c r="F941" i="4"/>
  <c r="G941" i="4" s="1"/>
  <c r="F942" i="4"/>
  <c r="G942" i="4" s="1"/>
  <c r="F943" i="4"/>
  <c r="G943" i="4" s="1"/>
  <c r="F944" i="4"/>
  <c r="G944" i="4" s="1"/>
  <c r="F945" i="4"/>
  <c r="G945" i="4" s="1"/>
  <c r="F946" i="4"/>
  <c r="G946" i="4" s="1"/>
  <c r="F947" i="4"/>
  <c r="G947" i="4" s="1"/>
  <c r="F948" i="4"/>
  <c r="G948" i="4" s="1"/>
  <c r="F949" i="4"/>
  <c r="G949" i="4" s="1"/>
  <c r="F950" i="4"/>
  <c r="G950" i="4" s="1"/>
  <c r="F951" i="4"/>
  <c r="G951" i="4" s="1"/>
  <c r="F952" i="4"/>
  <c r="G952" i="4" s="1"/>
  <c r="F953" i="4"/>
  <c r="G953" i="4" s="1"/>
  <c r="F954" i="4"/>
  <c r="G954" i="4" s="1"/>
  <c r="F955" i="4"/>
  <c r="G955" i="4" s="1"/>
  <c r="F956" i="4"/>
  <c r="G956" i="4" s="1"/>
  <c r="F957" i="4"/>
  <c r="G957" i="4" s="1"/>
  <c r="F958" i="4"/>
  <c r="G958" i="4" s="1"/>
  <c r="F959" i="4"/>
  <c r="G959" i="4" s="1"/>
  <c r="F960" i="4"/>
  <c r="G960" i="4" s="1"/>
  <c r="F961" i="4"/>
  <c r="G961" i="4" s="1"/>
  <c r="F962" i="4"/>
  <c r="G962" i="4" s="1"/>
  <c r="F963" i="4"/>
  <c r="G963" i="4" s="1"/>
  <c r="F964" i="4"/>
  <c r="G964" i="4" s="1"/>
  <c r="F965" i="4"/>
  <c r="G965" i="4" s="1"/>
  <c r="F966" i="4"/>
  <c r="G966" i="4" s="1"/>
  <c r="F967" i="4"/>
  <c r="G967" i="4" s="1"/>
  <c r="F968" i="4"/>
  <c r="G968" i="4" s="1"/>
  <c r="F969" i="4"/>
  <c r="G969" i="4" s="1"/>
  <c r="F970" i="4"/>
  <c r="G970" i="4" s="1"/>
  <c r="F971" i="4"/>
  <c r="G971" i="4" s="1"/>
  <c r="F759" i="4"/>
  <c r="G759" i="4" s="1"/>
  <c r="F728" i="4"/>
  <c r="G728" i="4" s="1"/>
  <c r="F729" i="4"/>
  <c r="G729" i="4" s="1"/>
  <c r="F730" i="4"/>
  <c r="G730" i="4" s="1"/>
  <c r="F731" i="4"/>
  <c r="G731" i="4" s="1"/>
  <c r="F732" i="4"/>
  <c r="G732" i="4" s="1"/>
  <c r="F733" i="4"/>
  <c r="G733" i="4" s="1"/>
  <c r="F734" i="4"/>
  <c r="G734" i="4" s="1"/>
  <c r="F735" i="4"/>
  <c r="G735" i="4" s="1"/>
  <c r="F736" i="4"/>
  <c r="G736" i="4" s="1"/>
  <c r="F737" i="4"/>
  <c r="G737" i="4" s="1"/>
  <c r="F738" i="4"/>
  <c r="G738" i="4" s="1"/>
  <c r="F739" i="4"/>
  <c r="G739" i="4" s="1"/>
  <c r="F740" i="4"/>
  <c r="G740" i="4" s="1"/>
  <c r="F741" i="4"/>
  <c r="G741" i="4" s="1"/>
  <c r="F742" i="4"/>
  <c r="G742" i="4" s="1"/>
  <c r="F743" i="4"/>
  <c r="G743" i="4" s="1"/>
  <c r="F744" i="4"/>
  <c r="G744" i="4" s="1"/>
  <c r="F745" i="4"/>
  <c r="G745" i="4" s="1"/>
  <c r="F746" i="4"/>
  <c r="G746" i="4" s="1"/>
  <c r="F747" i="4"/>
  <c r="G747" i="4" s="1"/>
  <c r="F748" i="4"/>
  <c r="G748" i="4" s="1"/>
  <c r="F749" i="4"/>
  <c r="G749" i="4" s="1"/>
  <c r="F750" i="4"/>
  <c r="G750" i="4" s="1"/>
  <c r="F751" i="4"/>
  <c r="G751" i="4" s="1"/>
  <c r="F752" i="4"/>
  <c r="G752" i="4" s="1"/>
  <c r="F753" i="4"/>
  <c r="G753" i="4" s="1"/>
  <c r="F754" i="4"/>
  <c r="G754" i="4" s="1"/>
  <c r="F755" i="4"/>
  <c r="G755" i="4" s="1"/>
  <c r="F727" i="4"/>
  <c r="G727" i="4" s="1"/>
  <c r="F643" i="4"/>
  <c r="G643" i="4" s="1"/>
  <c r="F644" i="4"/>
  <c r="G644" i="4" s="1"/>
  <c r="F645" i="4"/>
  <c r="G645" i="4" s="1"/>
  <c r="F646" i="4"/>
  <c r="G646" i="4" s="1"/>
  <c r="F647" i="4"/>
  <c r="G647" i="4" s="1"/>
  <c r="F648" i="4"/>
  <c r="G648" i="4" s="1"/>
  <c r="F649" i="4"/>
  <c r="G649" i="4" s="1"/>
  <c r="G650" i="4"/>
  <c r="F651" i="4"/>
  <c r="G651" i="4" s="1"/>
  <c r="F652" i="4"/>
  <c r="G652" i="4" s="1"/>
  <c r="F653" i="4"/>
  <c r="G653" i="4" s="1"/>
  <c r="F654" i="4"/>
  <c r="G654" i="4" s="1"/>
  <c r="F655" i="4"/>
  <c r="G655" i="4" s="1"/>
  <c r="F656" i="4"/>
  <c r="G656" i="4" s="1"/>
  <c r="F657" i="4"/>
  <c r="G657" i="4" s="1"/>
  <c r="G658" i="4"/>
  <c r="F659" i="4"/>
  <c r="G659" i="4" s="1"/>
  <c r="F660" i="4"/>
  <c r="G660" i="4" s="1"/>
  <c r="F661" i="4"/>
  <c r="G661" i="4" s="1"/>
  <c r="F662" i="4"/>
  <c r="G662" i="4" s="1"/>
  <c r="F663" i="4"/>
  <c r="G663" i="4" s="1"/>
  <c r="F664" i="4"/>
  <c r="G664" i="4" s="1"/>
  <c r="F665" i="4"/>
  <c r="G665" i="4" s="1"/>
  <c r="F666" i="4"/>
  <c r="G666" i="4" s="1"/>
  <c r="F667" i="4"/>
  <c r="G667" i="4" s="1"/>
  <c r="F668" i="4"/>
  <c r="G668" i="4" s="1"/>
  <c r="F669" i="4"/>
  <c r="G669" i="4" s="1"/>
  <c r="F670" i="4"/>
  <c r="G670" i="4" s="1"/>
  <c r="F671" i="4"/>
  <c r="G671" i="4" s="1"/>
  <c r="F672" i="4"/>
  <c r="G672" i="4" s="1"/>
  <c r="F673" i="4"/>
  <c r="G673" i="4" s="1"/>
  <c r="F674" i="4"/>
  <c r="G674" i="4" s="1"/>
  <c r="F675" i="4"/>
  <c r="G675" i="4" s="1"/>
  <c r="F676" i="4"/>
  <c r="G676" i="4" s="1"/>
  <c r="F677" i="4"/>
  <c r="G677" i="4" s="1"/>
  <c r="F678" i="4"/>
  <c r="G678" i="4" s="1"/>
  <c r="F679" i="4"/>
  <c r="G679" i="4" s="1"/>
  <c r="F680" i="4"/>
  <c r="G680" i="4" s="1"/>
  <c r="F681" i="4"/>
  <c r="G681" i="4" s="1"/>
  <c r="F682" i="4"/>
  <c r="G682" i="4" s="1"/>
  <c r="F683" i="4"/>
  <c r="G683" i="4" s="1"/>
  <c r="F684" i="4"/>
  <c r="G684" i="4" s="1"/>
  <c r="F685" i="4"/>
  <c r="G685" i="4" s="1"/>
  <c r="F686" i="4"/>
  <c r="G686" i="4" s="1"/>
  <c r="F687" i="4"/>
  <c r="G687" i="4" s="1"/>
  <c r="F688" i="4"/>
  <c r="G688" i="4" s="1"/>
  <c r="F689" i="4"/>
  <c r="G689" i="4" s="1"/>
  <c r="F690" i="4"/>
  <c r="G690" i="4" s="1"/>
  <c r="F691" i="4"/>
  <c r="G691" i="4" s="1"/>
  <c r="F692" i="4"/>
  <c r="G692" i="4" s="1"/>
  <c r="F693" i="4"/>
  <c r="G693" i="4" s="1"/>
  <c r="F694" i="4"/>
  <c r="G694" i="4" s="1"/>
  <c r="F695" i="4"/>
  <c r="G695" i="4" s="1"/>
  <c r="F696" i="4"/>
  <c r="G696" i="4" s="1"/>
  <c r="F697" i="4"/>
  <c r="G697" i="4" s="1"/>
  <c r="F698" i="4"/>
  <c r="G698" i="4" s="1"/>
  <c r="F699" i="4"/>
  <c r="G699" i="4" s="1"/>
  <c r="F700" i="4"/>
  <c r="G700" i="4" s="1"/>
  <c r="F701" i="4"/>
  <c r="G701" i="4" s="1"/>
  <c r="F702" i="4"/>
  <c r="G702" i="4" s="1"/>
  <c r="F703" i="4"/>
  <c r="G703" i="4" s="1"/>
  <c r="F704" i="4"/>
  <c r="G704" i="4" s="1"/>
  <c r="F705" i="4"/>
  <c r="G705" i="4" s="1"/>
  <c r="F706" i="4"/>
  <c r="G706" i="4" s="1"/>
  <c r="F707" i="4"/>
  <c r="G707" i="4" s="1"/>
  <c r="F708" i="4"/>
  <c r="G708" i="4" s="1"/>
  <c r="F709" i="4"/>
  <c r="G709" i="4" s="1"/>
  <c r="F710" i="4"/>
  <c r="G710" i="4" s="1"/>
  <c r="F711" i="4"/>
  <c r="G711" i="4" s="1"/>
  <c r="F712" i="4"/>
  <c r="G712" i="4" s="1"/>
  <c r="F713" i="4"/>
  <c r="G713" i="4" s="1"/>
  <c r="F714" i="4"/>
  <c r="G714" i="4" s="1"/>
  <c r="F715" i="4"/>
  <c r="G715" i="4" s="1"/>
  <c r="F716" i="4"/>
  <c r="G716" i="4" s="1"/>
  <c r="F717" i="4"/>
  <c r="G717" i="4" s="1"/>
  <c r="F718" i="4"/>
  <c r="G718" i="4" s="1"/>
  <c r="F719" i="4"/>
  <c r="G719" i="4" s="1"/>
  <c r="F720" i="4"/>
  <c r="G720" i="4" s="1"/>
  <c r="F721" i="4"/>
  <c r="G721" i="4" s="1"/>
  <c r="F722" i="4"/>
  <c r="G722" i="4" s="1"/>
  <c r="F723" i="4"/>
  <c r="G723" i="4" s="1"/>
  <c r="F642" i="4"/>
  <c r="G642" i="4" s="1"/>
  <c r="F439" i="4"/>
  <c r="G439" i="4" s="1"/>
  <c r="F440" i="4"/>
  <c r="G440" i="4" s="1"/>
  <c r="F441" i="4"/>
  <c r="G441" i="4" s="1"/>
  <c r="F442" i="4"/>
  <c r="G442" i="4" s="1"/>
  <c r="F443" i="4"/>
  <c r="G443" i="4" s="1"/>
  <c r="F444" i="4"/>
  <c r="G444" i="4" s="1"/>
  <c r="F445" i="4"/>
  <c r="G445" i="4" s="1"/>
  <c r="F446" i="4"/>
  <c r="G446" i="4" s="1"/>
  <c r="F447" i="4"/>
  <c r="G447" i="4" s="1"/>
  <c r="F448" i="4"/>
  <c r="G448" i="4" s="1"/>
  <c r="F449" i="4"/>
  <c r="G449" i="4" s="1"/>
  <c r="F450" i="4"/>
  <c r="G450" i="4" s="1"/>
  <c r="F451" i="4"/>
  <c r="G451" i="4" s="1"/>
  <c r="F452" i="4"/>
  <c r="G452" i="4" s="1"/>
  <c r="F453" i="4"/>
  <c r="G453" i="4" s="1"/>
  <c r="F454" i="4"/>
  <c r="G454" i="4" s="1"/>
  <c r="F455" i="4"/>
  <c r="G455" i="4" s="1"/>
  <c r="F456" i="4"/>
  <c r="G456" i="4" s="1"/>
  <c r="F457" i="4"/>
  <c r="G457" i="4" s="1"/>
  <c r="F458" i="4"/>
  <c r="G458" i="4" s="1"/>
  <c r="F459" i="4"/>
  <c r="G459" i="4" s="1"/>
  <c r="F460" i="4"/>
  <c r="G460" i="4" s="1"/>
  <c r="F461" i="4"/>
  <c r="G461" i="4" s="1"/>
  <c r="F462" i="4"/>
  <c r="G462" i="4" s="1"/>
  <c r="F463" i="4"/>
  <c r="G463" i="4" s="1"/>
  <c r="F464" i="4"/>
  <c r="G464" i="4" s="1"/>
  <c r="F465" i="4"/>
  <c r="G465" i="4" s="1"/>
  <c r="F466" i="4"/>
  <c r="G466" i="4" s="1"/>
  <c r="F467" i="4"/>
  <c r="G467" i="4" s="1"/>
  <c r="F468" i="4"/>
  <c r="G468" i="4" s="1"/>
  <c r="F469" i="4"/>
  <c r="G469" i="4" s="1"/>
  <c r="F470" i="4"/>
  <c r="G470" i="4" s="1"/>
  <c r="F471" i="4"/>
  <c r="G471" i="4" s="1"/>
  <c r="F472" i="4"/>
  <c r="G472" i="4" s="1"/>
  <c r="F473" i="4"/>
  <c r="G473" i="4" s="1"/>
  <c r="F474" i="4"/>
  <c r="G474" i="4" s="1"/>
  <c r="F475" i="4"/>
  <c r="G475" i="4" s="1"/>
  <c r="F476" i="4"/>
  <c r="G476" i="4" s="1"/>
  <c r="F477" i="4"/>
  <c r="G477" i="4" s="1"/>
  <c r="F478" i="4"/>
  <c r="G478" i="4" s="1"/>
  <c r="F479" i="4"/>
  <c r="G479" i="4" s="1"/>
  <c r="F480" i="4"/>
  <c r="G480" i="4" s="1"/>
  <c r="F481" i="4"/>
  <c r="G481" i="4" s="1"/>
  <c r="F482" i="4"/>
  <c r="G482" i="4" s="1"/>
  <c r="F483" i="4"/>
  <c r="G483" i="4" s="1"/>
  <c r="F484" i="4"/>
  <c r="G484" i="4" s="1"/>
  <c r="F485" i="4"/>
  <c r="G485" i="4" s="1"/>
  <c r="F486" i="4"/>
  <c r="G486" i="4" s="1"/>
  <c r="F487" i="4"/>
  <c r="G487" i="4" s="1"/>
  <c r="F488" i="4"/>
  <c r="G488" i="4" s="1"/>
  <c r="F489" i="4"/>
  <c r="G489" i="4" s="1"/>
  <c r="F490" i="4"/>
  <c r="G490" i="4" s="1"/>
  <c r="F491" i="4"/>
  <c r="G491" i="4" s="1"/>
  <c r="F492" i="4"/>
  <c r="G492" i="4" s="1"/>
  <c r="F493" i="4"/>
  <c r="G493" i="4" s="1"/>
  <c r="F494" i="4"/>
  <c r="G494" i="4" s="1"/>
  <c r="F495" i="4"/>
  <c r="G495" i="4" s="1"/>
  <c r="F496" i="4"/>
  <c r="G496" i="4" s="1"/>
  <c r="F497" i="4"/>
  <c r="G497" i="4" s="1"/>
  <c r="F498" i="4"/>
  <c r="G498" i="4" s="1"/>
  <c r="F499" i="4"/>
  <c r="G499" i="4" s="1"/>
  <c r="F500" i="4"/>
  <c r="G500" i="4" s="1"/>
  <c r="F501" i="4"/>
  <c r="G501" i="4" s="1"/>
  <c r="F502" i="4"/>
  <c r="G502" i="4" s="1"/>
  <c r="F503" i="4"/>
  <c r="G503" i="4" s="1"/>
  <c r="F504" i="4"/>
  <c r="G504" i="4" s="1"/>
  <c r="F505" i="4"/>
  <c r="G505" i="4" s="1"/>
  <c r="F506" i="4"/>
  <c r="G506" i="4" s="1"/>
  <c r="F507" i="4"/>
  <c r="G507" i="4" s="1"/>
  <c r="F508" i="4"/>
  <c r="G508" i="4" s="1"/>
  <c r="F509" i="4"/>
  <c r="G509" i="4" s="1"/>
  <c r="F510" i="4"/>
  <c r="G510" i="4" s="1"/>
  <c r="F511" i="4"/>
  <c r="G511" i="4" s="1"/>
  <c r="F512" i="4"/>
  <c r="G512" i="4" s="1"/>
  <c r="F513" i="4"/>
  <c r="G513" i="4" s="1"/>
  <c r="F514" i="4"/>
  <c r="G514" i="4" s="1"/>
  <c r="F515" i="4"/>
  <c r="G515" i="4" s="1"/>
  <c r="F516" i="4"/>
  <c r="G516" i="4" s="1"/>
  <c r="F517" i="4"/>
  <c r="G517" i="4" s="1"/>
  <c r="F518" i="4"/>
  <c r="G518" i="4" s="1"/>
  <c r="F519" i="4"/>
  <c r="G519" i="4" s="1"/>
  <c r="F520" i="4"/>
  <c r="G520" i="4" s="1"/>
  <c r="F521" i="4"/>
  <c r="G521" i="4" s="1"/>
  <c r="F522" i="4"/>
  <c r="G522" i="4" s="1"/>
  <c r="F523" i="4"/>
  <c r="G523" i="4" s="1"/>
  <c r="F524" i="4"/>
  <c r="G524" i="4" s="1"/>
  <c r="F525" i="4"/>
  <c r="G525" i="4" s="1"/>
  <c r="F526" i="4"/>
  <c r="G526" i="4" s="1"/>
  <c r="F527" i="4"/>
  <c r="G527" i="4" s="1"/>
  <c r="F528" i="4"/>
  <c r="G528" i="4" s="1"/>
  <c r="F529" i="4"/>
  <c r="G529" i="4" s="1"/>
  <c r="F530" i="4"/>
  <c r="G530" i="4" s="1"/>
  <c r="F531" i="4"/>
  <c r="G531" i="4" s="1"/>
  <c r="F532" i="4"/>
  <c r="G532" i="4" s="1"/>
  <c r="F533" i="4"/>
  <c r="G533" i="4" s="1"/>
  <c r="F534" i="4"/>
  <c r="G534" i="4" s="1"/>
  <c r="F535" i="4"/>
  <c r="G535" i="4" s="1"/>
  <c r="F536" i="4"/>
  <c r="G536" i="4" s="1"/>
  <c r="F537" i="4"/>
  <c r="G537" i="4" s="1"/>
  <c r="F538" i="4"/>
  <c r="G538" i="4" s="1"/>
  <c r="F539" i="4"/>
  <c r="G539" i="4" s="1"/>
  <c r="F540" i="4"/>
  <c r="G540" i="4" s="1"/>
  <c r="F541" i="4"/>
  <c r="G541" i="4" s="1"/>
  <c r="F542" i="4"/>
  <c r="G542" i="4" s="1"/>
  <c r="F543" i="4"/>
  <c r="G543" i="4" s="1"/>
  <c r="F544" i="4"/>
  <c r="G544" i="4" s="1"/>
  <c r="F545" i="4"/>
  <c r="G545" i="4" s="1"/>
  <c r="F546" i="4"/>
  <c r="G546" i="4" s="1"/>
  <c r="F547" i="4"/>
  <c r="G547" i="4" s="1"/>
  <c r="F548" i="4"/>
  <c r="G548" i="4" s="1"/>
  <c r="F549" i="4"/>
  <c r="G549" i="4" s="1"/>
  <c r="F550" i="4"/>
  <c r="G550" i="4" s="1"/>
  <c r="F551" i="4"/>
  <c r="G551" i="4" s="1"/>
  <c r="F552" i="4"/>
  <c r="G552" i="4" s="1"/>
  <c r="F553" i="4"/>
  <c r="G553" i="4" s="1"/>
  <c r="F554" i="4"/>
  <c r="G554" i="4" s="1"/>
  <c r="F555" i="4"/>
  <c r="G555" i="4" s="1"/>
  <c r="F556" i="4"/>
  <c r="G556" i="4" s="1"/>
  <c r="F557" i="4"/>
  <c r="G557" i="4" s="1"/>
  <c r="F558" i="4"/>
  <c r="G558" i="4" s="1"/>
  <c r="F559" i="4"/>
  <c r="G559" i="4" s="1"/>
  <c r="F560" i="4"/>
  <c r="G560" i="4" s="1"/>
  <c r="F561" i="4"/>
  <c r="G561" i="4" s="1"/>
  <c r="F562" i="4"/>
  <c r="G562" i="4" s="1"/>
  <c r="F563" i="4"/>
  <c r="G563" i="4" s="1"/>
  <c r="F564" i="4"/>
  <c r="G564" i="4" s="1"/>
  <c r="F565" i="4"/>
  <c r="G565" i="4" s="1"/>
  <c r="F566" i="4"/>
  <c r="G566" i="4" s="1"/>
  <c r="F567" i="4"/>
  <c r="G567" i="4" s="1"/>
  <c r="F568" i="4"/>
  <c r="G568" i="4" s="1"/>
  <c r="F569" i="4"/>
  <c r="G569" i="4" s="1"/>
  <c r="F570" i="4"/>
  <c r="G570" i="4" s="1"/>
  <c r="F571" i="4"/>
  <c r="G571" i="4" s="1"/>
  <c r="G572" i="4"/>
  <c r="F573" i="4"/>
  <c r="G573" i="4" s="1"/>
  <c r="F574" i="4"/>
  <c r="G574" i="4" s="1"/>
  <c r="F575" i="4"/>
  <c r="G575" i="4" s="1"/>
  <c r="F576" i="4"/>
  <c r="G576" i="4" s="1"/>
  <c r="F577" i="4"/>
  <c r="G577" i="4" s="1"/>
  <c r="F578" i="4"/>
  <c r="G578" i="4" s="1"/>
  <c r="F579" i="4"/>
  <c r="G579" i="4" s="1"/>
  <c r="F580" i="4"/>
  <c r="G580" i="4" s="1"/>
  <c r="F581" i="4"/>
  <c r="G581" i="4" s="1"/>
  <c r="F582" i="4"/>
  <c r="G582" i="4" s="1"/>
  <c r="F583" i="4"/>
  <c r="G583" i="4" s="1"/>
  <c r="F584" i="4"/>
  <c r="G584" i="4" s="1"/>
  <c r="F585" i="4"/>
  <c r="G585" i="4" s="1"/>
  <c r="F586" i="4"/>
  <c r="G586" i="4" s="1"/>
  <c r="F587" i="4"/>
  <c r="G587" i="4" s="1"/>
  <c r="F588" i="4"/>
  <c r="G588" i="4" s="1"/>
  <c r="F589" i="4"/>
  <c r="G589" i="4" s="1"/>
  <c r="F590" i="4"/>
  <c r="G590" i="4" s="1"/>
  <c r="F591" i="4"/>
  <c r="G591" i="4" s="1"/>
  <c r="F592" i="4"/>
  <c r="G592" i="4" s="1"/>
  <c r="F593" i="4"/>
  <c r="G593" i="4" s="1"/>
  <c r="F594" i="4"/>
  <c r="G594" i="4" s="1"/>
  <c r="F595" i="4"/>
  <c r="G595" i="4" s="1"/>
  <c r="F596" i="4"/>
  <c r="G596" i="4" s="1"/>
  <c r="F597" i="4"/>
  <c r="G597" i="4" s="1"/>
  <c r="F598" i="4"/>
  <c r="G598" i="4" s="1"/>
  <c r="F599" i="4"/>
  <c r="G599" i="4" s="1"/>
  <c r="F600" i="4"/>
  <c r="G600" i="4" s="1"/>
  <c r="F601" i="4"/>
  <c r="G601" i="4" s="1"/>
  <c r="F602" i="4"/>
  <c r="G602" i="4" s="1"/>
  <c r="F603" i="4"/>
  <c r="G603" i="4" s="1"/>
  <c r="F604" i="4"/>
  <c r="G604" i="4" s="1"/>
  <c r="F605" i="4"/>
  <c r="G605" i="4" s="1"/>
  <c r="F606" i="4"/>
  <c r="G606" i="4" s="1"/>
  <c r="F607" i="4"/>
  <c r="G607" i="4" s="1"/>
  <c r="F608" i="4"/>
  <c r="G608" i="4" s="1"/>
  <c r="F609" i="4"/>
  <c r="G609" i="4" s="1"/>
  <c r="F610" i="4"/>
  <c r="G610" i="4" s="1"/>
  <c r="F611" i="4"/>
  <c r="G611" i="4" s="1"/>
  <c r="G612" i="4"/>
  <c r="F613" i="4"/>
  <c r="G613" i="4" s="1"/>
  <c r="F614" i="4"/>
  <c r="G614" i="4" s="1"/>
  <c r="F615" i="4"/>
  <c r="G615" i="4" s="1"/>
  <c r="F616" i="4"/>
  <c r="G616" i="4" s="1"/>
  <c r="F617" i="4"/>
  <c r="G617" i="4" s="1"/>
  <c r="F618" i="4"/>
  <c r="G618" i="4" s="1"/>
  <c r="F619" i="4"/>
  <c r="G619" i="4" s="1"/>
  <c r="F620" i="4"/>
  <c r="G620" i="4" s="1"/>
  <c r="F621" i="4"/>
  <c r="G621" i="4" s="1"/>
  <c r="F622" i="4"/>
  <c r="G622" i="4" s="1"/>
  <c r="F623" i="4"/>
  <c r="G623" i="4" s="1"/>
  <c r="F624" i="4"/>
  <c r="G624" i="4" s="1"/>
  <c r="F625" i="4"/>
  <c r="G625" i="4" s="1"/>
  <c r="F626" i="4"/>
  <c r="G626" i="4" s="1"/>
  <c r="F627" i="4"/>
  <c r="G627" i="4" s="1"/>
  <c r="F628" i="4"/>
  <c r="G628" i="4" s="1"/>
  <c r="F629" i="4"/>
  <c r="G629" i="4" s="1"/>
  <c r="F630" i="4"/>
  <c r="G630" i="4" s="1"/>
  <c r="F631" i="4"/>
  <c r="G631" i="4" s="1"/>
  <c r="F632" i="4"/>
  <c r="G632" i="4" s="1"/>
  <c r="F633" i="4"/>
  <c r="G633" i="4" s="1"/>
  <c r="F634" i="4"/>
  <c r="G634" i="4" s="1"/>
  <c r="F635" i="4"/>
  <c r="G635" i="4" s="1"/>
  <c r="F636" i="4"/>
  <c r="G636" i="4" s="1"/>
  <c r="F637" i="4"/>
  <c r="G637" i="4" s="1"/>
  <c r="F638" i="4"/>
  <c r="G638" i="4" s="1"/>
  <c r="F438" i="4"/>
  <c r="G438" i="4" s="1"/>
  <c r="F388" i="4"/>
  <c r="G388" i="4" s="1"/>
  <c r="F389" i="4"/>
  <c r="G389" i="4" s="1"/>
  <c r="F390" i="4"/>
  <c r="G390" i="4" s="1"/>
  <c r="F391" i="4"/>
  <c r="G391" i="4" s="1"/>
  <c r="F392" i="4"/>
  <c r="G392" i="4" s="1"/>
  <c r="F393" i="4"/>
  <c r="G393" i="4" s="1"/>
  <c r="F394" i="4"/>
  <c r="G394" i="4" s="1"/>
  <c r="F395" i="4"/>
  <c r="G395" i="4" s="1"/>
  <c r="F396" i="4"/>
  <c r="G396" i="4" s="1"/>
  <c r="F397" i="4"/>
  <c r="G397" i="4" s="1"/>
  <c r="F398" i="4"/>
  <c r="G398" i="4" s="1"/>
  <c r="F399" i="4"/>
  <c r="G399" i="4" s="1"/>
  <c r="F400" i="4"/>
  <c r="G400" i="4" s="1"/>
  <c r="G401" i="4"/>
  <c r="F402" i="4"/>
  <c r="G402" i="4" s="1"/>
  <c r="F403" i="4"/>
  <c r="G403" i="4" s="1"/>
  <c r="F404" i="4"/>
  <c r="G404" i="4" s="1"/>
  <c r="F405" i="4"/>
  <c r="G405" i="4" s="1"/>
  <c r="F406" i="4"/>
  <c r="G406" i="4" s="1"/>
  <c r="F407" i="4"/>
  <c r="G407" i="4" s="1"/>
  <c r="F408" i="4"/>
  <c r="G408" i="4" s="1"/>
  <c r="F409" i="4"/>
  <c r="G409" i="4" s="1"/>
  <c r="F410" i="4"/>
  <c r="G410" i="4" s="1"/>
  <c r="F411" i="4"/>
  <c r="G411" i="4" s="1"/>
  <c r="F412" i="4"/>
  <c r="G412" i="4" s="1"/>
  <c r="F413" i="4"/>
  <c r="G413" i="4" s="1"/>
  <c r="F414" i="4"/>
  <c r="G414" i="4" s="1"/>
  <c r="F415" i="4"/>
  <c r="G415" i="4" s="1"/>
  <c r="F416" i="4"/>
  <c r="G416" i="4" s="1"/>
  <c r="F417" i="4"/>
  <c r="G417" i="4" s="1"/>
  <c r="F418" i="4"/>
  <c r="G418" i="4" s="1"/>
  <c r="F419" i="4"/>
  <c r="G419" i="4" s="1"/>
  <c r="F420" i="4"/>
  <c r="G420" i="4" s="1"/>
  <c r="F421" i="4"/>
  <c r="G421" i="4" s="1"/>
  <c r="F422" i="4"/>
  <c r="G422" i="4" s="1"/>
  <c r="F423" i="4"/>
  <c r="G423" i="4" s="1"/>
  <c r="F424" i="4"/>
  <c r="G424" i="4" s="1"/>
  <c r="F425" i="4"/>
  <c r="G425" i="4" s="1"/>
  <c r="F426" i="4"/>
  <c r="G426" i="4" s="1"/>
  <c r="F427" i="4"/>
  <c r="G427" i="4" s="1"/>
  <c r="F428" i="4"/>
  <c r="G428" i="4" s="1"/>
  <c r="F429" i="4"/>
  <c r="G429" i="4" s="1"/>
  <c r="F430" i="4"/>
  <c r="G430" i="4" s="1"/>
  <c r="F431" i="4"/>
  <c r="G431" i="4" s="1"/>
  <c r="F432" i="4"/>
  <c r="G432" i="4" s="1"/>
  <c r="F433" i="4"/>
  <c r="G433" i="4" s="1"/>
  <c r="F434" i="4"/>
  <c r="G434" i="4" s="1"/>
  <c r="F387" i="4"/>
  <c r="G387" i="4" s="1"/>
  <c r="G294" i="4"/>
  <c r="G295" i="4"/>
  <c r="F296" i="4"/>
  <c r="G296" i="4" s="1"/>
  <c r="F297" i="4"/>
  <c r="G297" i="4" s="1"/>
  <c r="F299" i="4"/>
  <c r="G299" i="4" s="1"/>
  <c r="F300" i="4"/>
  <c r="G300" i="4" s="1"/>
  <c r="F301" i="4"/>
  <c r="G301" i="4" s="1"/>
  <c r="F302" i="4"/>
  <c r="G302" i="4" s="1"/>
  <c r="F303" i="4"/>
  <c r="G303" i="4" s="1"/>
  <c r="F304" i="4"/>
  <c r="G304" i="4" s="1"/>
  <c r="F305" i="4"/>
  <c r="G305" i="4" s="1"/>
  <c r="F306" i="4"/>
  <c r="G306" i="4" s="1"/>
  <c r="F307" i="4"/>
  <c r="G307" i="4" s="1"/>
  <c r="F308" i="4"/>
  <c r="G308" i="4" s="1"/>
  <c r="F309" i="4"/>
  <c r="G309" i="4" s="1"/>
  <c r="F310" i="4"/>
  <c r="G310" i="4" s="1"/>
  <c r="F311" i="4"/>
  <c r="G311" i="4" s="1"/>
  <c r="F312" i="4"/>
  <c r="G312" i="4" s="1"/>
  <c r="F313" i="4"/>
  <c r="G313" i="4" s="1"/>
  <c r="F314" i="4"/>
  <c r="G314" i="4" s="1"/>
  <c r="F315" i="4"/>
  <c r="G315" i="4" s="1"/>
  <c r="F316" i="4"/>
  <c r="G316" i="4" s="1"/>
  <c r="F317" i="4"/>
  <c r="G317" i="4" s="1"/>
  <c r="F318" i="4"/>
  <c r="G318" i="4" s="1"/>
  <c r="F319" i="4"/>
  <c r="G319" i="4" s="1"/>
  <c r="F320" i="4"/>
  <c r="G320" i="4" s="1"/>
  <c r="F321" i="4"/>
  <c r="G321" i="4" s="1"/>
  <c r="F322" i="4"/>
  <c r="G322" i="4" s="1"/>
  <c r="F323" i="4"/>
  <c r="G323" i="4" s="1"/>
  <c r="F324" i="4"/>
  <c r="G324" i="4" s="1"/>
  <c r="F325" i="4"/>
  <c r="G325" i="4" s="1"/>
  <c r="F326" i="4"/>
  <c r="G326" i="4" s="1"/>
  <c r="F327" i="4"/>
  <c r="G327" i="4" s="1"/>
  <c r="F328" i="4"/>
  <c r="G328" i="4" s="1"/>
  <c r="F329" i="4"/>
  <c r="G329" i="4" s="1"/>
  <c r="F330" i="4"/>
  <c r="G330" i="4" s="1"/>
  <c r="F331" i="4"/>
  <c r="G331" i="4" s="1"/>
  <c r="F332" i="4"/>
  <c r="G332" i="4" s="1"/>
  <c r="F333" i="4"/>
  <c r="G333" i="4" s="1"/>
  <c r="F334" i="4"/>
  <c r="G334" i="4" s="1"/>
  <c r="F335" i="4"/>
  <c r="G335" i="4" s="1"/>
  <c r="F336" i="4"/>
  <c r="G336" i="4" s="1"/>
  <c r="F337" i="4"/>
  <c r="G337" i="4" s="1"/>
  <c r="F338" i="4"/>
  <c r="G338" i="4" s="1"/>
  <c r="F339" i="4"/>
  <c r="G339" i="4" s="1"/>
  <c r="F340" i="4"/>
  <c r="G340" i="4" s="1"/>
  <c r="F341" i="4"/>
  <c r="G341" i="4" s="1"/>
  <c r="F342" i="4"/>
  <c r="G342" i="4" s="1"/>
  <c r="F343" i="4"/>
  <c r="G343" i="4" s="1"/>
  <c r="F344" i="4"/>
  <c r="G344" i="4" s="1"/>
  <c r="F345" i="4"/>
  <c r="G345" i="4" s="1"/>
  <c r="F346" i="4"/>
  <c r="G346" i="4" s="1"/>
  <c r="F347" i="4"/>
  <c r="G347" i="4" s="1"/>
  <c r="F348" i="4"/>
  <c r="G348" i="4" s="1"/>
  <c r="F349" i="4"/>
  <c r="G349" i="4" s="1"/>
  <c r="F350" i="4"/>
  <c r="G350" i="4" s="1"/>
  <c r="F351" i="4"/>
  <c r="G351" i="4" s="1"/>
  <c r="F352" i="4"/>
  <c r="G352" i="4" s="1"/>
  <c r="F353" i="4"/>
  <c r="G353" i="4" s="1"/>
  <c r="F354" i="4"/>
  <c r="G354" i="4" s="1"/>
  <c r="F355" i="4"/>
  <c r="G355" i="4" s="1"/>
  <c r="F356" i="4"/>
  <c r="G356" i="4" s="1"/>
  <c r="F357" i="4"/>
  <c r="G357" i="4" s="1"/>
  <c r="F358" i="4"/>
  <c r="G358" i="4" s="1"/>
  <c r="F359" i="4"/>
  <c r="G359" i="4" s="1"/>
  <c r="F360" i="4"/>
  <c r="G360" i="4" s="1"/>
  <c r="F361" i="4"/>
  <c r="G361" i="4" s="1"/>
  <c r="F362" i="4"/>
  <c r="G362" i="4" s="1"/>
  <c r="F363" i="4"/>
  <c r="G363" i="4" s="1"/>
  <c r="F364" i="4"/>
  <c r="G364" i="4" s="1"/>
  <c r="F365" i="4"/>
  <c r="G365" i="4" s="1"/>
  <c r="F366" i="4"/>
  <c r="G366" i="4" s="1"/>
  <c r="F367" i="4"/>
  <c r="G367" i="4" s="1"/>
  <c r="F368" i="4"/>
  <c r="G368" i="4" s="1"/>
  <c r="F369" i="4"/>
  <c r="G369" i="4" s="1"/>
  <c r="F370" i="4"/>
  <c r="G370" i="4" s="1"/>
  <c r="F371" i="4"/>
  <c r="G371" i="4" s="1"/>
  <c r="F372" i="4"/>
  <c r="G372" i="4" s="1"/>
  <c r="F373" i="4"/>
  <c r="G373" i="4" s="1"/>
  <c r="F374" i="4"/>
  <c r="G374" i="4" s="1"/>
  <c r="F375" i="4"/>
  <c r="G375" i="4" s="1"/>
  <c r="F376" i="4"/>
  <c r="G376" i="4" s="1"/>
  <c r="F377" i="4"/>
  <c r="G377" i="4" s="1"/>
  <c r="F378" i="4"/>
  <c r="G378" i="4" s="1"/>
  <c r="F379" i="4"/>
  <c r="G379" i="4" s="1"/>
  <c r="F380" i="4"/>
  <c r="G380" i="4" s="1"/>
  <c r="F381" i="4"/>
  <c r="G381" i="4" s="1"/>
  <c r="F382" i="4"/>
  <c r="G382" i="4" s="1"/>
  <c r="F383" i="4"/>
  <c r="G383" i="4" s="1"/>
  <c r="F293" i="4"/>
  <c r="G293" i="4" s="1"/>
  <c r="G9" i="4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G23" i="4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G65" i="4"/>
  <c r="F66" i="4"/>
  <c r="G66" i="4" s="1"/>
  <c r="F67" i="4"/>
  <c r="G67" i="4" s="1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 s="1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 s="1"/>
  <c r="F82" i="4"/>
  <c r="G82" i="4" s="1"/>
  <c r="F83" i="4"/>
  <c r="G83" i="4" s="1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 s="1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 s="1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G127" i="4" s="1"/>
  <c r="F128" i="4"/>
  <c r="G128" i="4" s="1"/>
  <c r="F129" i="4"/>
  <c r="G129" i="4" s="1"/>
  <c r="F130" i="4"/>
  <c r="G130" i="4" s="1"/>
  <c r="F131" i="4"/>
  <c r="G131" i="4" s="1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 s="1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 s="1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 s="1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182" i="4"/>
  <c r="G182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208" i="4"/>
  <c r="G208" i="4" s="1"/>
  <c r="F209" i="4"/>
  <c r="G209" i="4" s="1"/>
  <c r="F210" i="4"/>
  <c r="G210" i="4" s="1"/>
  <c r="F211" i="4"/>
  <c r="G211" i="4" s="1"/>
  <c r="F212" i="4"/>
  <c r="G212" i="4" s="1"/>
  <c r="F213" i="4"/>
  <c r="G213" i="4" s="1"/>
  <c r="F214" i="4"/>
  <c r="G214" i="4" s="1"/>
  <c r="F215" i="4"/>
  <c r="G215" i="4" s="1"/>
  <c r="F216" i="4"/>
  <c r="G216" i="4" s="1"/>
  <c r="F217" i="4"/>
  <c r="G217" i="4" s="1"/>
  <c r="F218" i="4"/>
  <c r="G218" i="4" s="1"/>
  <c r="F219" i="4"/>
  <c r="G219" i="4" s="1"/>
  <c r="F220" i="4"/>
  <c r="G220" i="4" s="1"/>
  <c r="F221" i="4"/>
  <c r="G221" i="4" s="1"/>
  <c r="F222" i="4"/>
  <c r="G222" i="4" s="1"/>
  <c r="F223" i="4"/>
  <c r="G223" i="4" s="1"/>
  <c r="F224" i="4"/>
  <c r="G224" i="4" s="1"/>
  <c r="F225" i="4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F232" i="4"/>
  <c r="G232" i="4" s="1"/>
  <c r="F233" i="4"/>
  <c r="G233" i="4" s="1"/>
  <c r="F234" i="4"/>
  <c r="G234" i="4" s="1"/>
  <c r="F235" i="4"/>
  <c r="G235" i="4" s="1"/>
  <c r="F236" i="4"/>
  <c r="G236" i="4" s="1"/>
  <c r="F237" i="4"/>
  <c r="G237" i="4" s="1"/>
  <c r="F238" i="4"/>
  <c r="G238" i="4" s="1"/>
  <c r="F239" i="4"/>
  <c r="G239" i="4" s="1"/>
  <c r="F240" i="4"/>
  <c r="G240" i="4" s="1"/>
  <c r="F241" i="4"/>
  <c r="G241" i="4" s="1"/>
  <c r="F242" i="4"/>
  <c r="G242" i="4" s="1"/>
  <c r="F243" i="4"/>
  <c r="G243" i="4" s="1"/>
  <c r="F244" i="4"/>
  <c r="G244" i="4" s="1"/>
  <c r="F245" i="4"/>
  <c r="G245" i="4" s="1"/>
  <c r="F246" i="4"/>
  <c r="G246" i="4" s="1"/>
  <c r="F247" i="4"/>
  <c r="G247" i="4" s="1"/>
  <c r="F248" i="4"/>
  <c r="G248" i="4" s="1"/>
  <c r="F249" i="4"/>
  <c r="G249" i="4" s="1"/>
  <c r="F250" i="4"/>
  <c r="G250" i="4" s="1"/>
  <c r="F251" i="4"/>
  <c r="G251" i="4" s="1"/>
  <c r="F252" i="4"/>
  <c r="G252" i="4" s="1"/>
  <c r="F253" i="4"/>
  <c r="G253" i="4" s="1"/>
  <c r="F254" i="4"/>
  <c r="G254" i="4" s="1"/>
  <c r="F255" i="4"/>
  <c r="G255" i="4" s="1"/>
  <c r="F256" i="4"/>
  <c r="G256" i="4" s="1"/>
  <c r="F257" i="4"/>
  <c r="G257" i="4" s="1"/>
  <c r="F258" i="4"/>
  <c r="G258" i="4" s="1"/>
  <c r="F259" i="4"/>
  <c r="G259" i="4" s="1"/>
  <c r="F260" i="4"/>
  <c r="G260" i="4" s="1"/>
  <c r="F261" i="4"/>
  <c r="G261" i="4" s="1"/>
  <c r="F262" i="4"/>
  <c r="G262" i="4" s="1"/>
  <c r="F263" i="4"/>
  <c r="G263" i="4" s="1"/>
  <c r="F264" i="4"/>
  <c r="G264" i="4" s="1"/>
  <c r="F265" i="4"/>
  <c r="G265" i="4" s="1"/>
  <c r="F266" i="4"/>
  <c r="G266" i="4" s="1"/>
  <c r="F267" i="4"/>
  <c r="G267" i="4" s="1"/>
  <c r="F268" i="4"/>
  <c r="G268" i="4" s="1"/>
  <c r="F269" i="4"/>
  <c r="G269" i="4" s="1"/>
  <c r="F270" i="4"/>
  <c r="G270" i="4" s="1"/>
  <c r="F271" i="4"/>
  <c r="G271" i="4" s="1"/>
  <c r="F272" i="4"/>
  <c r="G272" i="4" s="1"/>
  <c r="F273" i="4"/>
  <c r="G273" i="4" s="1"/>
  <c r="F274" i="4"/>
  <c r="G274" i="4" s="1"/>
  <c r="F275" i="4"/>
  <c r="G275" i="4" s="1"/>
  <c r="F276" i="4"/>
  <c r="G276" i="4" s="1"/>
  <c r="F277" i="4"/>
  <c r="G277" i="4" s="1"/>
  <c r="F278" i="4"/>
  <c r="G278" i="4" s="1"/>
  <c r="F279" i="4"/>
  <c r="G279" i="4" s="1"/>
  <c r="F280" i="4"/>
  <c r="G280" i="4" s="1"/>
  <c r="F281" i="4"/>
  <c r="G281" i="4" s="1"/>
  <c r="F282" i="4"/>
  <c r="G282" i="4" s="1"/>
  <c r="F283" i="4"/>
  <c r="G283" i="4" s="1"/>
  <c r="F284" i="4"/>
  <c r="G284" i="4" s="1"/>
  <c r="F285" i="4"/>
  <c r="G285" i="4" s="1"/>
  <c r="F286" i="4"/>
  <c r="G286" i="4" s="1"/>
  <c r="F287" i="4"/>
  <c r="G287" i="4" s="1"/>
  <c r="F288" i="4"/>
  <c r="G288" i="4" s="1"/>
  <c r="F289" i="4"/>
  <c r="G289" i="4" s="1"/>
  <c r="F8" i="4"/>
  <c r="G8" i="4" s="1"/>
  <c r="F755" i="2"/>
  <c r="G755" i="2" s="1"/>
  <c r="F756" i="2"/>
  <c r="G756" i="2" s="1"/>
  <c r="F757" i="2"/>
  <c r="G757" i="2" s="1"/>
  <c r="F758" i="2"/>
  <c r="G758" i="2" s="1"/>
  <c r="F759" i="2"/>
  <c r="G759" i="2" s="1"/>
  <c r="F760" i="2"/>
  <c r="G760" i="2" s="1"/>
  <c r="F761" i="2"/>
  <c r="G761" i="2" s="1"/>
  <c r="F762" i="2"/>
  <c r="G762" i="2" s="1"/>
  <c r="F763" i="2"/>
  <c r="G763" i="2" s="1"/>
  <c r="F764" i="2"/>
  <c r="G764" i="2" s="1"/>
  <c r="F765" i="2"/>
  <c r="G765" i="2" s="1"/>
  <c r="F766" i="2"/>
  <c r="G766" i="2" s="1"/>
  <c r="F767" i="2"/>
  <c r="G767" i="2" s="1"/>
  <c r="F768" i="2"/>
  <c r="G768" i="2" s="1"/>
  <c r="F769" i="2"/>
  <c r="G769" i="2" s="1"/>
  <c r="F770" i="2"/>
  <c r="G770" i="2" s="1"/>
  <c r="F771" i="2"/>
  <c r="G771" i="2" s="1"/>
  <c r="F772" i="2"/>
  <c r="G772" i="2" s="1"/>
  <c r="F773" i="2"/>
  <c r="G773" i="2" s="1"/>
  <c r="F774" i="2"/>
  <c r="G774" i="2" s="1"/>
  <c r="F775" i="2"/>
  <c r="G775" i="2" s="1"/>
  <c r="F754" i="2"/>
  <c r="G754" i="2" s="1"/>
  <c r="F320" i="2"/>
  <c r="G320" i="2" s="1"/>
  <c r="F321" i="2"/>
  <c r="G321" i="2" s="1"/>
  <c r="F322" i="2"/>
  <c r="G322" i="2" s="1"/>
  <c r="F323" i="2"/>
  <c r="G323" i="2" s="1"/>
  <c r="F324" i="2"/>
  <c r="G324" i="2" s="1"/>
  <c r="F325" i="2"/>
  <c r="G325" i="2" s="1"/>
  <c r="F326" i="2"/>
  <c r="G326" i="2" s="1"/>
  <c r="F327" i="2"/>
  <c r="G327" i="2" s="1"/>
  <c r="F328" i="2"/>
  <c r="G328" i="2" s="1"/>
  <c r="F329" i="2"/>
  <c r="G329" i="2" s="1"/>
  <c r="F330" i="2"/>
  <c r="G330" i="2" s="1"/>
  <c r="F331" i="2"/>
  <c r="G331" i="2" s="1"/>
  <c r="F332" i="2"/>
  <c r="G332" i="2" s="1"/>
  <c r="F333" i="2"/>
  <c r="G333" i="2" s="1"/>
  <c r="F334" i="2"/>
  <c r="G334" i="2" s="1"/>
  <c r="F335" i="2"/>
  <c r="G335" i="2" s="1"/>
  <c r="F336" i="2"/>
  <c r="G336" i="2" s="1"/>
  <c r="F337" i="2"/>
  <c r="G337" i="2" s="1"/>
  <c r="F338" i="2"/>
  <c r="G338" i="2" s="1"/>
  <c r="F339" i="2"/>
  <c r="G339" i="2" s="1"/>
  <c r="F340" i="2"/>
  <c r="G340" i="2" s="1"/>
  <c r="F341" i="2"/>
  <c r="G341" i="2" s="1"/>
  <c r="F342" i="2"/>
  <c r="G342" i="2" s="1"/>
  <c r="F343" i="2"/>
  <c r="G343" i="2" s="1"/>
  <c r="F344" i="2"/>
  <c r="G344" i="2" s="1"/>
  <c r="F345" i="2"/>
  <c r="G345" i="2" s="1"/>
  <c r="F346" i="2"/>
  <c r="G346" i="2" s="1"/>
  <c r="F347" i="2"/>
  <c r="G347" i="2" s="1"/>
  <c r="F348" i="2"/>
  <c r="G348" i="2" s="1"/>
  <c r="F349" i="2"/>
  <c r="G349" i="2" s="1"/>
  <c r="F350" i="2"/>
  <c r="G350" i="2" s="1"/>
  <c r="F351" i="2"/>
  <c r="G351" i="2" s="1"/>
  <c r="F352" i="2"/>
  <c r="G352" i="2" s="1"/>
  <c r="F353" i="2"/>
  <c r="G353" i="2" s="1"/>
  <c r="F354" i="2"/>
  <c r="G354" i="2" s="1"/>
  <c r="F355" i="2"/>
  <c r="G355" i="2" s="1"/>
  <c r="F356" i="2"/>
  <c r="G356" i="2" s="1"/>
  <c r="F357" i="2"/>
  <c r="G357" i="2" s="1"/>
  <c r="F358" i="2"/>
  <c r="G358" i="2" s="1"/>
  <c r="F359" i="2"/>
  <c r="G359" i="2" s="1"/>
  <c r="F360" i="2"/>
  <c r="G360" i="2" s="1"/>
  <c r="F361" i="2"/>
  <c r="G361" i="2" s="1"/>
  <c r="F362" i="2"/>
  <c r="G362" i="2" s="1"/>
  <c r="F363" i="2"/>
  <c r="G363" i="2" s="1"/>
  <c r="F364" i="2"/>
  <c r="G364" i="2" s="1"/>
  <c r="F365" i="2"/>
  <c r="G365" i="2" s="1"/>
  <c r="F366" i="2"/>
  <c r="G366" i="2" s="1"/>
  <c r="F367" i="2"/>
  <c r="G367" i="2" s="1"/>
  <c r="F368" i="2"/>
  <c r="G368" i="2" s="1"/>
  <c r="F369" i="2"/>
  <c r="G369" i="2" s="1"/>
  <c r="F370" i="2"/>
  <c r="G370" i="2" s="1"/>
  <c r="F371" i="2"/>
  <c r="G371" i="2" s="1"/>
  <c r="F372" i="2"/>
  <c r="G372" i="2" s="1"/>
  <c r="F373" i="2"/>
  <c r="G373" i="2" s="1"/>
  <c r="F374" i="2"/>
  <c r="G374" i="2" s="1"/>
  <c r="F375" i="2"/>
  <c r="G375" i="2" s="1"/>
  <c r="F376" i="2"/>
  <c r="G376" i="2" s="1"/>
  <c r="F377" i="2"/>
  <c r="G377" i="2" s="1"/>
  <c r="F378" i="2"/>
  <c r="G378" i="2" s="1"/>
  <c r="F379" i="2"/>
  <c r="G379" i="2" s="1"/>
  <c r="F380" i="2"/>
  <c r="G380" i="2" s="1"/>
  <c r="F381" i="2"/>
  <c r="G381" i="2" s="1"/>
  <c r="F382" i="2"/>
  <c r="G382" i="2" s="1"/>
  <c r="F383" i="2"/>
  <c r="G383" i="2" s="1"/>
  <c r="F384" i="2"/>
  <c r="G384" i="2" s="1"/>
  <c r="F385" i="2"/>
  <c r="G385" i="2" s="1"/>
  <c r="F386" i="2"/>
  <c r="G386" i="2" s="1"/>
  <c r="F387" i="2"/>
  <c r="G387" i="2" s="1"/>
  <c r="F388" i="2"/>
  <c r="G388" i="2" s="1"/>
  <c r="F389" i="2"/>
  <c r="G389" i="2" s="1"/>
  <c r="F390" i="2"/>
  <c r="G390" i="2" s="1"/>
  <c r="F391" i="2"/>
  <c r="G391" i="2" s="1"/>
  <c r="F392" i="2"/>
  <c r="G392" i="2" s="1"/>
  <c r="F393" i="2"/>
  <c r="G393" i="2" s="1"/>
  <c r="F394" i="2"/>
  <c r="G394" i="2" s="1"/>
  <c r="F395" i="2"/>
  <c r="G395" i="2" s="1"/>
  <c r="F396" i="2"/>
  <c r="G396" i="2" s="1"/>
  <c r="F397" i="2"/>
  <c r="G397" i="2" s="1"/>
  <c r="F398" i="2"/>
  <c r="G398" i="2" s="1"/>
  <c r="F399" i="2"/>
  <c r="G399" i="2" s="1"/>
  <c r="F400" i="2"/>
  <c r="G400" i="2" s="1"/>
  <c r="F401" i="2"/>
  <c r="G401" i="2" s="1"/>
  <c r="F402" i="2"/>
  <c r="G402" i="2" s="1"/>
  <c r="F403" i="2"/>
  <c r="G403" i="2" s="1"/>
  <c r="F404" i="2"/>
  <c r="G404" i="2" s="1"/>
  <c r="F405" i="2"/>
  <c r="G405" i="2" s="1"/>
  <c r="F406" i="2"/>
  <c r="G406" i="2" s="1"/>
  <c r="F407" i="2"/>
  <c r="G407" i="2" s="1"/>
  <c r="F408" i="2"/>
  <c r="G408" i="2" s="1"/>
  <c r="F409" i="2"/>
  <c r="G409" i="2" s="1"/>
  <c r="F410" i="2"/>
  <c r="G410" i="2" s="1"/>
  <c r="F411" i="2"/>
  <c r="G411" i="2" s="1"/>
  <c r="F412" i="2"/>
  <c r="G412" i="2" s="1"/>
  <c r="F413" i="2"/>
  <c r="G413" i="2" s="1"/>
  <c r="F414" i="2"/>
  <c r="G414" i="2" s="1"/>
  <c r="F415" i="2"/>
  <c r="G415" i="2" s="1"/>
  <c r="F416" i="2"/>
  <c r="G416" i="2" s="1"/>
  <c r="F417" i="2"/>
  <c r="G417" i="2" s="1"/>
  <c r="F418" i="2"/>
  <c r="G418" i="2" s="1"/>
  <c r="F419" i="2"/>
  <c r="G419" i="2" s="1"/>
  <c r="F420" i="2"/>
  <c r="G420" i="2" s="1"/>
  <c r="F421" i="2"/>
  <c r="G421" i="2" s="1"/>
  <c r="F422" i="2"/>
  <c r="G422" i="2" s="1"/>
  <c r="F423" i="2"/>
  <c r="G423" i="2" s="1"/>
  <c r="F424" i="2"/>
  <c r="G424" i="2" s="1"/>
  <c r="F425" i="2"/>
  <c r="G425" i="2" s="1"/>
  <c r="F426" i="2"/>
  <c r="G426" i="2" s="1"/>
  <c r="F427" i="2"/>
  <c r="G427" i="2" s="1"/>
  <c r="F428" i="2"/>
  <c r="G428" i="2" s="1"/>
  <c r="F429" i="2"/>
  <c r="G429" i="2" s="1"/>
  <c r="F430" i="2"/>
  <c r="G430" i="2" s="1"/>
  <c r="F431" i="2"/>
  <c r="G431" i="2" s="1"/>
  <c r="F432" i="2"/>
  <c r="G432" i="2" s="1"/>
  <c r="F433" i="2"/>
  <c r="G433" i="2" s="1"/>
  <c r="F434" i="2"/>
  <c r="G434" i="2" s="1"/>
  <c r="F435" i="2"/>
  <c r="G435" i="2" s="1"/>
  <c r="F436" i="2"/>
  <c r="G436" i="2" s="1"/>
  <c r="F437" i="2"/>
  <c r="G437" i="2" s="1"/>
  <c r="F438" i="2"/>
  <c r="G438" i="2" s="1"/>
  <c r="F439" i="2"/>
  <c r="G439" i="2" s="1"/>
  <c r="F440" i="2"/>
  <c r="G440" i="2" s="1"/>
  <c r="F441" i="2"/>
  <c r="G441" i="2" s="1"/>
  <c r="F442" i="2"/>
  <c r="G442" i="2" s="1"/>
  <c r="F443" i="2"/>
  <c r="G443" i="2" s="1"/>
  <c r="F444" i="2"/>
  <c r="G444" i="2" s="1"/>
  <c r="F445" i="2"/>
  <c r="G445" i="2" s="1"/>
  <c r="F446" i="2"/>
  <c r="G446" i="2" s="1"/>
  <c r="F447" i="2"/>
  <c r="G447" i="2" s="1"/>
  <c r="F448" i="2"/>
  <c r="G448" i="2" s="1"/>
  <c r="F449" i="2"/>
  <c r="G449" i="2" s="1"/>
  <c r="F450" i="2"/>
  <c r="G450" i="2" s="1"/>
  <c r="F451" i="2"/>
  <c r="G451" i="2" s="1"/>
  <c r="F452" i="2"/>
  <c r="G452" i="2" s="1"/>
  <c r="F453" i="2"/>
  <c r="G453" i="2" s="1"/>
  <c r="F454" i="2"/>
  <c r="G454" i="2" s="1"/>
  <c r="F455" i="2"/>
  <c r="G455" i="2" s="1"/>
  <c r="F456" i="2"/>
  <c r="G456" i="2" s="1"/>
  <c r="F457" i="2"/>
  <c r="G457" i="2" s="1"/>
  <c r="F458" i="2"/>
  <c r="G458" i="2" s="1"/>
  <c r="F459" i="2"/>
  <c r="G459" i="2" s="1"/>
  <c r="F460" i="2"/>
  <c r="G460" i="2" s="1"/>
  <c r="F461" i="2"/>
  <c r="G461" i="2" s="1"/>
  <c r="F462" i="2"/>
  <c r="G462" i="2" s="1"/>
  <c r="F463" i="2"/>
  <c r="G463" i="2" s="1"/>
  <c r="F464" i="2"/>
  <c r="G464" i="2" s="1"/>
  <c r="F465" i="2"/>
  <c r="G465" i="2" s="1"/>
  <c r="F466" i="2"/>
  <c r="G466" i="2" s="1"/>
  <c r="F467" i="2"/>
  <c r="G467" i="2" s="1"/>
  <c r="F468" i="2"/>
  <c r="G468" i="2" s="1"/>
  <c r="F469" i="2"/>
  <c r="G469" i="2" s="1"/>
  <c r="F470" i="2"/>
  <c r="G470" i="2" s="1"/>
  <c r="F471" i="2"/>
  <c r="G471" i="2" s="1"/>
  <c r="F472" i="2"/>
  <c r="G472" i="2" s="1"/>
  <c r="F473" i="2"/>
  <c r="G473" i="2" s="1"/>
  <c r="F474" i="2"/>
  <c r="G474" i="2" s="1"/>
  <c r="F475" i="2"/>
  <c r="G475" i="2" s="1"/>
  <c r="F476" i="2"/>
  <c r="G476" i="2" s="1"/>
  <c r="F477" i="2"/>
  <c r="G477" i="2" s="1"/>
  <c r="F478" i="2"/>
  <c r="G478" i="2" s="1"/>
  <c r="F479" i="2"/>
  <c r="G479" i="2" s="1"/>
  <c r="F480" i="2"/>
  <c r="G480" i="2" s="1"/>
  <c r="F481" i="2"/>
  <c r="G481" i="2" s="1"/>
  <c r="F482" i="2"/>
  <c r="G482" i="2" s="1"/>
  <c r="F483" i="2"/>
  <c r="G483" i="2" s="1"/>
  <c r="F484" i="2"/>
  <c r="G484" i="2" s="1"/>
  <c r="F485" i="2"/>
  <c r="G485" i="2" s="1"/>
  <c r="F486" i="2"/>
  <c r="G486" i="2" s="1"/>
  <c r="F487" i="2"/>
  <c r="G487" i="2" s="1"/>
  <c r="F488" i="2"/>
  <c r="G488" i="2" s="1"/>
  <c r="F489" i="2"/>
  <c r="G489" i="2" s="1"/>
  <c r="F490" i="2"/>
  <c r="G490" i="2" s="1"/>
  <c r="F491" i="2"/>
  <c r="G491" i="2" s="1"/>
  <c r="F492" i="2"/>
  <c r="G492" i="2" s="1"/>
  <c r="F493" i="2"/>
  <c r="G493" i="2" s="1"/>
  <c r="F494" i="2"/>
  <c r="G494" i="2" s="1"/>
  <c r="F495" i="2"/>
  <c r="G495" i="2" s="1"/>
  <c r="F496" i="2"/>
  <c r="G496" i="2" s="1"/>
  <c r="F497" i="2"/>
  <c r="G497" i="2" s="1"/>
  <c r="F498" i="2"/>
  <c r="G498" i="2" s="1"/>
  <c r="F499" i="2"/>
  <c r="G499" i="2" s="1"/>
  <c r="F500" i="2"/>
  <c r="G500" i="2" s="1"/>
  <c r="F501" i="2"/>
  <c r="G501" i="2" s="1"/>
  <c r="F502" i="2"/>
  <c r="G502" i="2" s="1"/>
  <c r="F503" i="2"/>
  <c r="G503" i="2" s="1"/>
  <c r="F504" i="2"/>
  <c r="G504" i="2" s="1"/>
  <c r="F505" i="2"/>
  <c r="G505" i="2" s="1"/>
  <c r="F506" i="2"/>
  <c r="G506" i="2" s="1"/>
  <c r="F507" i="2"/>
  <c r="G507" i="2" s="1"/>
  <c r="F508" i="2"/>
  <c r="G508" i="2" s="1"/>
  <c r="F509" i="2"/>
  <c r="G509" i="2" s="1"/>
  <c r="F510" i="2"/>
  <c r="G510" i="2" s="1"/>
  <c r="F511" i="2"/>
  <c r="G511" i="2" s="1"/>
  <c r="F512" i="2"/>
  <c r="G512" i="2" s="1"/>
  <c r="F513" i="2"/>
  <c r="G513" i="2" s="1"/>
  <c r="F514" i="2"/>
  <c r="G514" i="2" s="1"/>
  <c r="F515" i="2"/>
  <c r="G515" i="2" s="1"/>
  <c r="F516" i="2"/>
  <c r="G516" i="2" s="1"/>
  <c r="F517" i="2"/>
  <c r="G517" i="2" s="1"/>
  <c r="F518" i="2"/>
  <c r="G518" i="2" s="1"/>
  <c r="F519" i="2"/>
  <c r="G519" i="2" s="1"/>
  <c r="F520" i="2"/>
  <c r="G520" i="2" s="1"/>
  <c r="F521" i="2"/>
  <c r="G521" i="2" s="1"/>
  <c r="F522" i="2"/>
  <c r="G522" i="2" s="1"/>
  <c r="F523" i="2"/>
  <c r="G523" i="2" s="1"/>
  <c r="F524" i="2"/>
  <c r="G524" i="2" s="1"/>
  <c r="F525" i="2"/>
  <c r="G525" i="2" s="1"/>
  <c r="F526" i="2"/>
  <c r="G526" i="2" s="1"/>
  <c r="F527" i="2"/>
  <c r="G527" i="2" s="1"/>
  <c r="F528" i="2"/>
  <c r="G528" i="2" s="1"/>
  <c r="F529" i="2"/>
  <c r="G529" i="2" s="1"/>
  <c r="F530" i="2"/>
  <c r="G530" i="2" s="1"/>
  <c r="F531" i="2"/>
  <c r="G531" i="2" s="1"/>
  <c r="F532" i="2"/>
  <c r="G532" i="2" s="1"/>
  <c r="F533" i="2"/>
  <c r="G533" i="2" s="1"/>
  <c r="F534" i="2"/>
  <c r="G534" i="2" s="1"/>
  <c r="F535" i="2"/>
  <c r="G535" i="2" s="1"/>
  <c r="F536" i="2"/>
  <c r="G536" i="2" s="1"/>
  <c r="F537" i="2"/>
  <c r="G537" i="2" s="1"/>
  <c r="F538" i="2"/>
  <c r="G538" i="2" s="1"/>
  <c r="F539" i="2"/>
  <c r="G539" i="2" s="1"/>
  <c r="F540" i="2"/>
  <c r="G540" i="2" s="1"/>
  <c r="F541" i="2"/>
  <c r="G541" i="2" s="1"/>
  <c r="F542" i="2"/>
  <c r="G542" i="2" s="1"/>
  <c r="F543" i="2"/>
  <c r="G543" i="2" s="1"/>
  <c r="F544" i="2"/>
  <c r="G544" i="2" s="1"/>
  <c r="F545" i="2"/>
  <c r="G545" i="2" s="1"/>
  <c r="F546" i="2"/>
  <c r="G546" i="2" s="1"/>
  <c r="F547" i="2"/>
  <c r="G547" i="2" s="1"/>
  <c r="F548" i="2"/>
  <c r="G548" i="2" s="1"/>
  <c r="F549" i="2"/>
  <c r="G549" i="2" s="1"/>
  <c r="F550" i="2"/>
  <c r="G550" i="2" s="1"/>
  <c r="F551" i="2"/>
  <c r="G551" i="2" s="1"/>
  <c r="F552" i="2"/>
  <c r="G552" i="2" s="1"/>
  <c r="F553" i="2"/>
  <c r="G553" i="2" s="1"/>
  <c r="F554" i="2"/>
  <c r="G554" i="2" s="1"/>
  <c r="F555" i="2"/>
  <c r="G555" i="2" s="1"/>
  <c r="F556" i="2"/>
  <c r="G556" i="2" s="1"/>
  <c r="F557" i="2"/>
  <c r="G557" i="2" s="1"/>
  <c r="F558" i="2"/>
  <c r="G558" i="2" s="1"/>
  <c r="F559" i="2"/>
  <c r="G559" i="2" s="1"/>
  <c r="F560" i="2"/>
  <c r="G560" i="2" s="1"/>
  <c r="F561" i="2"/>
  <c r="G561" i="2" s="1"/>
  <c r="F562" i="2"/>
  <c r="G562" i="2" s="1"/>
  <c r="F563" i="2"/>
  <c r="G563" i="2" s="1"/>
  <c r="F564" i="2"/>
  <c r="G564" i="2" s="1"/>
  <c r="F565" i="2"/>
  <c r="G565" i="2" s="1"/>
  <c r="F566" i="2"/>
  <c r="G566" i="2" s="1"/>
  <c r="F567" i="2"/>
  <c r="G567" i="2" s="1"/>
  <c r="F568" i="2"/>
  <c r="G568" i="2" s="1"/>
  <c r="F569" i="2"/>
  <c r="G569" i="2" s="1"/>
  <c r="F570" i="2"/>
  <c r="G570" i="2" s="1"/>
  <c r="F571" i="2"/>
  <c r="G571" i="2" s="1"/>
  <c r="F572" i="2"/>
  <c r="G572" i="2" s="1"/>
  <c r="F573" i="2"/>
  <c r="G573" i="2" s="1"/>
  <c r="F574" i="2"/>
  <c r="G574" i="2" s="1"/>
  <c r="F575" i="2"/>
  <c r="G575" i="2" s="1"/>
  <c r="F576" i="2"/>
  <c r="G576" i="2" s="1"/>
  <c r="F577" i="2"/>
  <c r="G577" i="2" s="1"/>
  <c r="F578" i="2"/>
  <c r="G578" i="2" s="1"/>
  <c r="F579" i="2"/>
  <c r="G579" i="2" s="1"/>
  <c r="F580" i="2"/>
  <c r="G580" i="2" s="1"/>
  <c r="F581" i="2"/>
  <c r="G581" i="2" s="1"/>
  <c r="F582" i="2"/>
  <c r="G582" i="2" s="1"/>
  <c r="F583" i="2"/>
  <c r="G583" i="2" s="1"/>
  <c r="F584" i="2"/>
  <c r="G584" i="2" s="1"/>
  <c r="F585" i="2"/>
  <c r="G585" i="2" s="1"/>
  <c r="F586" i="2"/>
  <c r="G586" i="2" s="1"/>
  <c r="F587" i="2"/>
  <c r="G587" i="2" s="1"/>
  <c r="F588" i="2"/>
  <c r="G588" i="2" s="1"/>
  <c r="F589" i="2"/>
  <c r="G589" i="2" s="1"/>
  <c r="F590" i="2"/>
  <c r="G590" i="2" s="1"/>
  <c r="F591" i="2"/>
  <c r="G591" i="2" s="1"/>
  <c r="F592" i="2"/>
  <c r="G592" i="2" s="1"/>
  <c r="F593" i="2"/>
  <c r="G593" i="2" s="1"/>
  <c r="F594" i="2"/>
  <c r="G594" i="2" s="1"/>
  <c r="F595" i="2"/>
  <c r="G595" i="2" s="1"/>
  <c r="F596" i="2"/>
  <c r="G596" i="2" s="1"/>
  <c r="F597" i="2"/>
  <c r="G597" i="2" s="1"/>
  <c r="F598" i="2"/>
  <c r="G598" i="2" s="1"/>
  <c r="F599" i="2"/>
  <c r="G599" i="2" s="1"/>
  <c r="F600" i="2"/>
  <c r="G600" i="2" s="1"/>
  <c r="F601" i="2"/>
  <c r="G601" i="2" s="1"/>
  <c r="F602" i="2"/>
  <c r="G602" i="2" s="1"/>
  <c r="F603" i="2"/>
  <c r="G603" i="2" s="1"/>
  <c r="F604" i="2"/>
  <c r="G604" i="2" s="1"/>
  <c r="F605" i="2"/>
  <c r="G605" i="2" s="1"/>
  <c r="F606" i="2"/>
  <c r="G606" i="2" s="1"/>
  <c r="F607" i="2"/>
  <c r="G607" i="2" s="1"/>
  <c r="F608" i="2"/>
  <c r="G608" i="2" s="1"/>
  <c r="F609" i="2"/>
  <c r="G609" i="2" s="1"/>
  <c r="F610" i="2"/>
  <c r="G610" i="2" s="1"/>
  <c r="F611" i="2"/>
  <c r="G611" i="2" s="1"/>
  <c r="F612" i="2"/>
  <c r="G612" i="2" s="1"/>
  <c r="F613" i="2"/>
  <c r="G613" i="2" s="1"/>
  <c r="F614" i="2"/>
  <c r="G614" i="2" s="1"/>
  <c r="F615" i="2"/>
  <c r="G615" i="2" s="1"/>
  <c r="F616" i="2"/>
  <c r="G616" i="2" s="1"/>
  <c r="F617" i="2"/>
  <c r="G617" i="2" s="1"/>
  <c r="F618" i="2"/>
  <c r="G618" i="2" s="1"/>
  <c r="F619" i="2"/>
  <c r="G619" i="2" s="1"/>
  <c r="F620" i="2"/>
  <c r="G620" i="2" s="1"/>
  <c r="F621" i="2"/>
  <c r="G621" i="2" s="1"/>
  <c r="F622" i="2"/>
  <c r="G622" i="2" s="1"/>
  <c r="F623" i="2"/>
  <c r="G623" i="2" s="1"/>
  <c r="F624" i="2"/>
  <c r="G624" i="2" s="1"/>
  <c r="F625" i="2"/>
  <c r="G625" i="2" s="1"/>
  <c r="F626" i="2"/>
  <c r="G626" i="2" s="1"/>
  <c r="F627" i="2"/>
  <c r="G627" i="2" s="1"/>
  <c r="F628" i="2"/>
  <c r="G628" i="2" s="1"/>
  <c r="F629" i="2"/>
  <c r="G629" i="2" s="1"/>
  <c r="F630" i="2"/>
  <c r="G630" i="2" s="1"/>
  <c r="F631" i="2"/>
  <c r="G631" i="2" s="1"/>
  <c r="F632" i="2"/>
  <c r="G632" i="2" s="1"/>
  <c r="F633" i="2"/>
  <c r="G633" i="2" s="1"/>
  <c r="F634" i="2"/>
  <c r="G634" i="2" s="1"/>
  <c r="F635" i="2"/>
  <c r="G635" i="2" s="1"/>
  <c r="F636" i="2"/>
  <c r="G636" i="2" s="1"/>
  <c r="F637" i="2"/>
  <c r="G637" i="2" s="1"/>
  <c r="F638" i="2"/>
  <c r="G638" i="2" s="1"/>
  <c r="F639" i="2"/>
  <c r="G639" i="2" s="1"/>
  <c r="F640" i="2"/>
  <c r="G640" i="2" s="1"/>
  <c r="F641" i="2"/>
  <c r="G641" i="2" s="1"/>
  <c r="F642" i="2"/>
  <c r="G642" i="2" s="1"/>
  <c r="F643" i="2"/>
  <c r="G643" i="2" s="1"/>
  <c r="F644" i="2"/>
  <c r="G644" i="2" s="1"/>
  <c r="F645" i="2"/>
  <c r="G645" i="2" s="1"/>
  <c r="F646" i="2"/>
  <c r="G646" i="2" s="1"/>
  <c r="F647" i="2"/>
  <c r="G647" i="2" s="1"/>
  <c r="F648" i="2"/>
  <c r="G648" i="2" s="1"/>
  <c r="F649" i="2"/>
  <c r="G649" i="2" s="1"/>
  <c r="F650" i="2"/>
  <c r="G650" i="2" s="1"/>
  <c r="F651" i="2"/>
  <c r="G651" i="2" s="1"/>
  <c r="F652" i="2"/>
  <c r="G652" i="2" s="1"/>
  <c r="F653" i="2"/>
  <c r="G653" i="2" s="1"/>
  <c r="F654" i="2"/>
  <c r="G654" i="2" s="1"/>
  <c r="F655" i="2"/>
  <c r="G655" i="2" s="1"/>
  <c r="F656" i="2"/>
  <c r="G656" i="2" s="1"/>
  <c r="F657" i="2"/>
  <c r="G657" i="2" s="1"/>
  <c r="F658" i="2"/>
  <c r="G658" i="2" s="1"/>
  <c r="F659" i="2"/>
  <c r="G659" i="2" s="1"/>
  <c r="F660" i="2"/>
  <c r="G660" i="2" s="1"/>
  <c r="F661" i="2"/>
  <c r="G661" i="2" s="1"/>
  <c r="F662" i="2"/>
  <c r="G662" i="2" s="1"/>
  <c r="F663" i="2"/>
  <c r="G663" i="2" s="1"/>
  <c r="F664" i="2"/>
  <c r="G664" i="2" s="1"/>
  <c r="F665" i="2"/>
  <c r="G665" i="2" s="1"/>
  <c r="F666" i="2"/>
  <c r="G666" i="2" s="1"/>
  <c r="F667" i="2"/>
  <c r="G667" i="2" s="1"/>
  <c r="F668" i="2"/>
  <c r="G668" i="2" s="1"/>
  <c r="F669" i="2"/>
  <c r="G669" i="2" s="1"/>
  <c r="F670" i="2"/>
  <c r="G670" i="2" s="1"/>
  <c r="F671" i="2"/>
  <c r="G671" i="2" s="1"/>
  <c r="F672" i="2"/>
  <c r="G672" i="2" s="1"/>
  <c r="F673" i="2"/>
  <c r="G673" i="2" s="1"/>
  <c r="F674" i="2"/>
  <c r="G674" i="2" s="1"/>
  <c r="F675" i="2"/>
  <c r="G675" i="2" s="1"/>
  <c r="F676" i="2"/>
  <c r="G676" i="2" s="1"/>
  <c r="F677" i="2"/>
  <c r="G677" i="2" s="1"/>
  <c r="F678" i="2"/>
  <c r="G678" i="2" s="1"/>
  <c r="F679" i="2"/>
  <c r="G679" i="2" s="1"/>
  <c r="F680" i="2"/>
  <c r="G680" i="2" s="1"/>
  <c r="F681" i="2"/>
  <c r="G681" i="2" s="1"/>
  <c r="F682" i="2"/>
  <c r="G682" i="2" s="1"/>
  <c r="F683" i="2"/>
  <c r="G683" i="2" s="1"/>
  <c r="F684" i="2"/>
  <c r="G684" i="2" s="1"/>
  <c r="F685" i="2"/>
  <c r="G685" i="2" s="1"/>
  <c r="F686" i="2"/>
  <c r="G686" i="2" s="1"/>
  <c r="F687" i="2"/>
  <c r="G687" i="2" s="1"/>
  <c r="F688" i="2"/>
  <c r="G688" i="2" s="1"/>
  <c r="F689" i="2"/>
  <c r="G689" i="2" s="1"/>
  <c r="F690" i="2"/>
  <c r="G690" i="2" s="1"/>
  <c r="F691" i="2"/>
  <c r="G691" i="2" s="1"/>
  <c r="F692" i="2"/>
  <c r="G692" i="2" s="1"/>
  <c r="F693" i="2"/>
  <c r="G693" i="2" s="1"/>
  <c r="F694" i="2"/>
  <c r="G694" i="2" s="1"/>
  <c r="F695" i="2"/>
  <c r="G695" i="2" s="1"/>
  <c r="F696" i="2"/>
  <c r="G696" i="2" s="1"/>
  <c r="F697" i="2"/>
  <c r="G697" i="2" s="1"/>
  <c r="F698" i="2"/>
  <c r="G698" i="2" s="1"/>
  <c r="F699" i="2"/>
  <c r="G699" i="2" s="1"/>
  <c r="F700" i="2"/>
  <c r="G700" i="2" s="1"/>
  <c r="F701" i="2"/>
  <c r="G701" i="2" s="1"/>
  <c r="F702" i="2"/>
  <c r="G702" i="2" s="1"/>
  <c r="F703" i="2"/>
  <c r="G703" i="2" s="1"/>
  <c r="F704" i="2"/>
  <c r="G704" i="2" s="1"/>
  <c r="F705" i="2"/>
  <c r="G705" i="2" s="1"/>
  <c r="F706" i="2"/>
  <c r="G706" i="2" s="1"/>
  <c r="F707" i="2"/>
  <c r="G707" i="2" s="1"/>
  <c r="F708" i="2"/>
  <c r="G708" i="2" s="1"/>
  <c r="F709" i="2"/>
  <c r="G709" i="2" s="1"/>
  <c r="F710" i="2"/>
  <c r="G710" i="2" s="1"/>
  <c r="F711" i="2"/>
  <c r="G711" i="2" s="1"/>
  <c r="F712" i="2"/>
  <c r="G712" i="2" s="1"/>
  <c r="F713" i="2"/>
  <c r="G713" i="2" s="1"/>
  <c r="F714" i="2"/>
  <c r="G714" i="2" s="1"/>
  <c r="F715" i="2"/>
  <c r="G715" i="2" s="1"/>
  <c r="F716" i="2"/>
  <c r="G716" i="2" s="1"/>
  <c r="F717" i="2"/>
  <c r="G717" i="2" s="1"/>
  <c r="F718" i="2"/>
  <c r="G718" i="2" s="1"/>
  <c r="F719" i="2"/>
  <c r="G719" i="2" s="1"/>
  <c r="F720" i="2"/>
  <c r="G720" i="2" s="1"/>
  <c r="F721" i="2"/>
  <c r="G721" i="2" s="1"/>
  <c r="F722" i="2"/>
  <c r="G722" i="2" s="1"/>
  <c r="F723" i="2"/>
  <c r="G723" i="2" s="1"/>
  <c r="F724" i="2"/>
  <c r="G724" i="2" s="1"/>
  <c r="F725" i="2"/>
  <c r="G725" i="2" s="1"/>
  <c r="F726" i="2"/>
  <c r="G726" i="2" s="1"/>
  <c r="F727" i="2"/>
  <c r="G727" i="2" s="1"/>
  <c r="F728" i="2"/>
  <c r="G728" i="2" s="1"/>
  <c r="F729" i="2"/>
  <c r="G729" i="2" s="1"/>
  <c r="F730" i="2"/>
  <c r="G730" i="2" s="1"/>
  <c r="F731" i="2"/>
  <c r="G731" i="2" s="1"/>
  <c r="F732" i="2"/>
  <c r="G732" i="2" s="1"/>
  <c r="F733" i="2"/>
  <c r="G733" i="2" s="1"/>
  <c r="F734" i="2"/>
  <c r="G734" i="2" s="1"/>
  <c r="F735" i="2"/>
  <c r="G735" i="2" s="1"/>
  <c r="F736" i="2"/>
  <c r="G736" i="2" s="1"/>
  <c r="F737" i="2"/>
  <c r="G737" i="2" s="1"/>
  <c r="F738" i="2"/>
  <c r="G738" i="2" s="1"/>
  <c r="F739" i="2"/>
  <c r="G739" i="2" s="1"/>
  <c r="F740" i="2"/>
  <c r="G740" i="2" s="1"/>
  <c r="F741" i="2"/>
  <c r="G741" i="2" s="1"/>
  <c r="F742" i="2"/>
  <c r="G742" i="2" s="1"/>
  <c r="F743" i="2"/>
  <c r="G743" i="2" s="1"/>
  <c r="F744" i="2"/>
  <c r="G744" i="2" s="1"/>
  <c r="F745" i="2"/>
  <c r="G745" i="2" s="1"/>
  <c r="F746" i="2"/>
  <c r="G746" i="2" s="1"/>
  <c r="F747" i="2"/>
  <c r="G747" i="2" s="1"/>
  <c r="F748" i="2"/>
  <c r="G748" i="2" s="1"/>
  <c r="F749" i="2"/>
  <c r="G749" i="2" s="1"/>
  <c r="F750" i="2"/>
  <c r="G750" i="2" s="1"/>
  <c r="F319" i="2"/>
  <c r="G319" i="2" s="1"/>
  <c r="F308" i="2"/>
  <c r="G308" i="2" s="1"/>
  <c r="F309" i="2"/>
  <c r="G309" i="2" s="1"/>
  <c r="F310" i="2"/>
  <c r="G310" i="2" s="1"/>
  <c r="F311" i="2"/>
  <c r="G311" i="2" s="1"/>
  <c r="F312" i="2"/>
  <c r="G312" i="2" s="1"/>
  <c r="F313" i="2"/>
  <c r="G313" i="2" s="1"/>
  <c r="F314" i="2"/>
  <c r="G314" i="2" s="1"/>
  <c r="F315" i="2"/>
  <c r="G315" i="2" s="1"/>
  <c r="F307" i="2"/>
  <c r="G307" i="2" s="1"/>
  <c r="F297" i="2"/>
  <c r="G297" i="2" s="1"/>
  <c r="F298" i="2"/>
  <c r="G298" i="2" s="1"/>
  <c r="F299" i="2"/>
  <c r="G299" i="2" s="1"/>
  <c r="F300" i="2"/>
  <c r="G300" i="2" s="1"/>
  <c r="F301" i="2"/>
  <c r="G301" i="2" s="1"/>
  <c r="F302" i="2"/>
  <c r="G302" i="2" s="1"/>
  <c r="F303" i="2"/>
  <c r="G303" i="2" s="1"/>
  <c r="F296" i="2"/>
  <c r="G296" i="2" s="1"/>
  <c r="F252" i="2"/>
  <c r="G252" i="2" s="1"/>
  <c r="F253" i="2"/>
  <c r="G253" i="2" s="1"/>
  <c r="F254" i="2"/>
  <c r="G254" i="2" s="1"/>
  <c r="F255" i="2"/>
  <c r="G255" i="2" s="1"/>
  <c r="F256" i="2"/>
  <c r="G256" i="2" s="1"/>
  <c r="F257" i="2"/>
  <c r="G257" i="2" s="1"/>
  <c r="F258" i="2"/>
  <c r="G258" i="2" s="1"/>
  <c r="F259" i="2"/>
  <c r="G259" i="2" s="1"/>
  <c r="F260" i="2"/>
  <c r="G260" i="2" s="1"/>
  <c r="F261" i="2"/>
  <c r="G261" i="2" s="1"/>
  <c r="F262" i="2"/>
  <c r="G262" i="2" s="1"/>
  <c r="F263" i="2"/>
  <c r="G263" i="2" s="1"/>
  <c r="F264" i="2"/>
  <c r="G264" i="2" s="1"/>
  <c r="F265" i="2"/>
  <c r="G265" i="2" s="1"/>
  <c r="F266" i="2"/>
  <c r="G266" i="2" s="1"/>
  <c r="F267" i="2"/>
  <c r="G267" i="2" s="1"/>
  <c r="F268" i="2"/>
  <c r="G268" i="2" s="1"/>
  <c r="F269" i="2"/>
  <c r="G269" i="2" s="1"/>
  <c r="F270" i="2"/>
  <c r="G270" i="2" s="1"/>
  <c r="F271" i="2"/>
  <c r="G271" i="2" s="1"/>
  <c r="F272" i="2"/>
  <c r="G272" i="2" s="1"/>
  <c r="F273" i="2"/>
  <c r="G273" i="2" s="1"/>
  <c r="F274" i="2"/>
  <c r="G274" i="2" s="1"/>
  <c r="F275" i="2"/>
  <c r="G275" i="2" s="1"/>
  <c r="F276" i="2"/>
  <c r="G276" i="2" s="1"/>
  <c r="F277" i="2"/>
  <c r="G277" i="2" s="1"/>
  <c r="F278" i="2"/>
  <c r="G278" i="2" s="1"/>
  <c r="F279" i="2"/>
  <c r="G279" i="2" s="1"/>
  <c r="F280" i="2"/>
  <c r="G280" i="2" s="1"/>
  <c r="F281" i="2"/>
  <c r="G281" i="2" s="1"/>
  <c r="F282" i="2"/>
  <c r="G282" i="2" s="1"/>
  <c r="F283" i="2"/>
  <c r="G283" i="2" s="1"/>
  <c r="F284" i="2"/>
  <c r="G284" i="2" s="1"/>
  <c r="F285" i="2"/>
  <c r="G285" i="2" s="1"/>
  <c r="F286" i="2"/>
  <c r="G286" i="2" s="1"/>
  <c r="F287" i="2"/>
  <c r="G287" i="2" s="1"/>
  <c r="F288" i="2"/>
  <c r="G288" i="2" s="1"/>
  <c r="F289" i="2"/>
  <c r="G289" i="2" s="1"/>
  <c r="F290" i="2"/>
  <c r="G290" i="2" s="1"/>
  <c r="F291" i="2"/>
  <c r="G291" i="2" s="1"/>
  <c r="F292" i="2"/>
  <c r="G292" i="2" s="1"/>
  <c r="G251" i="2"/>
  <c r="F239" i="2"/>
  <c r="G239" i="2" s="1"/>
  <c r="F240" i="2"/>
  <c r="G240" i="2" s="1"/>
  <c r="F241" i="2"/>
  <c r="G241" i="2" s="1"/>
  <c r="F242" i="2"/>
  <c r="G242" i="2" s="1"/>
  <c r="F243" i="2"/>
  <c r="G243" i="2" s="1"/>
  <c r="F244" i="2"/>
  <c r="G244" i="2" s="1"/>
  <c r="F245" i="2"/>
  <c r="G245" i="2" s="1"/>
  <c r="F246" i="2"/>
  <c r="G246" i="2" s="1"/>
  <c r="F247" i="2"/>
  <c r="G247" i="2" s="1"/>
  <c r="G238" i="2"/>
  <c r="F175" i="2"/>
  <c r="G175" i="2" s="1"/>
  <c r="F176" i="2"/>
  <c r="G176" i="2" s="1"/>
  <c r="F177" i="2"/>
  <c r="G177" i="2" s="1"/>
  <c r="F178" i="2"/>
  <c r="G178" i="2" s="1"/>
  <c r="F179" i="2"/>
  <c r="G179" i="2" s="1"/>
  <c r="F180" i="2"/>
  <c r="G180" i="2" s="1"/>
  <c r="F181" i="2"/>
  <c r="G181" i="2" s="1"/>
  <c r="F182" i="2"/>
  <c r="G182" i="2" s="1"/>
  <c r="F183" i="2"/>
  <c r="G183" i="2" s="1"/>
  <c r="F184" i="2"/>
  <c r="G184" i="2" s="1"/>
  <c r="F185" i="2"/>
  <c r="G185" i="2" s="1"/>
  <c r="F186" i="2"/>
  <c r="G186" i="2" s="1"/>
  <c r="F187" i="2"/>
  <c r="G187" i="2" s="1"/>
  <c r="F188" i="2"/>
  <c r="G188" i="2" s="1"/>
  <c r="G189" i="2"/>
  <c r="F190" i="2"/>
  <c r="G190" i="2" s="1"/>
  <c r="F191" i="2"/>
  <c r="G191" i="2" s="1"/>
  <c r="F192" i="2"/>
  <c r="G192" i="2" s="1"/>
  <c r="F193" i="2"/>
  <c r="G193" i="2" s="1"/>
  <c r="F194" i="2"/>
  <c r="G194" i="2" s="1"/>
  <c r="F195" i="2"/>
  <c r="G195" i="2" s="1"/>
  <c r="F196" i="2"/>
  <c r="G196" i="2" s="1"/>
  <c r="F197" i="2"/>
  <c r="G197" i="2" s="1"/>
  <c r="F198" i="2"/>
  <c r="G198" i="2" s="1"/>
  <c r="F199" i="2"/>
  <c r="G199" i="2" s="1"/>
  <c r="F200" i="2"/>
  <c r="G200" i="2" s="1"/>
  <c r="F201" i="2"/>
  <c r="G201" i="2" s="1"/>
  <c r="F202" i="2"/>
  <c r="G202" i="2" s="1"/>
  <c r="F203" i="2"/>
  <c r="G203" i="2" s="1"/>
  <c r="F204" i="2"/>
  <c r="G204" i="2" s="1"/>
  <c r="F205" i="2"/>
  <c r="G205" i="2" s="1"/>
  <c r="F206" i="2"/>
  <c r="G206" i="2" s="1"/>
  <c r="F207" i="2"/>
  <c r="G207" i="2" s="1"/>
  <c r="F208" i="2"/>
  <c r="G208" i="2" s="1"/>
  <c r="F209" i="2"/>
  <c r="G209" i="2" s="1"/>
  <c r="F210" i="2"/>
  <c r="G210" i="2" s="1"/>
  <c r="F211" i="2"/>
  <c r="G211" i="2" s="1"/>
  <c r="F212" i="2"/>
  <c r="G212" i="2" s="1"/>
  <c r="F213" i="2"/>
  <c r="G213" i="2" s="1"/>
  <c r="F214" i="2"/>
  <c r="G214" i="2" s="1"/>
  <c r="F215" i="2"/>
  <c r="G215" i="2" s="1"/>
  <c r="F216" i="2"/>
  <c r="G216" i="2" s="1"/>
  <c r="G217" i="2"/>
  <c r="F218" i="2"/>
  <c r="G218" i="2" s="1"/>
  <c r="F219" i="2"/>
  <c r="G219" i="2" s="1"/>
  <c r="F220" i="2"/>
  <c r="G220" i="2" s="1"/>
  <c r="F221" i="2"/>
  <c r="G221" i="2" s="1"/>
  <c r="F222" i="2"/>
  <c r="G222" i="2" s="1"/>
  <c r="F223" i="2"/>
  <c r="G223" i="2" s="1"/>
  <c r="F224" i="2"/>
  <c r="G224" i="2" s="1"/>
  <c r="F225" i="2"/>
  <c r="G225" i="2" s="1"/>
  <c r="F226" i="2"/>
  <c r="G226" i="2" s="1"/>
  <c r="F227" i="2"/>
  <c r="G227" i="2" s="1"/>
  <c r="F228" i="2"/>
  <c r="G228" i="2" s="1"/>
  <c r="F229" i="2"/>
  <c r="G229" i="2" s="1"/>
  <c r="F230" i="2"/>
  <c r="G230" i="2" s="1"/>
  <c r="F231" i="2"/>
  <c r="G231" i="2" s="1"/>
  <c r="F232" i="2"/>
  <c r="G232" i="2" s="1"/>
  <c r="G233" i="2"/>
  <c r="F174" i="2"/>
  <c r="G174" i="2" s="1"/>
  <c r="F125" i="2"/>
  <c r="G125" i="2" s="1"/>
  <c r="F126" i="2"/>
  <c r="G126" i="2" s="1"/>
  <c r="F127" i="2"/>
  <c r="G127" i="2" s="1"/>
  <c r="F128" i="2"/>
  <c r="G128" i="2" s="1"/>
  <c r="G129" i="2"/>
  <c r="F130" i="2"/>
  <c r="G130" i="2" s="1"/>
  <c r="G131" i="2"/>
  <c r="F132" i="2"/>
  <c r="G132" i="2" s="1"/>
  <c r="F133" i="2"/>
  <c r="G133" i="2" s="1"/>
  <c r="F134" i="2"/>
  <c r="G134" i="2" s="1"/>
  <c r="F135" i="2"/>
  <c r="G135" i="2" s="1"/>
  <c r="F136" i="2"/>
  <c r="G136" i="2" s="1"/>
  <c r="F137" i="2"/>
  <c r="G137" i="2" s="1"/>
  <c r="F138" i="2"/>
  <c r="G138" i="2" s="1"/>
  <c r="F139" i="2"/>
  <c r="G139" i="2" s="1"/>
  <c r="F140" i="2"/>
  <c r="G140" i="2" s="1"/>
  <c r="F141" i="2"/>
  <c r="G141" i="2" s="1"/>
  <c r="F142" i="2"/>
  <c r="G142" i="2" s="1"/>
  <c r="F143" i="2"/>
  <c r="G143" i="2" s="1"/>
  <c r="F144" i="2"/>
  <c r="G144" i="2" s="1"/>
  <c r="F145" i="2"/>
  <c r="G145" i="2" s="1"/>
  <c r="F146" i="2"/>
  <c r="G146" i="2" s="1"/>
  <c r="F147" i="2"/>
  <c r="G147" i="2" s="1"/>
  <c r="F148" i="2"/>
  <c r="G148" i="2" s="1"/>
  <c r="F149" i="2"/>
  <c r="G149" i="2" s="1"/>
  <c r="F150" i="2"/>
  <c r="G150" i="2" s="1"/>
  <c r="F151" i="2"/>
  <c r="G151" i="2" s="1"/>
  <c r="F152" i="2"/>
  <c r="G152" i="2" s="1"/>
  <c r="F153" i="2"/>
  <c r="G153" i="2" s="1"/>
  <c r="F154" i="2"/>
  <c r="G154" i="2" s="1"/>
  <c r="G155" i="2"/>
  <c r="G156" i="2"/>
  <c r="F157" i="2"/>
  <c r="G157" i="2" s="1"/>
  <c r="F158" i="2"/>
  <c r="G158" i="2" s="1"/>
  <c r="F159" i="2"/>
  <c r="G159" i="2" s="1"/>
  <c r="G160" i="2"/>
  <c r="F161" i="2"/>
  <c r="G161" i="2" s="1"/>
  <c r="G162" i="2"/>
  <c r="F163" i="2"/>
  <c r="G163" i="2" s="1"/>
  <c r="F164" i="2"/>
  <c r="G164" i="2" s="1"/>
  <c r="G165" i="2"/>
  <c r="F166" i="2"/>
  <c r="G166" i="2" s="1"/>
  <c r="G167" i="2"/>
  <c r="F168" i="2"/>
  <c r="G168" i="2" s="1"/>
  <c r="G169" i="2"/>
  <c r="F170" i="2"/>
  <c r="G170" i="2" s="1"/>
  <c r="F124" i="2"/>
  <c r="G124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G116" i="2"/>
  <c r="G117" i="2"/>
  <c r="F118" i="2"/>
  <c r="G118" i="2" s="1"/>
  <c r="F119" i="2"/>
  <c r="G119" i="2" s="1"/>
  <c r="G120" i="2"/>
  <c r="G78" i="2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51" i="2"/>
  <c r="G51" i="2" s="1"/>
  <c r="F9" i="2"/>
  <c r="G9" i="2" s="1"/>
  <c r="F10" i="2"/>
  <c r="G10" i="2" s="1"/>
  <c r="G11" i="2"/>
  <c r="F12" i="2"/>
  <c r="G12" i="2" s="1"/>
  <c r="F13" i="2"/>
  <c r="G13" i="2" s="1"/>
  <c r="G14" i="2"/>
  <c r="G15" i="2"/>
  <c r="F16" i="2"/>
  <c r="G16" i="2" s="1"/>
  <c r="F17" i="2"/>
  <c r="G17" i="2" s="1"/>
  <c r="F18" i="2"/>
  <c r="G18" i="2" s="1"/>
  <c r="F19" i="2"/>
  <c r="G19" i="2" s="1"/>
  <c r="F20" i="2"/>
  <c r="G20" i="2" s="1"/>
  <c r="G21" i="2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G28" i="2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8" i="2"/>
  <c r="G8" i="2" s="1"/>
  <c r="E227" i="9"/>
  <c r="E226" i="9"/>
  <c r="E225" i="9"/>
  <c r="E223" i="9"/>
  <c r="E222" i="9"/>
  <c r="E221" i="9"/>
  <c r="E204" i="9"/>
  <c r="E203" i="9"/>
  <c r="E202" i="9"/>
  <c r="E176" i="9"/>
  <c r="E175" i="9"/>
  <c r="E174" i="9"/>
  <c r="E156" i="9"/>
  <c r="E155" i="9"/>
  <c r="E154" i="9"/>
  <c r="E118" i="9"/>
  <c r="E117" i="9"/>
  <c r="E116" i="9"/>
  <c r="E39" i="9"/>
  <c r="E38" i="9"/>
  <c r="E37" i="9"/>
  <c r="E7" i="9"/>
  <c r="E6" i="9"/>
  <c r="E5" i="9"/>
  <c r="E949" i="8"/>
  <c r="E948" i="8"/>
  <c r="E947" i="8"/>
  <c r="E919" i="8"/>
  <c r="E918" i="8"/>
  <c r="E553" i="8"/>
  <c r="E551" i="8"/>
  <c r="E447" i="8"/>
  <c r="E446" i="8"/>
  <c r="E445" i="8"/>
  <c r="E233" i="8"/>
  <c r="E232" i="8"/>
  <c r="E231" i="8"/>
  <c r="E7" i="8"/>
  <c r="E6" i="8"/>
  <c r="E5" i="8"/>
  <c r="E1806" i="7"/>
  <c r="E1805" i="7"/>
  <c r="E1804" i="7"/>
  <c r="E1726" i="7"/>
  <c r="E1725" i="7"/>
  <c r="E1502" i="7"/>
  <c r="E1501" i="7"/>
  <c r="E1500" i="7"/>
  <c r="E1441" i="7"/>
  <c r="E1440" i="7"/>
  <c r="E1439" i="7"/>
  <c r="E1155" i="7"/>
  <c r="E1154" i="7"/>
  <c r="E1153" i="7"/>
  <c r="E744" i="7"/>
  <c r="E743" i="7"/>
  <c r="E742" i="7"/>
  <c r="E643" i="7"/>
  <c r="E642" i="7"/>
  <c r="E641" i="7"/>
  <c r="E313" i="7"/>
  <c r="E312" i="7"/>
  <c r="E311" i="7"/>
  <c r="E181" i="7"/>
  <c r="E180" i="7"/>
  <c r="E179" i="7"/>
  <c r="E7" i="7"/>
  <c r="E6" i="7"/>
  <c r="E5" i="7"/>
  <c r="E1152" i="6"/>
  <c r="E1151" i="6"/>
  <c r="E1150" i="6"/>
  <c r="E1062" i="6"/>
  <c r="E1061" i="6"/>
  <c r="E1060" i="6"/>
  <c r="E644" i="6"/>
  <c r="E356" i="6"/>
  <c r="E355" i="6"/>
  <c r="E354" i="6"/>
  <c r="E168" i="6"/>
  <c r="E167" i="6"/>
  <c r="E166" i="6"/>
  <c r="E1051" i="5"/>
  <c r="E1050" i="5"/>
  <c r="E1049" i="5"/>
  <c r="E1038" i="5"/>
  <c r="E1037" i="5"/>
  <c r="E1036" i="5"/>
  <c r="E972" i="5"/>
  <c r="E971" i="5"/>
  <c r="E970" i="5"/>
  <c r="E947" i="5"/>
  <c r="E946" i="5"/>
  <c r="E822" i="5"/>
  <c r="E821" i="5"/>
  <c r="E820" i="5"/>
  <c r="E740" i="5"/>
  <c r="E739" i="5"/>
  <c r="E738" i="5"/>
  <c r="E649" i="5"/>
  <c r="E648" i="5"/>
  <c r="E647" i="5"/>
  <c r="E593" i="5"/>
  <c r="E592" i="5"/>
  <c r="E591" i="5"/>
  <c r="E524" i="5"/>
  <c r="E523" i="5"/>
  <c r="E522" i="5"/>
  <c r="E468" i="5"/>
  <c r="E467" i="5"/>
  <c r="E466" i="5"/>
  <c r="E403" i="5"/>
  <c r="E402" i="5"/>
  <c r="E401" i="5"/>
  <c r="E373" i="5"/>
  <c r="E372" i="5"/>
  <c r="E350" i="5"/>
  <c r="E349" i="5"/>
  <c r="E348" i="5"/>
  <c r="E326" i="5"/>
  <c r="E325" i="5"/>
  <c r="E324" i="5"/>
  <c r="E299" i="5"/>
  <c r="E298" i="5"/>
  <c r="E297" i="5"/>
  <c r="E174" i="5"/>
  <c r="E173" i="5"/>
  <c r="E119" i="5"/>
  <c r="E118" i="5"/>
  <c r="E117" i="5"/>
  <c r="E44" i="5"/>
  <c r="E43" i="5"/>
  <c r="E42" i="5"/>
  <c r="E8" i="5"/>
  <c r="E7" i="5"/>
  <c r="E989" i="4"/>
  <c r="E988" i="4"/>
  <c r="E987" i="4"/>
  <c r="E974" i="4"/>
  <c r="E973" i="4"/>
  <c r="E972" i="4"/>
  <c r="E758" i="4"/>
  <c r="E757" i="4"/>
  <c r="E756" i="4"/>
  <c r="E726" i="4"/>
  <c r="E725" i="4"/>
  <c r="E724" i="4"/>
  <c r="E641" i="4"/>
  <c r="E640" i="4"/>
  <c r="E639" i="4"/>
  <c r="E437" i="4"/>
  <c r="E436" i="4"/>
  <c r="E386" i="4"/>
  <c r="E385" i="4"/>
  <c r="E291" i="4"/>
  <c r="E290" i="4"/>
  <c r="E5" i="4"/>
  <c r="E7" i="4"/>
  <c r="E6" i="4"/>
  <c r="E753" i="2"/>
  <c r="E752" i="2"/>
  <c r="E751" i="2"/>
  <c r="E318" i="2"/>
  <c r="E317" i="2"/>
  <c r="E316" i="2"/>
  <c r="E306" i="2"/>
  <c r="E305" i="2"/>
  <c r="E304" i="2"/>
  <c r="E295" i="2"/>
  <c r="E294" i="2"/>
  <c r="E293" i="2"/>
  <c r="E250" i="2"/>
  <c r="E249" i="2"/>
  <c r="E237" i="2"/>
  <c r="E236" i="2"/>
  <c r="E173" i="2"/>
  <c r="E171" i="2"/>
  <c r="E172" i="2"/>
  <c r="E123" i="2"/>
  <c r="E122" i="2"/>
  <c r="E121" i="2"/>
  <c r="E75" i="2"/>
  <c r="E76" i="2"/>
  <c r="E77" i="2"/>
  <c r="E50" i="2"/>
  <c r="E49" i="2"/>
  <c r="E7" i="2"/>
  <c r="E6" i="2"/>
  <c r="E5" i="2"/>
  <c r="G707" i="5" l="1"/>
  <c r="G709" i="5"/>
  <c r="G708" i="5"/>
  <c r="G5" i="6"/>
  <c r="G7" i="6"/>
  <c r="G6" i="6"/>
  <c r="G552" i="8"/>
  <c r="E5" i="5"/>
  <c r="E1723" i="7"/>
  <c r="E47" i="2"/>
  <c r="G221" i="9"/>
  <c r="G222" i="9"/>
  <c r="G223" i="9"/>
  <c r="G203" i="9"/>
  <c r="G204" i="9"/>
  <c r="G202" i="9"/>
  <c r="G174" i="9"/>
  <c r="G175" i="9"/>
  <c r="G176" i="9"/>
  <c r="G117" i="9"/>
  <c r="G118" i="9"/>
  <c r="G116" i="9"/>
  <c r="G37" i="9"/>
  <c r="G38" i="9"/>
  <c r="G39" i="9"/>
  <c r="G5" i="9"/>
  <c r="G6" i="9"/>
  <c r="G7" i="9"/>
  <c r="G947" i="8"/>
  <c r="G948" i="8"/>
  <c r="G949" i="8"/>
  <c r="G918" i="8"/>
  <c r="G919" i="8"/>
  <c r="G553" i="8"/>
  <c r="G551" i="8"/>
  <c r="G445" i="8"/>
  <c r="G446" i="8"/>
  <c r="G447" i="8"/>
  <c r="G1804" i="7"/>
  <c r="G1805" i="7"/>
  <c r="G1806" i="7"/>
  <c r="G1725" i="7"/>
  <c r="G1726" i="7"/>
  <c r="G1500" i="7"/>
  <c r="G1501" i="7"/>
  <c r="G1502" i="7"/>
  <c r="G1440" i="7"/>
  <c r="G1441" i="7"/>
  <c r="G1439" i="7"/>
  <c r="G1153" i="7"/>
  <c r="G1154" i="7"/>
  <c r="G1155" i="7"/>
  <c r="G742" i="7"/>
  <c r="G743" i="7"/>
  <c r="G744" i="7"/>
  <c r="G642" i="7"/>
  <c r="G643" i="7"/>
  <c r="G641" i="7"/>
  <c r="G312" i="7"/>
  <c r="G313" i="7"/>
  <c r="G311" i="7"/>
  <c r="G179" i="7"/>
  <c r="G180" i="7"/>
  <c r="G181" i="7"/>
  <c r="E234" i="2"/>
  <c r="G6" i="7"/>
  <c r="G5" i="7"/>
  <c r="G7" i="7"/>
  <c r="G1151" i="6"/>
  <c r="G1152" i="6"/>
  <c r="G1150" i="6"/>
  <c r="G1061" i="6"/>
  <c r="G1062" i="6"/>
  <c r="G1060" i="6"/>
  <c r="G644" i="6"/>
  <c r="G354" i="6"/>
  <c r="G355" i="6"/>
  <c r="G356" i="6"/>
  <c r="G166" i="6"/>
  <c r="G167" i="6"/>
  <c r="G168" i="6"/>
  <c r="G1049" i="5"/>
  <c r="G1050" i="5"/>
  <c r="G1051" i="5"/>
  <c r="G1037" i="5"/>
  <c r="G1038" i="5"/>
  <c r="G1036" i="5"/>
  <c r="G947" i="5"/>
  <c r="G946" i="5"/>
  <c r="G738" i="5"/>
  <c r="G739" i="5"/>
  <c r="G740" i="5"/>
  <c r="G648" i="5"/>
  <c r="G649" i="5"/>
  <c r="G647" i="5"/>
  <c r="G591" i="5"/>
  <c r="G592" i="5"/>
  <c r="G593" i="5"/>
  <c r="G466" i="5"/>
  <c r="G467" i="5"/>
  <c r="G468" i="5"/>
  <c r="G373" i="5"/>
  <c r="G372" i="5"/>
  <c r="G348" i="5"/>
  <c r="G349" i="5"/>
  <c r="G350" i="5"/>
  <c r="G324" i="5"/>
  <c r="G325" i="5"/>
  <c r="G326" i="5"/>
  <c r="G297" i="5"/>
  <c r="G298" i="5"/>
  <c r="G299" i="5"/>
  <c r="G117" i="5"/>
  <c r="G118" i="5"/>
  <c r="G119" i="5"/>
  <c r="G43" i="5"/>
  <c r="G44" i="5"/>
  <c r="G42" i="5"/>
  <c r="G973" i="4"/>
  <c r="G974" i="4"/>
  <c r="G972" i="4"/>
  <c r="G756" i="4"/>
  <c r="G757" i="4"/>
  <c r="G758" i="4"/>
  <c r="G726" i="4"/>
  <c r="G725" i="4"/>
  <c r="G724" i="4"/>
  <c r="G639" i="4"/>
  <c r="G641" i="4"/>
  <c r="G640" i="4"/>
  <c r="G436" i="4"/>
  <c r="G437" i="4"/>
  <c r="G386" i="4"/>
  <c r="G384" i="4"/>
  <c r="G385" i="4"/>
  <c r="G751" i="2"/>
  <c r="G752" i="2"/>
  <c r="G753" i="2"/>
  <c r="G317" i="2"/>
  <c r="G318" i="2"/>
  <c r="G316" i="2"/>
  <c r="G304" i="2"/>
  <c r="G305" i="2"/>
  <c r="G306" i="2"/>
  <c r="G293" i="2"/>
  <c r="G294" i="2"/>
  <c r="G295" i="2"/>
  <c r="G171" i="2"/>
  <c r="G172" i="2"/>
  <c r="G173" i="2"/>
  <c r="G49" i="2"/>
  <c r="G50" i="2"/>
  <c r="E1724" i="7"/>
  <c r="E944" i="5"/>
  <c r="E945" i="5"/>
  <c r="E6" i="5"/>
  <c r="E235" i="2"/>
  <c r="E48" i="2"/>
  <c r="E371" i="5" l="1"/>
  <c r="E370" i="5"/>
  <c r="F1241" i="6"/>
  <c r="F1056" i="8"/>
  <c r="H31" i="1" s="1"/>
  <c r="F1030" i="4"/>
  <c r="H23" i="1" s="1"/>
  <c r="G1724" i="7"/>
  <c r="G1723" i="7"/>
  <c r="F1979" i="7" l="1"/>
  <c r="H29" i="1" s="1"/>
  <c r="F777" i="2"/>
  <c r="H21" i="1" s="1"/>
  <c r="H27" i="1"/>
  <c r="G245" i="9"/>
  <c r="F1087" i="5" l="1"/>
  <c r="H25" i="1" s="1"/>
  <c r="F248" i="9" l="1"/>
  <c r="H33" i="1" s="1"/>
  <c r="H38" i="1" s="1"/>
  <c r="H40" i="1" s="1"/>
  <c r="H43" i="1" l="1"/>
</calcChain>
</file>

<file path=xl/connections.xml><?xml version="1.0" encoding="utf-8"?>
<connections xmlns="http://schemas.openxmlformats.org/spreadsheetml/2006/main">
  <connection id="1" name="1_preddela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2" name="1_preddela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3" name="1_preddela1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4" name="1_preddela12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5" name="1_preddela12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6" name="1_preddela2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7" name="1_preddela3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<sst xmlns="http://schemas.openxmlformats.org/spreadsheetml/2006/main" count="21638" uniqueCount="14395">
  <si>
    <t>1.   PREDDELA</t>
  </si>
  <si>
    <t>11 111</t>
  </si>
  <si>
    <t>km</t>
  </si>
  <si>
    <t>11 112</t>
  </si>
  <si>
    <t>11 113</t>
  </si>
  <si>
    <t>11 121</t>
  </si>
  <si>
    <t>11 122</t>
  </si>
  <si>
    <t>11 123</t>
  </si>
  <si>
    <t>11 131</t>
  </si>
  <si>
    <t>11 132</t>
  </si>
  <si>
    <t>11 133</t>
  </si>
  <si>
    <t>11 141</t>
  </si>
  <si>
    <t>11 211</t>
  </si>
  <si>
    <t>kos</t>
  </si>
  <si>
    <t>11 212</t>
  </si>
  <si>
    <t>11 213</t>
  </si>
  <si>
    <t>11 221</t>
  </si>
  <si>
    <t>11 222</t>
  </si>
  <si>
    <t>11 223</t>
  </si>
  <si>
    <t>11 231</t>
  </si>
  <si>
    <t>11 232</t>
  </si>
  <si>
    <t>11 233</t>
  </si>
  <si>
    <t>11 241</t>
  </si>
  <si>
    <t>11 311</t>
  </si>
  <si>
    <t>11 312</t>
  </si>
  <si>
    <t>11 313</t>
  </si>
  <si>
    <t>11 321</t>
  </si>
  <si>
    <t>11 322</t>
  </si>
  <si>
    <t>11 323</t>
  </si>
  <si>
    <t>11 331</t>
  </si>
  <si>
    <t>11 411</t>
  </si>
  <si>
    <t>11 412</t>
  </si>
  <si>
    <t>11 421</t>
  </si>
  <si>
    <t>11 422</t>
  </si>
  <si>
    <t>11 511</t>
  </si>
  <si>
    <t>Zakoličenje ter dajanje in preverjanje višin in smeri pri sanaciji in rehabilitaciji objekta s površino do 200 m2</t>
  </si>
  <si>
    <t>11 512</t>
  </si>
  <si>
    <t>Zakoličenje ter dajanje in preverjanje višin in smeri pri sanaciji in rehabilitaciji objekta s površino 201 do 500 m2</t>
  </si>
  <si>
    <t>11 513</t>
  </si>
  <si>
    <t>Zakoličenje ter dajanje in preverjanje višin in smeri pri sanaciji in rehabilitaciji objekta s površino nad 500 m2</t>
  </si>
  <si>
    <t>11 611</t>
  </si>
  <si>
    <t>11 621</t>
  </si>
  <si>
    <t>11 631</t>
  </si>
  <si>
    <t>11 641</t>
  </si>
  <si>
    <t>11 651</t>
  </si>
  <si>
    <t>ura</t>
  </si>
  <si>
    <t>12 111</t>
  </si>
  <si>
    <t>m2</t>
  </si>
  <si>
    <t>12 112</t>
  </si>
  <si>
    <t>12 121</t>
  </si>
  <si>
    <t>12 122</t>
  </si>
  <si>
    <t>12 131</t>
  </si>
  <si>
    <t>12 132</t>
  </si>
  <si>
    <t>12 141</t>
  </si>
  <si>
    <t>12 142</t>
  </si>
  <si>
    <t>12 151</t>
  </si>
  <si>
    <t>12 152</t>
  </si>
  <si>
    <t>12 153</t>
  </si>
  <si>
    <t>12 161</t>
  </si>
  <si>
    <t>12 162</t>
  </si>
  <si>
    <t>12 163</t>
  </si>
  <si>
    <t>12 164</t>
  </si>
  <si>
    <t>12 165</t>
  </si>
  <si>
    <t>12 166</t>
  </si>
  <si>
    <t>12 167</t>
  </si>
  <si>
    <t>12 168</t>
  </si>
  <si>
    <t>12 169</t>
  </si>
  <si>
    <t>12 171</t>
  </si>
  <si>
    <t>Odstranitev panja s premerom 11 do 30 cm s predelavo</t>
  </si>
  <si>
    <t>12 172</t>
  </si>
  <si>
    <t>Odstranitev panja s premerom 31 do 50 cm s predelavo</t>
  </si>
  <si>
    <t>12 173</t>
  </si>
  <si>
    <t>Odstranitev panja s premerom nad 50 cm s predelavo</t>
  </si>
  <si>
    <t>12 181</t>
  </si>
  <si>
    <t>Odstranitev vej predhodno posekanih dreves</t>
  </si>
  <si>
    <t>12 211</t>
  </si>
  <si>
    <t>12 212</t>
  </si>
  <si>
    <t>12 221</t>
  </si>
  <si>
    <t>Demontaža obvestilne table s površino do 1 m2</t>
  </si>
  <si>
    <t>12 222</t>
  </si>
  <si>
    <t>Demontaža obvestilne table s površino 1,1 do 3 m2</t>
  </si>
  <si>
    <t>12 223</t>
  </si>
  <si>
    <t>Demontaža obvestilne table s površino nad 3 m2</t>
  </si>
  <si>
    <t>12 231</t>
  </si>
  <si>
    <t>m1</t>
  </si>
  <si>
    <t>Demontaža jeklene varnostne ograje</t>
  </si>
  <si>
    <t>12 232</t>
  </si>
  <si>
    <t>Demontaža lesene varnostne ograje</t>
  </si>
  <si>
    <t>12 233</t>
  </si>
  <si>
    <t>12 234</t>
  </si>
  <si>
    <t>12 236</t>
  </si>
  <si>
    <t>Prestavitev jeklene varnostne ograje</t>
  </si>
  <si>
    <t>12 237</t>
  </si>
  <si>
    <t>Prestavitev lesene varnostne ograje</t>
  </si>
  <si>
    <t>12 238</t>
  </si>
  <si>
    <t>12 241</t>
  </si>
  <si>
    <t>Demontaža kovinske ograje za zaščito pred hrupom</t>
  </si>
  <si>
    <t>12 242</t>
  </si>
  <si>
    <t>Demontaža lesene ograje za zaščito pred hrupom</t>
  </si>
  <si>
    <t>12 243</t>
  </si>
  <si>
    <t>12 244</t>
  </si>
  <si>
    <t>Demontaža transparentne ograje za zaščito pred hrupom</t>
  </si>
  <si>
    <t>12 245</t>
  </si>
  <si>
    <t>Demontaža …………….  ograje za zaščito pred hrupom</t>
  </si>
  <si>
    <t>12 247</t>
  </si>
  <si>
    <t>Demontaža elementa za zasenčenje</t>
  </si>
  <si>
    <t>12 251</t>
  </si>
  <si>
    <t>Demontaža zaščitne ograje, visoke do 1 m</t>
  </si>
  <si>
    <t>12 252</t>
  </si>
  <si>
    <t>Demontaža zaščitne ograje, visoke 1,1 do 1,5 m</t>
  </si>
  <si>
    <t>12 253</t>
  </si>
  <si>
    <t>Demontaža zaščitne ograje, visoke 1,6 do 2 m</t>
  </si>
  <si>
    <t>12 254</t>
  </si>
  <si>
    <t>Demontaža zaščitne ograje, visoke nad 2  m</t>
  </si>
  <si>
    <t>12 261</t>
  </si>
  <si>
    <t>Demontaža plastičnega smernika</t>
  </si>
  <si>
    <t>12 262</t>
  </si>
  <si>
    <t>Demontaža kamnitega smernika</t>
  </si>
  <si>
    <t>12 263</t>
  </si>
  <si>
    <t>Demontaža cementnobetonskega smernika</t>
  </si>
  <si>
    <t>12 264</t>
  </si>
  <si>
    <t>Demontaža …………………… smernika</t>
  </si>
  <si>
    <t>12 271</t>
  </si>
  <si>
    <t>kg</t>
  </si>
  <si>
    <t>Demontaža in odstranitev polportala iz jekla</t>
  </si>
  <si>
    <t>12 272</t>
  </si>
  <si>
    <t>Demontaža in odstranitev portala iz jekla</t>
  </si>
  <si>
    <t>12 273</t>
  </si>
  <si>
    <t>12 276</t>
  </si>
  <si>
    <t>Demontaža stebrov za meteorološko opremo na objektu</t>
  </si>
  <si>
    <t>12 278</t>
  </si>
  <si>
    <t>Prestavitev ali porušitev meteorološke opreme</t>
  </si>
  <si>
    <t>12 281</t>
  </si>
  <si>
    <t>Odstranitev prometnega znaka s premerom 400 mm</t>
  </si>
  <si>
    <t>12 282</t>
  </si>
  <si>
    <t>12 283</t>
  </si>
  <si>
    <t>12 284</t>
  </si>
  <si>
    <t>Odstranitev prometnega znaka s stranico 1200 mm</t>
  </si>
  <si>
    <t>12 286</t>
  </si>
  <si>
    <t>Odstranitev obvestilne table</t>
  </si>
  <si>
    <t>12 291</t>
  </si>
  <si>
    <t>Porušitev in odstranitev ograje iz žične mreže</t>
  </si>
  <si>
    <t>12 292</t>
  </si>
  <si>
    <t>Porušitev in odstranitev ograje iz lesenih letev</t>
  </si>
  <si>
    <t>12 293</t>
  </si>
  <si>
    <t>12 294</t>
  </si>
  <si>
    <t>m3</t>
  </si>
  <si>
    <t>Porušitev in odstranitev ograje iz cementnega betona,</t>
  </si>
  <si>
    <t>12 295</t>
  </si>
  <si>
    <t>Porušitev in odstranitev ograje iz opeke ali zidakov</t>
  </si>
  <si>
    <t>12 296</t>
  </si>
  <si>
    <t>12 297</t>
  </si>
  <si>
    <t>12 311</t>
  </si>
  <si>
    <t>12 312</t>
  </si>
  <si>
    <t>12 315</t>
  </si>
  <si>
    <t>Odkop humuzirane/zatravljene bankine, široke do 0,50 m</t>
  </si>
  <si>
    <t>12 316</t>
  </si>
  <si>
    <t>12 317</t>
  </si>
  <si>
    <t>Odkop humuzirane/zatravljene bankine, široke nad 1,00 m</t>
  </si>
  <si>
    <t>12 321</t>
  </si>
  <si>
    <t>12 322</t>
  </si>
  <si>
    <t>12 323</t>
  </si>
  <si>
    <t>12 331</t>
  </si>
  <si>
    <t>12 332</t>
  </si>
  <si>
    <t>12 333</t>
  </si>
  <si>
    <t>12 335</t>
  </si>
  <si>
    <t>12 336</t>
  </si>
  <si>
    <t>12 337</t>
  </si>
  <si>
    <t>12 338</t>
  </si>
  <si>
    <t>12 341</t>
  </si>
  <si>
    <t>12 342</t>
  </si>
  <si>
    <t>12 343</t>
  </si>
  <si>
    <t>12 344</t>
  </si>
  <si>
    <t>12 351</t>
  </si>
  <si>
    <t>12 352</t>
  </si>
  <si>
    <t>12 353</t>
  </si>
  <si>
    <t>12 355</t>
  </si>
  <si>
    <t>Porušitev in odstranitev vezanega tlaka, debeline do 12 cm</t>
  </si>
  <si>
    <t>12 356</t>
  </si>
  <si>
    <t>12 357</t>
  </si>
  <si>
    <t>12 359</t>
  </si>
  <si>
    <t>Čiščenje tlakovcev</t>
  </si>
  <si>
    <t>12 361</t>
  </si>
  <si>
    <t>12 362</t>
  </si>
  <si>
    <t>12 363</t>
  </si>
  <si>
    <t>12 364</t>
  </si>
  <si>
    <t>12 365</t>
  </si>
  <si>
    <t>12 371</t>
  </si>
  <si>
    <t>12 372</t>
  </si>
  <si>
    <t>12 373</t>
  </si>
  <si>
    <t>12 374</t>
  </si>
  <si>
    <t>12 376</t>
  </si>
  <si>
    <t>12 381</t>
  </si>
  <si>
    <t>12 382</t>
  </si>
  <si>
    <t>12 383</t>
  </si>
  <si>
    <t>12 384</t>
  </si>
  <si>
    <t>12 385</t>
  </si>
  <si>
    <t>12 391</t>
  </si>
  <si>
    <t>12 392</t>
  </si>
  <si>
    <t>Porušitev in odstranitev robnika iz naravnega kamna</t>
  </si>
  <si>
    <t>12 393</t>
  </si>
  <si>
    <t>12 394</t>
  </si>
  <si>
    <t>Porušitev in odstranitev robnika iz asfalta</t>
  </si>
  <si>
    <t>12 396</t>
  </si>
  <si>
    <t>12 397</t>
  </si>
  <si>
    <t>12 411</t>
  </si>
  <si>
    <t>12 412</t>
  </si>
  <si>
    <t>12 413</t>
  </si>
  <si>
    <t>12 415</t>
  </si>
  <si>
    <t>12 416</t>
  </si>
  <si>
    <t>12 417</t>
  </si>
  <si>
    <t>12 418</t>
  </si>
  <si>
    <t>12 421</t>
  </si>
  <si>
    <t>12 422</t>
  </si>
  <si>
    <t>12 423</t>
  </si>
  <si>
    <t>12 424</t>
  </si>
  <si>
    <t>12 426</t>
  </si>
  <si>
    <t>12 427</t>
  </si>
  <si>
    <t>12 428</t>
  </si>
  <si>
    <t>12 429</t>
  </si>
  <si>
    <t>12 431</t>
  </si>
  <si>
    <t>12 432</t>
  </si>
  <si>
    <t>12 433</t>
  </si>
  <si>
    <t>12 435</t>
  </si>
  <si>
    <t>12 436</t>
  </si>
  <si>
    <t>12 437</t>
  </si>
  <si>
    <t>12 441</t>
  </si>
  <si>
    <t>12 442</t>
  </si>
  <si>
    <t>12 443</t>
  </si>
  <si>
    <t>12 444</t>
  </si>
  <si>
    <t>12 445</t>
  </si>
  <si>
    <t>12 446</t>
  </si>
  <si>
    <t>12 447</t>
  </si>
  <si>
    <t>12 448</t>
  </si>
  <si>
    <t>12 451</t>
  </si>
  <si>
    <t>12 452</t>
  </si>
  <si>
    <t>12 453</t>
  </si>
  <si>
    <t>12 454</t>
  </si>
  <si>
    <t>12 455</t>
  </si>
  <si>
    <t>12 456</t>
  </si>
  <si>
    <t>12 461</t>
  </si>
  <si>
    <t>12 462</t>
  </si>
  <si>
    <t>Porušitev in odstranitev montažne zgradbe – kozolca</t>
  </si>
  <si>
    <t>12 463</t>
  </si>
  <si>
    <t>Porušitev in odstranitev montažne zgradbe – barake</t>
  </si>
  <si>
    <t>12 471</t>
  </si>
  <si>
    <t>Porušitev in odstranitev zidu iz opeke v apneni malti</t>
  </si>
  <si>
    <t>12 472</t>
  </si>
  <si>
    <t>Porušitev in odstranitev zidu iz opeke v cementni malti</t>
  </si>
  <si>
    <t>12 473</t>
  </si>
  <si>
    <t>Porušitev in odstranitev zidu iz kamna v suhi malti</t>
  </si>
  <si>
    <t>12 474</t>
  </si>
  <si>
    <t>12 475</t>
  </si>
  <si>
    <t>Porušitev in odstranitev zidu iz kamna v cementni malti</t>
  </si>
  <si>
    <t>12 476</t>
  </si>
  <si>
    <t xml:space="preserve">Porušitev in odstranitev zidu iz cementnega betona </t>
  </si>
  <si>
    <t>12 477</t>
  </si>
  <si>
    <t>12 481</t>
  </si>
  <si>
    <t>Porušitev in odstranitev zgradbe – lesene</t>
  </si>
  <si>
    <t>12 482</t>
  </si>
  <si>
    <t>12 483</t>
  </si>
  <si>
    <t>12 484</t>
  </si>
  <si>
    <t>Porušitev in odstranitev zgradbe – iz kamna</t>
  </si>
  <si>
    <t>12 485</t>
  </si>
  <si>
    <t>Porušitev in odstranitev zgradbe – iz …………….</t>
  </si>
  <si>
    <t>12 488</t>
  </si>
  <si>
    <t>Porušitev in odstranitev zgradbe – sakralnega obeležja</t>
  </si>
  <si>
    <t>12 489</t>
  </si>
  <si>
    <t>Porušitev in odstranitev zgradbe – kapelice</t>
  </si>
  <si>
    <t>12 491</t>
  </si>
  <si>
    <t>Porušitev in odstranitev kamnite kašte</t>
  </si>
  <si>
    <t>12 492</t>
  </si>
  <si>
    <t>Porušitev in odstranitev gabiona/žične košare</t>
  </si>
  <si>
    <t>12 493</t>
  </si>
  <si>
    <t>Porušitev in odstranitev kamnite zložbe, izvedene v suho</t>
  </si>
  <si>
    <t>12 494</t>
  </si>
  <si>
    <t>12 495</t>
  </si>
  <si>
    <t>Porušitev in odstranitev cementnega betona</t>
  </si>
  <si>
    <t>12 496</t>
  </si>
  <si>
    <t>Porušitev in odstranitev ojačenega cementnega betona</t>
  </si>
  <si>
    <t>12 497</t>
  </si>
  <si>
    <t>12 498</t>
  </si>
  <si>
    <t>13 111</t>
  </si>
  <si>
    <t>dan</t>
  </si>
  <si>
    <t>13 112</t>
  </si>
  <si>
    <t>13 113</t>
  </si>
  <si>
    <t>13 121</t>
  </si>
  <si>
    <t>13 131</t>
  </si>
  <si>
    <t>13 132</t>
  </si>
  <si>
    <t>13 133</t>
  </si>
  <si>
    <t>13 134</t>
  </si>
  <si>
    <t>13 135</t>
  </si>
  <si>
    <t>13 141</t>
  </si>
  <si>
    <t>13 211</t>
  </si>
  <si>
    <t>Pripravljalna dela</t>
  </si>
  <si>
    <t>13 221</t>
  </si>
  <si>
    <t>13 222</t>
  </si>
  <si>
    <t>13 223</t>
  </si>
  <si>
    <t>13 224</t>
  </si>
  <si>
    <t>13 225</t>
  </si>
  <si>
    <t>13 226</t>
  </si>
  <si>
    <t>13 231</t>
  </si>
  <si>
    <t>13 232</t>
  </si>
  <si>
    <t>13 233</t>
  </si>
  <si>
    <t>13 234</t>
  </si>
  <si>
    <t>13 241</t>
  </si>
  <si>
    <t>13 242</t>
  </si>
  <si>
    <t>13 243</t>
  </si>
  <si>
    <t>13 244</t>
  </si>
  <si>
    <t>Zavarovanje gradbene jame v času gradnje s/z ……………..</t>
  </si>
  <si>
    <t>13 251</t>
  </si>
  <si>
    <t>Črpanje vode za zavarovanje gradbene jame, do 5 l/s</t>
  </si>
  <si>
    <t>13 252</t>
  </si>
  <si>
    <t>13 253</t>
  </si>
  <si>
    <t>Črpanje vode za zavarovanje gradbene jame, nad 15 l/s</t>
  </si>
  <si>
    <t>13 261</t>
  </si>
  <si>
    <t>Dobava in postavitev premičnega odra za izvajanje del na spodnjem delu nosilne konstrukcije, višina odra do 5,0 m</t>
  </si>
  <si>
    <t>13 262</t>
  </si>
  <si>
    <t>13 263</t>
  </si>
  <si>
    <t>13 264</t>
  </si>
  <si>
    <t>13 271</t>
  </si>
  <si>
    <t>13 272</t>
  </si>
  <si>
    <t>13 273</t>
  </si>
  <si>
    <t>13 274</t>
  </si>
  <si>
    <t>13 281</t>
  </si>
  <si>
    <t>13 282</t>
  </si>
  <si>
    <t>13 283</t>
  </si>
  <si>
    <t>13 284</t>
  </si>
  <si>
    <t>13 285</t>
  </si>
  <si>
    <t>13 286</t>
  </si>
  <si>
    <t>13 287</t>
  </si>
  <si>
    <t>13 291</t>
  </si>
  <si>
    <t>13 292</t>
  </si>
  <si>
    <t>13 293</t>
  </si>
  <si>
    <t>13 294</t>
  </si>
  <si>
    <t>13 295</t>
  </si>
  <si>
    <t>13 296</t>
  </si>
  <si>
    <t>13 297</t>
  </si>
  <si>
    <t>13 298</t>
  </si>
  <si>
    <t>13 299</t>
  </si>
  <si>
    <t>13 311</t>
  </si>
  <si>
    <t>Organizacija gradbišča – postavitev začasnih objektov</t>
  </si>
  <si>
    <t>13 312</t>
  </si>
  <si>
    <t>Organizacija gradbišča – odstranitev začasnih objektov</t>
  </si>
  <si>
    <t>13 321</t>
  </si>
  <si>
    <t>Postavitev pisarniških prostorov za naročnika</t>
  </si>
  <si>
    <t>13 322</t>
  </si>
  <si>
    <t>Vzdrževanje pisarniških prostorov za naročnika</t>
  </si>
  <si>
    <t>13 323</t>
  </si>
  <si>
    <t>Odstranitev pisarniških prostorov za naročnika</t>
  </si>
  <si>
    <t>13 331</t>
  </si>
  <si>
    <t>Postavitev laboratorija na gradbišču</t>
  </si>
  <si>
    <t>13 332</t>
  </si>
  <si>
    <t>Vzdrževanje laboratorija na gradbišču</t>
  </si>
  <si>
    <t>13 333</t>
  </si>
  <si>
    <t>Odstranitev laboratorija na gradbišču</t>
  </si>
  <si>
    <t>13 411</t>
  </si>
  <si>
    <t>13 412</t>
  </si>
  <si>
    <t>13 421</t>
  </si>
  <si>
    <t>13 422</t>
  </si>
  <si>
    <t>13 431</t>
  </si>
  <si>
    <t>Odškodnina zaradi onesnaženja tekočih voda</t>
  </si>
  <si>
    <t>13 441</t>
  </si>
  <si>
    <t>13 442</t>
  </si>
  <si>
    <t>Nadomestilo zaradi zastoja izkopa predora od 12 – 24 ur zaradi nedovoljenih koncentracij eksplozivnih plinov</t>
  </si>
  <si>
    <t>13 443</t>
  </si>
  <si>
    <t>Nadomestilo zaradi zastoja izkopa predora več kot 24 ur zaradi nedovoljenih koncentracij eksplozivnih plinov</t>
  </si>
  <si>
    <t>13 451</t>
  </si>
  <si>
    <t>Nadomestilo zaradi zastoja celotne gradnje predora zaradi višje sile ali po odredbi nadzornika več kot 1 dan</t>
  </si>
  <si>
    <t>14 111</t>
  </si>
  <si>
    <t>14 112</t>
  </si>
  <si>
    <t>14 113</t>
  </si>
  <si>
    <t>14 114</t>
  </si>
  <si>
    <t>14 115</t>
  </si>
  <si>
    <t>14 121</t>
  </si>
  <si>
    <t>Porušitev monolitno izvedenega cementnega betona, hodnika in robnega venca s površino prereza do 0,20 m2</t>
  </si>
  <si>
    <t>14 122</t>
  </si>
  <si>
    <t>14 123</t>
  </si>
  <si>
    <t>14 124</t>
  </si>
  <si>
    <t>14 125</t>
  </si>
  <si>
    <t xml:space="preserve">Porušitev monolitno izvedenega cementnega betona, hodnika in robnega venca s površino prereza nad 0,50 m2 </t>
  </si>
  <si>
    <t>14 131</t>
  </si>
  <si>
    <t>Odstranitev cementnega betona, z dletom, ročno ali strojno, brez odkrivanja armature, površina horizontalna ali pod nagibom do 20° glede na horizontalo, posamična površina prereza do 0,05 m2, globina do 10 mm</t>
  </si>
  <si>
    <t>14 132</t>
  </si>
  <si>
    <t>Odstranitev cementnega betona, z dletom, ročno ali strojno, brez odkrivanja armature, površina horizontalna ali pod nagibom do 20° glede na horizontalo, posamična površina prereza do 0,05 m2, globina 11 do 20 mm</t>
  </si>
  <si>
    <t>14 133</t>
  </si>
  <si>
    <t>Odstranitev cementnega betona, z dletom, ročno ali strojno, brez odkrivanja armature, površina horizontalna ali pod nagibom do 20° glede na horizontalo, posamična površina prereza do 0,05 m2, globina 21 do 30 mm</t>
  </si>
  <si>
    <t>14 134</t>
  </si>
  <si>
    <t>Odstranitev cementnega betona, z dletom, ročno ali strojno, brez odkrivanja armature, površina horizontalna ali pod nagibom do 20° glede na horizontalo, posamična površina prereza do 0,05 m2, globina 31 do 40 mm</t>
  </si>
  <si>
    <t>14 135</t>
  </si>
  <si>
    <t>Odstranitev cementnega betona, z dletom, ročno ali strojno, brez odkrivanja armature, površina horizontalna ali pod nagibom do 20° glede na horizontalo, posamična površina prereza do 0,05 m2, globina nad 40 mm</t>
  </si>
  <si>
    <t>14 141</t>
  </si>
  <si>
    <t>Odstranitev cementnega betona, z dletom, ročno ali strojno, brez odkrivanja armature, površina horizontalna ali pod nagibom do 20° glede na horizontalo, posamična površina prereza od 0,051 do 0,20 m2, globina do 10 mm</t>
  </si>
  <si>
    <t>14 142</t>
  </si>
  <si>
    <t>Odstranitev cementnega betona, z dletom, ročno ali strojno, brez odkrivanja armature, površina horizontalna ali pod nagibom do 20° glede na horizontalo, posamična površina prereza od 0,051 do 0,20 m2, globina 11 do 20 mm</t>
  </si>
  <si>
    <t>14 143</t>
  </si>
  <si>
    <t>Odstranitev cementnega betona, z dletom, ročno ali strojno, brez odkrivanja armature, površina horizontalna ali pod nagibom do 20° glede na horizontalo, posamična površina prereza 0,051 do 0,20 m2, globina 21 do 30 mm</t>
  </si>
  <si>
    <t>14 144</t>
  </si>
  <si>
    <t>Odstranitev cementnega betona, z dletom, ročno ali strojno, brez odkrivanja armature, površina horizontalna ali pod nagibom do 20° glede na horizontalo, posamična površina prereza  0,051 do 0,20 m2, globina 31 do 40 mm</t>
  </si>
  <si>
    <t>14 145</t>
  </si>
  <si>
    <t>Odstranitev cementnega betona, z dletom, ročno ali strojno, brez odkrivanja armature, površina horizontalna ali pod nagibom do 20° glede na horizontalo, posamična površina prereza  0,051 do 0,20 m2, globina  nad 40   mm</t>
  </si>
  <si>
    <t>14 151</t>
  </si>
  <si>
    <t>Odstranitev cementnega betona, z dletom, ročno ali strojno, brez odkrivanja armature, površina horizontalna ali pod nagibom do 20° glede na horizontalo, posamična površina prereza  0,21 do 1,0 m2, globina  do 10  mm</t>
  </si>
  <si>
    <t>14 152</t>
  </si>
  <si>
    <t>Odstranitev cementnega betona, z dletom, ročno ali strojno, brez odkrivanja armature, površina horizontalna ali pod nagibom do 20° glede na horizontalo, posamična površina  prereza  0,21 do 1,0 m2, globina  11 do 20 mm</t>
  </si>
  <si>
    <t>14 153</t>
  </si>
  <si>
    <t>Odstranitev cementnega betona, z dletom, ročno ali strojno, brez odkrivanja armature, površina horizontalna ali pod nagibom do 20° glede na horizontalo, posamična površina  prereza  0,21 do 1,0 m2, globina  21 do 30 mm</t>
  </si>
  <si>
    <t>14 154</t>
  </si>
  <si>
    <t>Odstranitev cementnega betona, z dletom, ročno ali strojno, brez odkrivanja armature, površina horizontalna ali pod nagibom do 20° glede na horizontalo, posamična površina  prereza  0,21 do 1,0 m2, globina  31 do 40 mm</t>
  </si>
  <si>
    <t>14 155</t>
  </si>
  <si>
    <t>Odstranitev cementnega betona, z dletom, ročno ali strojno, brez odkrivanja armature, površina horizontalna ali pod nagibom do 20° glede na horizontalo, posamična površina  prereza  0,21 do 1,0 m2, globina  nad 40   mm</t>
  </si>
  <si>
    <t>14 161</t>
  </si>
  <si>
    <t>Odstranitev cementnega betona, z dletom, ročno ali strojno, brez odkrivanja armature, površina horizontalna ali pod nagibom do 20° glede na horizontalo, posamična površina prereza 1,1 do 10,0 m2, globina do 10 mm</t>
  </si>
  <si>
    <t>14 162</t>
  </si>
  <si>
    <t>Odstranitev cementnega betona, z dletom, ročno ali strojno, brez odkrivanja armature, površina horizontalna ali pod nagibom do 20° glede na horizontalo, posamična površina prereza 1,1 do 10,0 m2, globina 11 do 20  mm</t>
  </si>
  <si>
    <t>14 163</t>
  </si>
  <si>
    <t>Odstranitev cementnega betona, z dletom, ročno ali strojno, brez odkrivanja armature, površina horizontalna ali pod nagibom do 20° glede na horizontalo, posamična površina prereza 1,1 do 10,0 m2, globina 21 do 30  mm</t>
  </si>
  <si>
    <t>14 164</t>
  </si>
  <si>
    <t>Odstranitev cementnega betona, z dletom, ročno ali strojno, brez odkrivanja armature, površina horizontalna ali pod nagibom do 20° glede na horizontalo, posamična površina prereza 1,1 do 10,0 m2, globina 31 do 40  mm</t>
  </si>
  <si>
    <t>14 165</t>
  </si>
  <si>
    <t>Odstranitev cementnega betona, z dletom, ročno ali strojno, brez odkrivanja armature, površina horizontalna ali pod nagibom do 20° glede na horizontalo, posamična površina prereza 1,1 do 10,0 m2, globina nad 40  mm</t>
  </si>
  <si>
    <t>14 171</t>
  </si>
  <si>
    <t>Odstranitev cementnega betona, z dletom, ročno ali strojno, brez odkrivanja armature, površina horizontalna ali pod nagibom do 20° glede na horizontalo, posamična površina prereza  nad 10,0 m2, globina do 10 mm</t>
  </si>
  <si>
    <t>14 172</t>
  </si>
  <si>
    <t>Odstranitev cementnega betona, z dletom, ročno ali strojno, brez odkrivanja armature, površina horizontalna ali pod nagibom do 20° glede na horizontalo, posamična površina prereza  nad 10,0 m2, globina 11 do 20 mm</t>
  </si>
  <si>
    <t>14 173</t>
  </si>
  <si>
    <t>Odstranitev cementnega betona, z dletom, ročno ali strojno, brez odkrivanja armature, površina horizontalna ali pod nagibom do 20° glede na horizontalo, posamična površina prereza  nad 10,0 m2, globina 21 do 30 mm</t>
  </si>
  <si>
    <t>14 174</t>
  </si>
  <si>
    <t>Odstranitev cementnega betona, z dletom, ročno ali strojno, brez odkrivanja armature, površina horizontalna ali pod nagibom do 20° glede na horizontalo, posamična površina prereza  nad 10,0 m2, globina 31 do 40 mm</t>
  </si>
  <si>
    <t>14 175</t>
  </si>
  <si>
    <t>Odstranitev cementnega betona, z dletom, ročno ali strojno, brez odkrivanja armature, površina horizontalna ali pod nagibom do 20° glede na horizontalo, posamična površina prereza  nad 10,0 m2, globina nad 40 mm</t>
  </si>
  <si>
    <t>14 181</t>
  </si>
  <si>
    <t>14 182</t>
  </si>
  <si>
    <t>14 183</t>
  </si>
  <si>
    <t>14 184</t>
  </si>
  <si>
    <t>14 185</t>
  </si>
  <si>
    <t>14 191</t>
  </si>
  <si>
    <t>14 192</t>
  </si>
  <si>
    <t>Odstranitev cementnega betona, z dletom, ročno ali strojno, brez odkrivanja armature, površina vertikalna ali pod nagibom do 20° glede na vertikalo, posamična površina  prereza  0,051 do 0,20 m2, globina 11 do 20  mm</t>
  </si>
  <si>
    <t>14 193</t>
  </si>
  <si>
    <t>Odstranitev cementnega betona, z dletom, ročno ali strojno, brez odkrivanja armature, površina vertikalna ali pod nagibom do 20° glede na vertikalo, posamična površina prereza 0,051 do 0,20 m2, globina 21 do 30  mm</t>
  </si>
  <si>
    <t>14 194</t>
  </si>
  <si>
    <t>Odstranitev cementnega betona, z dletom, ročno ali strojno, brez odkrivanja armature, površina vertikalna ali pod nagibom do 20° glede na vertikalo, posamična površina prereza  0,051 do 0,20 m2, globina 31 do 40  mm</t>
  </si>
  <si>
    <t>14 195</t>
  </si>
  <si>
    <t>14 211</t>
  </si>
  <si>
    <t>14 212</t>
  </si>
  <si>
    <t>14 213</t>
  </si>
  <si>
    <t>14 214</t>
  </si>
  <si>
    <t>14 215</t>
  </si>
  <si>
    <t>14 221</t>
  </si>
  <si>
    <t>14 222</t>
  </si>
  <si>
    <t>14 223</t>
  </si>
  <si>
    <t>14 224</t>
  </si>
  <si>
    <t>14 225</t>
  </si>
  <si>
    <t>14 231</t>
  </si>
  <si>
    <t>14 232</t>
  </si>
  <si>
    <t>14 233</t>
  </si>
  <si>
    <t>14 234</t>
  </si>
  <si>
    <t>14 235</t>
  </si>
  <si>
    <t>14 241</t>
  </si>
  <si>
    <t>14 242</t>
  </si>
  <si>
    <t>14 243</t>
  </si>
  <si>
    <t>14 244</t>
  </si>
  <si>
    <t>14 245</t>
  </si>
  <si>
    <t>14 251</t>
  </si>
  <si>
    <t>14 252</t>
  </si>
  <si>
    <t>Odstranitev cementnega betona, z dletom, ročno ali strojno, brez odkrivanja armature, površina pod nagibom 20° do 70° glede na horizontalo, posamična površina prereza 0,051 do 0,20 m2, globina 11 do 20 mm</t>
  </si>
  <si>
    <t>14 253</t>
  </si>
  <si>
    <t>Odstranitev cementnega betona, z dletom, ročno ali strojno, brez odkrivanja armature, površina pod nagibom 20° do 70° glede na horizontalo, posamična površina prereza 0,051 do 0,20 m2, globina 21 do 30 mm</t>
  </si>
  <si>
    <t>14 254</t>
  </si>
  <si>
    <t>Odstranitev cementnega betona, z dletom, ročno ali strojno, brez odkrivanja armature, površina pod nagibom 20° do 70° glede na horizontalo, posamična površina prereza 0,051 do 0,20 m2, globina 31 do 40 mm</t>
  </si>
  <si>
    <t>14 255</t>
  </si>
  <si>
    <t>Odstranitev cementnega betona, z dletom, ročno ali strojno, brez odkrivanja armature, površina pod nagibom 20° do 70° glede na horizontalo, posamična površina prereza 0,051 do 0,20 m2, globina  nad 40  mm</t>
  </si>
  <si>
    <t>14 261</t>
  </si>
  <si>
    <t>14 262</t>
  </si>
  <si>
    <t>14 263</t>
  </si>
  <si>
    <t>14 264</t>
  </si>
  <si>
    <t>14 265</t>
  </si>
  <si>
    <t>14 271</t>
  </si>
  <si>
    <t>14 272</t>
  </si>
  <si>
    <t>14 273</t>
  </si>
  <si>
    <t>14 274</t>
  </si>
  <si>
    <t>14 275</t>
  </si>
  <si>
    <t>14 281</t>
  </si>
  <si>
    <t>14 282</t>
  </si>
  <si>
    <t>14 283</t>
  </si>
  <si>
    <t>14 284</t>
  </si>
  <si>
    <t>14 285</t>
  </si>
  <si>
    <t>14 291</t>
  </si>
  <si>
    <t>14 292</t>
  </si>
  <si>
    <t>14 293</t>
  </si>
  <si>
    <t>14 294</t>
  </si>
  <si>
    <t>14 295</t>
  </si>
  <si>
    <t>14 311</t>
  </si>
  <si>
    <t>14 312</t>
  </si>
  <si>
    <t>14 313</t>
  </si>
  <si>
    <t>14 314</t>
  </si>
  <si>
    <t>14 315</t>
  </si>
  <si>
    <t>14 321</t>
  </si>
  <si>
    <t>14 322</t>
  </si>
  <si>
    <t>14 323</t>
  </si>
  <si>
    <t>14 324</t>
  </si>
  <si>
    <t>14 325</t>
  </si>
  <si>
    <t>14 331</t>
  </si>
  <si>
    <t>14 332</t>
  </si>
  <si>
    <t>14 333</t>
  </si>
  <si>
    <t>14 334</t>
  </si>
  <si>
    <t>14 335</t>
  </si>
  <si>
    <t>14 341</t>
  </si>
  <si>
    <t>14 342</t>
  </si>
  <si>
    <t>14 343</t>
  </si>
  <si>
    <t>14 344</t>
  </si>
  <si>
    <t>14  345</t>
  </si>
  <si>
    <t>14 351</t>
  </si>
  <si>
    <t xml:space="preserve">Odstranitev cementnega betona, z dletom, ročno ali strojno, z odkrivanjem armature, površina horizontalna ali pod nagibom do 20° glede na horizontalo, posamična površina prereza do 0,05 m2, globina do 30  mm </t>
  </si>
  <si>
    <t>14 352</t>
  </si>
  <si>
    <t xml:space="preserve">Odstranitev cementnega betona, z dletom, ročno ali strojno, z odkrivanjem armature, površina horizontalna ali pod nagibom do 20° glede na horizontalo, posamična površina prereza do 0,05 m2, globina 31 do 40  mm </t>
  </si>
  <si>
    <t>14 353</t>
  </si>
  <si>
    <t xml:space="preserve">Odstranitev cementnega betona, z dletom, ročno ali strojno, z odkrivanjem armature, površina horizontalna ali pod nagibom do 20° glede na horizontalo, posamična površina prereza do 0,05 m2, globina 41 do 50  mm </t>
  </si>
  <si>
    <t>14 354</t>
  </si>
  <si>
    <t xml:space="preserve">Odstranitev cementnega betona, z dletom, ročno ali strojno, z odkrivanjem armature, površina horizontalna ali pod nagibom do 20° glede na horizontalo, posamična površina prereza do 0,05 m2, globina  nad 50  mm </t>
  </si>
  <si>
    <t>14 356</t>
  </si>
  <si>
    <t xml:space="preserve">Odstranitev cementnega betona, z dletom, ročno ali strojno, z odkrivanjem armature, površina horizontalna ali pod nagibom do 20° glede na horizontalo, posamična površina prereza 0,051 do 0,20 m2, globina do 30  mm </t>
  </si>
  <si>
    <t>14 357</t>
  </si>
  <si>
    <t xml:space="preserve">Odstranitev cementnega betona, z dletom, ročno ali strojno, z odkrivanjem armature, površina horizontalna ali pod nagibom do 20° glede na horizontalo, posamična površina prereza 0,051 do 0,20 m2, globina 31 do 40  mm </t>
  </si>
  <si>
    <t>14 358</t>
  </si>
  <si>
    <t xml:space="preserve">Odstranitev cementnega betona, z dletom, ročno ali strojno, z odkrivanjem armature, površina horizontalna ali pod nagibom do 20° glede na horizontalo, posamična površina prereza 0,051 do 0,20 m2, globina 41 do 50  mm </t>
  </si>
  <si>
    <t>14 359</t>
  </si>
  <si>
    <t xml:space="preserve">Odstranitev cementnega betona, z dletom, ročno ali strojno, z odkrivanjem armature, površina horizontalna ali pod nagibom do 20° glede na horizontalo, posamična površina prereza 0,051 do 0,20 m2, globina  nad 50  mm </t>
  </si>
  <si>
    <t>14 361</t>
  </si>
  <si>
    <t xml:space="preserve">Odstranitev cementnega betona, z dletom, ročno ali strojno, z odkrivanjem armature, površina horizontalna ali pod nagibom do 20° glede na horizontalo, posamična površina prereza 0,21 do 1,0 m2, globina do 30  mm </t>
  </si>
  <si>
    <t>14 362</t>
  </si>
  <si>
    <t xml:space="preserve">Odstranitev cementnega betona, z dletom, ročno ali strojno, z odkrivanjem armature, površina horizontalna ali pod nagibom do 20° glede na horizontalo, posamična površina prereza 0,21 do 1,0 m2, globina 31 do 40  mm </t>
  </si>
  <si>
    <t>14 363</t>
  </si>
  <si>
    <t xml:space="preserve">Odstranitev cementnega betona, z dletom, ročno ali strojno, z odkrivanjem armature, površina horizontalna ali pod nagibom do 20° glede na horizontalo, posamična površina prereza 0,21 do 1,0 m2, globina 41 do 50  mm </t>
  </si>
  <si>
    <t>14 364</t>
  </si>
  <si>
    <t xml:space="preserve">Odstranitev cementnega betona, z dletom, ročno ali strojno, z odkrivanjem armature, površina horizontalna ali pod nagibom do 20° glede na horizontalo, posamična površina prereza 0,21 do 1,0 m2, globina  nad 50  mm </t>
  </si>
  <si>
    <t>14 366</t>
  </si>
  <si>
    <t xml:space="preserve">Odstranitev cementnega betona, z dletom, ročno ali strojno, z odkrivanjem armature, površina horizontalna ali pod nagibom do 20° glede na horizontalo, posamična površina prereza 1,1 do 10,0 m2, globina do 30 mm </t>
  </si>
  <si>
    <t>14 367</t>
  </si>
  <si>
    <t xml:space="preserve">Odstranitev cementnega betona, z dletom, ročno ali strojno, z odkrivanjem armature, površina horizontalna ali pod nagibom do 20° glede na horizontalo, posamična površina prereza 1,1 do 10,0 m2, globina 31 do 40 mm </t>
  </si>
  <si>
    <t>14 368</t>
  </si>
  <si>
    <t xml:space="preserve">Odstranitev cementnega betona, z dletom, ročno ali strojno, z odkrivanjem armature, površina horizontalna ali pod nagibom do 20° glede na horizontalo, posamična površina prereza 1,1 do 10,0 m2, globina 41 do 50 mm </t>
  </si>
  <si>
    <t>14 369</t>
  </si>
  <si>
    <t xml:space="preserve">Odstranitev cementnega betona, z dletom, ročno ali strojno, z odkrivanjem armature, površina horizontalna ali pod nagibom do 20° glede na horizontalo, posamična površina prereza 1,1 do 10,0 m2, globina  nad 50  mm </t>
  </si>
  <si>
    <t>14 371</t>
  </si>
  <si>
    <t xml:space="preserve">Odstranitev cementnega betona, z dletom, ročno ali strojno, z odkrivanjem armature, površina horizontalna ali pod nagibom do 20° glede na horizontalo, posamična površina prereza nad 10,0 m2, globina  do 30 mm </t>
  </si>
  <si>
    <t>14 372</t>
  </si>
  <si>
    <t xml:space="preserve">Odstranitev cementnega betona, z dletom, ročno ali strojno, z odkrivanjem armature, površina horizontalna ali pod nagibom do 20° glede na horizontalo, posamična površina prereza nad 10,0 m2, globina  31 do 40 mm </t>
  </si>
  <si>
    <t>14 373</t>
  </si>
  <si>
    <t xml:space="preserve">Odstranitev cementnega betona, z dletom, ročno ali strojno, z odkrivanjem armature, površina horizontalna ali pod nagibom do 20° glede na horizontalo, posamična površina prereza nad 10,0 m2, globina  41 do 50 mm </t>
  </si>
  <si>
    <t>14 374</t>
  </si>
  <si>
    <t xml:space="preserve">Odstranitev cementnega betona, z dletom, ročno ali strojno, z odkrivanjem armature, površina horizontalna ali pod nagibom do 20° glede na horizontalo, posamična površina prereza nad 10,0 m2, globina  nad 50  mm </t>
  </si>
  <si>
    <t>14 381</t>
  </si>
  <si>
    <t>14 382</t>
  </si>
  <si>
    <t>14 383</t>
  </si>
  <si>
    <t>14 384</t>
  </si>
  <si>
    <t>14 386</t>
  </si>
  <si>
    <t>14 387</t>
  </si>
  <si>
    <t>14 388</t>
  </si>
  <si>
    <t>14 389</t>
  </si>
  <si>
    <t xml:space="preserve">Odstranitev cementnega betona, z dletom, ročno ali strojno, z odkrivanjem armature, površina vertikalna ali pod nagibom do 20° glede na vertikalo, posamična površina prereza 0,051 do 0,20  m2, globina nad 50  mm </t>
  </si>
  <si>
    <t>14 391</t>
  </si>
  <si>
    <t>14 392</t>
  </si>
  <si>
    <t>14 393</t>
  </si>
  <si>
    <t>14 394</t>
  </si>
  <si>
    <t>14 396</t>
  </si>
  <si>
    <t>14 397</t>
  </si>
  <si>
    <t>14 398</t>
  </si>
  <si>
    <t>14 399</t>
  </si>
  <si>
    <t>14 411</t>
  </si>
  <si>
    <t>14 412</t>
  </si>
  <si>
    <t>14 413</t>
  </si>
  <si>
    <t>14 414</t>
  </si>
  <si>
    <t>14 421</t>
  </si>
  <si>
    <t xml:space="preserve">Odstranitev cementnega betona, z dletom, ročno ali strojno, z odkrivanjem armature, površina pod nagibom med 20° in 70° glede na horizontalo, posamična površina prereza do 0,05  m2, globina do 30  mm </t>
  </si>
  <si>
    <t>14 422</t>
  </si>
  <si>
    <t xml:space="preserve">Odstranitev cementnega betona, z dletom, ročno ali strojno, z odkrivanjem armature, površina pod nagibom med 20° in 70° glede na horizontalo, posamična površina prereza do 0,05  m2, globina 31 do 40  mm </t>
  </si>
  <si>
    <t>14 423</t>
  </si>
  <si>
    <t xml:space="preserve">Odstranitev cementnega betona, z dletom, ročno ali strojno, z odkrivanjem armature, površina pod nagibom med 20° in 70° glede na horizontalo, posamična površina prereza do 0,05  m2, globina 41 do 50  mm </t>
  </si>
  <si>
    <t>14 424</t>
  </si>
  <si>
    <t xml:space="preserve">Odstranitev cementnega betona, z dletom, ročno ali strojno, z odkrivanjem armature, površina pod nagibom med 20° in 70° glede na horizontalo, posamična površina prereza do 0,05  m2, globina  nad 50  mm </t>
  </si>
  <si>
    <t>14 426</t>
  </si>
  <si>
    <t xml:space="preserve">Odstranitev cementnega betona, z dletom, ročno ali strojno, z odkrivanjem armature, površina pod nagibom med 20° in 70° glede na horizontalo, posamična površina prereza 0,051 do 0,20 m2, globina do 30   mm </t>
  </si>
  <si>
    <t>14 427</t>
  </si>
  <si>
    <t xml:space="preserve">Odstranitev cementnega betona, z dletom, ročno ali strojno, z odkrivanjem armature, površina pod nagibom med 20° in 70° glede na horizontalo, posamična površina prereza 0,051 do 0,20 m2, globina 31 do 40  mm </t>
  </si>
  <si>
    <t>14 428</t>
  </si>
  <si>
    <t xml:space="preserve">Odstranitev cementnega betona, z dletom, ročno ali strojno, z odkrivanjem armature, površina pod nagibom med 20° in 70° glede na horizontalo, posamična površina prereza 0,051 do 0,20 m2, globina 41 do 50  mm </t>
  </si>
  <si>
    <t>14 429</t>
  </si>
  <si>
    <t xml:space="preserve">Odstranitev cementnega betona, z dletom, ročno ali strojno, z odkrivanjem armature, površina pod nagibom med 20° in 70° glede na horizontalo, posamična površina prereza 0,051 do 0,20 m2, globina  nad 50  mm </t>
  </si>
  <si>
    <t>14 431</t>
  </si>
  <si>
    <t xml:space="preserve">Odstranitev cementnega betona, z dletom, ročno ali strojno, z odkrivanjem armature, površina pod nagibom med 20° in 70° glede na horizontalo, posamična površina prereza 0,21 do 1,0 m2, globina  do 30 mm </t>
  </si>
  <si>
    <t>14 432</t>
  </si>
  <si>
    <t xml:space="preserve">Odstranitev cementnega betona, z dletom, ročno ali strojno, z odkrivanjem armature, površina pod nagibom med 20° in 70° glede na horizontalo, posamična površina prereza 0,21 do 1,0 m2, globina  31 do 40 mm </t>
  </si>
  <si>
    <t>14 433</t>
  </si>
  <si>
    <t xml:space="preserve">Odstranitev cementnega betona, z dletom, ročno ali strojno, z odkrivanjem armature, površina pod nagibom med 20° in 70° glede na horizontalo, posamična površina prereza 0,21 do 1,0 m2, globina  41 do 50 mm </t>
  </si>
  <si>
    <t>14 434</t>
  </si>
  <si>
    <t xml:space="preserve">Odstranitev cementnega betona, z dletom, ročno ali strojno, z odkrivanjem armature, površina pod nagibom med 20° in 70° glede na horizontalo, posamična površina prereza 0,21 do 1,0 m2, globina  nad 50  mm </t>
  </si>
  <si>
    <t>14 436</t>
  </si>
  <si>
    <t xml:space="preserve">Odstranitev cementnega betona, z dletom, ročno ali strojno, z odkrivanjem armature, površina pod nagibom med 20° in 70° glede na horizontalo, posamična površina prereza 1,1 do 10,0 m2, globina do 30  mm </t>
  </si>
  <si>
    <t>14 437</t>
  </si>
  <si>
    <t xml:space="preserve">Odstranitev cementnega betona, z dletom, ročno ali strojno, z odkrivanjem armature, površina pod nagibom med 20° in 70° glede na horizontalo, posamična površina prereza 1,1 do 10,0 m2, globina 31 do 40  mm </t>
  </si>
  <si>
    <t>14 438</t>
  </si>
  <si>
    <t xml:space="preserve">Odstranitev cementnega betona, z dletom, ročno ali strojno, z odkrivanjem armature, površina pod nagibom med 20° in 70° glede na horizontalo, posamična površina prereza 1,1 do 10,0 m2, globina 41 do 50  mm </t>
  </si>
  <si>
    <t>14 439</t>
  </si>
  <si>
    <t xml:space="preserve">Odstranitev cementnega betona, z dletom, ročno ali strojno, z odkrivanjem armature, površina pod nagibom med 20° in 70° glede na horizontalo, posamična površina prereza 1,1 do 10,0 m2, globina  nad 50  mm </t>
  </si>
  <si>
    <t>14 441</t>
  </si>
  <si>
    <t xml:space="preserve">Odstranitev cementnega betona, z dletom, ročno ali strojno, z odkrivanjem armature, površina pod nagibom med 20° in 70° glede na horizontalo, posamična površina prereza nad 10,0 m2, globina do 30  mm </t>
  </si>
  <si>
    <t>14 442</t>
  </si>
  <si>
    <t xml:space="preserve">Odstranitev cementnega betona, z dletom, ročno ali strojno, z odkrivanjem armature, površina pod nagibom med 20° in 70° glede na horizontalo, posamična površina prereza nad 10,0 m2, globina 31 do 40  mm </t>
  </si>
  <si>
    <t>14 443</t>
  </si>
  <si>
    <t xml:space="preserve">Odstranitev cementnega betona, z dletom, ročno ali strojno, z odkrivanjem armature, površina pod nagibom med 20° in 70° glede na horizontalo, posamična površina prereza nad 10,0 m2, globina 41 do 50  mm </t>
  </si>
  <si>
    <t>14 444</t>
  </si>
  <si>
    <t xml:space="preserve">Odstranitev cementnega betona, z dletom, ročno ali strojno, z odkrivanjem armature, površina pod nagibom med 20° in 70° glede na horizontalo, posamična površina prereza nad 10,0 m2, globina  nad 50  mm </t>
  </si>
  <si>
    <t>14 451</t>
  </si>
  <si>
    <t>14 452</t>
  </si>
  <si>
    <t>14 453</t>
  </si>
  <si>
    <t>14 454</t>
  </si>
  <si>
    <t>14 456</t>
  </si>
  <si>
    <t>14 457</t>
  </si>
  <si>
    <t>14 458</t>
  </si>
  <si>
    <t>14 459</t>
  </si>
  <si>
    <t>14 461</t>
  </si>
  <si>
    <t>14 462</t>
  </si>
  <si>
    <t>14 463</t>
  </si>
  <si>
    <t>14 464</t>
  </si>
  <si>
    <t>14 466</t>
  </si>
  <si>
    <t>14 467</t>
  </si>
  <si>
    <t>14 468</t>
  </si>
  <si>
    <t>14 469</t>
  </si>
  <si>
    <t>14 471</t>
  </si>
  <si>
    <t>14 472</t>
  </si>
  <si>
    <t>14 473</t>
  </si>
  <si>
    <t>14 474</t>
  </si>
  <si>
    <t>14 481</t>
  </si>
  <si>
    <t xml:space="preserve">Rezkanje cementnega betona, horizontalnih površin ali pod nagibom do do 20° glede na horizontalo, posamična površina prereza do 10,0 m2, globina do 10 mm </t>
  </si>
  <si>
    <t>14 482</t>
  </si>
  <si>
    <t xml:space="preserve">Rezkanje cementnega betona, horizontalnih površin ali pod nagibom do do 20° glede na horizontalo, posamična površina prereza do 10,0 m2, globina 11 do 20 mm </t>
  </si>
  <si>
    <t>14 483</t>
  </si>
  <si>
    <t xml:space="preserve">Rezkanje cementnega betona, horizontalnih površin ali pod nagibom do do 20° glede na horizontalo, posamična površina prereza do 10,0 m2, globina 21 do 30  mm </t>
  </si>
  <si>
    <t>14 484</t>
  </si>
  <si>
    <t xml:space="preserve">Rezkanje cementnega betona, horizontalnih površin ali pod nagibom do do 20° glede na horizontalo, posamična površina prereza do 10,0 m2, globina nad30  mm </t>
  </si>
  <si>
    <t>14 491</t>
  </si>
  <si>
    <t xml:space="preserve">Rezkanje cementnega betona, horizontalnih površin ali pod nagibom do 20° glede na horizontalo, posamična površina prereza prereza nad 10,0 m2, globina do 10  mm </t>
  </si>
  <si>
    <t>14 492</t>
  </si>
  <si>
    <t>14 493</t>
  </si>
  <si>
    <t>14 494</t>
  </si>
  <si>
    <t xml:space="preserve">Rezkanje cementnega betona, horizontalnih površin ali pod nagibom do 20° glede na horizontalo, posamična površina prereza prereza nad 10,0 m2, globina  nad 30 mm </t>
  </si>
  <si>
    <t>14 511</t>
  </si>
  <si>
    <t xml:space="preserve">Odstranitev cementnega betona, z vodnim curkom pod visokim pritiskom, brez odkrivanja armature, površina horizontalna ali pod nagibom do 20° glede na horizontalo, posamična površina prereza do 1,0 m2, globina do 10 mm </t>
  </si>
  <si>
    <t>14 512</t>
  </si>
  <si>
    <t>14 513</t>
  </si>
  <si>
    <t>14 514</t>
  </si>
  <si>
    <t>14 516</t>
  </si>
  <si>
    <t>14 517</t>
  </si>
  <si>
    <t>14 518</t>
  </si>
  <si>
    <t>14 519</t>
  </si>
  <si>
    <t>14 521</t>
  </si>
  <si>
    <t>14 522</t>
  </si>
  <si>
    <t>14 523</t>
  </si>
  <si>
    <t>14 524</t>
  </si>
  <si>
    <t>14 531</t>
  </si>
  <si>
    <t xml:space="preserve">Odstranitev cementnega betona, z vodnim curkom pod visokim pritiskom, brez odkrivanja armature, površina vertikalna ali pod nagibom do 20°glede na vertikalo, posamična površina prereza do 1,0 m2, globina do 10  mm </t>
  </si>
  <si>
    <t>14 532</t>
  </si>
  <si>
    <t>14 533</t>
  </si>
  <si>
    <t>14 534</t>
  </si>
  <si>
    <t xml:space="preserve">Odstranitev cementnega betona, z vodnim curkom pod visokim pritiskom, brez odkrivanja armature, površina vertikalna ali pod nagibom do 20°glede na vertikalo, posamična površina prereza do 1,0 m2, globina nad 30 mm </t>
  </si>
  <si>
    <t>14 536</t>
  </si>
  <si>
    <t>14 537</t>
  </si>
  <si>
    <t>14 538</t>
  </si>
  <si>
    <t>14 539</t>
  </si>
  <si>
    <t>14 541</t>
  </si>
  <si>
    <t>14 542</t>
  </si>
  <si>
    <t>14 543</t>
  </si>
  <si>
    <t>14 544</t>
  </si>
  <si>
    <t>14 551</t>
  </si>
  <si>
    <t xml:space="preserve">Odstranitev cementnega betona, z vodnim curkom pod visokim pritiskom, brez odkrivanja armature, površina pod nagibom med 20° in 70° glede na horizontalo, posamična površina prereza do 1,0 m2, globina do 10 mm </t>
  </si>
  <si>
    <t>14 552</t>
  </si>
  <si>
    <t xml:space="preserve">Odstranitev cementnega betona, z vodnim curkom pod visokim pritiskom, brez odkrivanja armature, površina pod nagibom med 20° in 70° glede na horizontalo, posamična površina prereza do 1,0 m2, globina 11 do 20 mm </t>
  </si>
  <si>
    <t>14 553</t>
  </si>
  <si>
    <t xml:space="preserve">Odstranitev cementnega betona, z vodnim curkom pod visokim pritiskom, brez odkrivanja armature, površina pod nagibom med 20° in 70° glede na horizontalo, posamična površina prereza do 1,0 m2, globina 21 do 30 mm </t>
  </si>
  <si>
    <t>14 554</t>
  </si>
  <si>
    <t xml:space="preserve">Odstranitev cementnega betona, z vodnim curkom pod visokim pritiskom, brez odkrivanja armature, površina pod nagibom med 20° in 70° glede na horizontalo, posamična površina prereza do 1,0 m2, globina nad 30 mm </t>
  </si>
  <si>
    <t>14 556</t>
  </si>
  <si>
    <t xml:space="preserve">Odstranitev cementnega betona, z vodnim curkom pod visokim pritiskom, brez odkrivanja armature, površina pod nagibom med 20° in 70° glede na horizontalo, posamična površina prereza 1,1 do 10,0 m2, globina do 10 mm </t>
  </si>
  <si>
    <t>14 557</t>
  </si>
  <si>
    <t xml:space="preserve">Odstranitev cementnega betona, z vodnim curkom pod visokim pritiskom, brez odkrivanja armature, površina pod nagibom med 20° in 70° glede na horizontalo, posamična površina prereza 1,1 do 10,0 m2, globina 11 do 20 mm </t>
  </si>
  <si>
    <t>14 558</t>
  </si>
  <si>
    <t xml:space="preserve">Odstranitev cementnega betona, z vodnim curkom pod visokim pritiskom, brez odkrivanja armature, površina pod nagibom med 20° in 70° glede na horizontalo, posamična površina prereza 1,1 do 10,0 m2, globina 21 do 30 mm </t>
  </si>
  <si>
    <t>14 559</t>
  </si>
  <si>
    <t xml:space="preserve">Odstranitev cementnega betona, z vodnim curkom pod visokim pritiskom, brez odkrivanja armature, površina pod nagibom med 20° in 70° glede na horizontalo, posamična površina prereza 1,1 do 10,0 m2, globina  nad 30 mm </t>
  </si>
  <si>
    <t>14 561</t>
  </si>
  <si>
    <t xml:space="preserve">Odstranitev cementnega betona, z vodnim curkom pod visokim pritiskom, brez odkrivanja armature, površina pod nagibom med 20° in 70° glede na horizontalo, posamična površina prereza nad 10,0 m2, globina  do 10  mm </t>
  </si>
  <si>
    <t>14 562</t>
  </si>
  <si>
    <t xml:space="preserve">Odstranitev cementnega betona, z vodnim curkom pod visokim pritiskom, brez odkrivanja armature, površina pod nagibom med 20° in 70° glede na horizontalo, posamična površina prereza nad 10,0 m2, globina  11 do 20  mm </t>
  </si>
  <si>
    <t>14 563</t>
  </si>
  <si>
    <t xml:space="preserve">Odstranitev cementnega betona, z vodnim curkom pod visokim pritiskom, brez odkrivanja armature, površina pod nagibom med 20° in 70° glede na horizontalo, posamična površina prereza nad 10,0 m2, globina  21 do 30  mm </t>
  </si>
  <si>
    <t>14 564</t>
  </si>
  <si>
    <t xml:space="preserve">Odstranitev cementnega betona, z vodnim curkom pod visokim pritiskom, brez odkrivanja armature, površina pod nagibom med 20° in 70° glede na horizontalo, posamična površina prereza nad 10,0 m2, globina  nad 30 mm </t>
  </si>
  <si>
    <t>14 571</t>
  </si>
  <si>
    <t>14 572</t>
  </si>
  <si>
    <t>14 573</t>
  </si>
  <si>
    <t>14 574</t>
  </si>
  <si>
    <t>14 576</t>
  </si>
  <si>
    <t>14 577</t>
  </si>
  <si>
    <t>14 578</t>
  </si>
  <si>
    <t>14 579</t>
  </si>
  <si>
    <t>14 581</t>
  </si>
  <si>
    <t>14 582</t>
  </si>
  <si>
    <t>14 583</t>
  </si>
  <si>
    <t>14 584</t>
  </si>
  <si>
    <t>14 591</t>
  </si>
  <si>
    <t xml:space="preserve">Odstranitev cementnega betona, z vodnim curkom pod visokim pritiskom, z odkrivanjem armature, površina horizontalna ali pod nagibom do 20° glede na horizontalo, posamična površina prereza do 1,0 m2, globina 30 mm </t>
  </si>
  <si>
    <t>14 592</t>
  </si>
  <si>
    <t>14 593</t>
  </si>
  <si>
    <t>14 594</t>
  </si>
  <si>
    <t>14 596</t>
  </si>
  <si>
    <t>14 597</t>
  </si>
  <si>
    <t>14 598</t>
  </si>
  <si>
    <t>14 599</t>
  </si>
  <si>
    <t>14 611</t>
  </si>
  <si>
    <t>14 612</t>
  </si>
  <si>
    <t>14 613</t>
  </si>
  <si>
    <t>14 614</t>
  </si>
  <si>
    <t>14 621</t>
  </si>
  <si>
    <t xml:space="preserve">Odstranitev cementnega betona, z vodnim curkom pod visokim pritiskom, z odkrivanjem armature, površina vertikalna ali pod nagibom do 20° glede na vertikalo, posamična površina prereza do 1,0 m2, globina do 30  mm </t>
  </si>
  <si>
    <t>14 622</t>
  </si>
  <si>
    <t>14 623</t>
  </si>
  <si>
    <t>14 624</t>
  </si>
  <si>
    <t>14 626</t>
  </si>
  <si>
    <t>14 627</t>
  </si>
  <si>
    <t>14 628</t>
  </si>
  <si>
    <t>14 629</t>
  </si>
  <si>
    <t>14 631</t>
  </si>
  <si>
    <t>14 632</t>
  </si>
  <si>
    <t>14 633</t>
  </si>
  <si>
    <t>14 634</t>
  </si>
  <si>
    <t>14 641</t>
  </si>
  <si>
    <t xml:space="preserve">Odstranitev cementnega betona, z vodnim curkom pod visokim pritiskom, z odkrivanjem armature, površina pod nagibom med 20°  in 70° glede na horizontalo, posamična površina prereza do 1,0 m2, globina do 30 mm </t>
  </si>
  <si>
    <t>14 642</t>
  </si>
  <si>
    <t xml:space="preserve">Odstranitev cementnega betona, z vodnim curkom pod visokim pritiskom, z odkrivanjem armature, površina pod nagibom med 20° in 70° glede na horizontalo, posamična površina prereza do 1,0 m2, globina 31 do 40 mm </t>
  </si>
  <si>
    <t>14 643</t>
  </si>
  <si>
    <t xml:space="preserve">Odstranitev cementnega betona, z vodnim curkom pod visokim pritiskom, z odkrivanjem armature, površina pod nagibom med 20° in 70° glede na horizontalo, posamična površina prereza do 1,0 m2, globina 41 do 50 mm </t>
  </si>
  <si>
    <t>14 644</t>
  </si>
  <si>
    <t xml:space="preserve">Odstranitev cementnega betona, z vodnim curkom pod visokim pritiskom, z odkrivanjem armature, površina pod nagibom med 20° in 70° glede na horizontalo, posamična površina prereza do 1,0 m2, globina  nad 50 mm </t>
  </si>
  <si>
    <t>14 646</t>
  </si>
  <si>
    <t xml:space="preserve">Odstranitev cementnega betona, z vodnim curkom pod visokim pritiskom, z odkrivanjem armature, površina pod nagibom med 20°  in 70° glede na horizontalo, posamična površina prereza 1,1 do 10,0 m2, globina  do 30  mm </t>
  </si>
  <si>
    <t>14 647</t>
  </si>
  <si>
    <t xml:space="preserve">Odstranitev cementnega betona, z vodnim curkom pod visokim pritiskom, z odkrivanjem armature, površina pod nagibom med 20° in 70° glede na horizontalo, posamična površina prereza 1,1 do 10,0 m2, globina 31 do 40  mm </t>
  </si>
  <si>
    <t>14 648</t>
  </si>
  <si>
    <t xml:space="preserve">Odstranitev cementnega betona, z vodnim curkom pod visokim pritiskom, z odkrivanjem armature, površina pod nagibom med 20° in 70° glede na horizontalo, posamična površina prereza 1,1 do 10,0 m2, globina 41 do 50  mm </t>
  </si>
  <si>
    <t>14 649</t>
  </si>
  <si>
    <t xml:space="preserve">Odstranitev cementnega betona, z vodnim curkom pod visokim pritiskom, z odkrivanjem armature, površina pod nagibom med 20° in 70° glede na horizontalo, posamična površina prereza 1,1 do 10,0 m2, globina nad 50 mm </t>
  </si>
  <si>
    <t>14 651</t>
  </si>
  <si>
    <t xml:space="preserve">Odstranitev cementnega betona, z vodnim curkom pod visokim pritiskom, z odkrivanjem armature, površina pod nagibom med 20° in 70° glede na horizontalo, posamična površina prereza nad 10,0 m2, globina do 30 mm </t>
  </si>
  <si>
    <t>14 652</t>
  </si>
  <si>
    <t xml:space="preserve">Odstranitev cementnega betona, z vodnim curkom pod visokim pritiskom, z odkrivanjem armature, površina pod nagibom med 20° in 70° glede na horizontalo, posamična površina prereza nad 10,0 m2, globina 31 do 40 mm </t>
  </si>
  <si>
    <t>14 653</t>
  </si>
  <si>
    <t xml:space="preserve">Odstranitev cementnega betona, z vodnim curkom pod visokim pritiskom, z odkrivanjem armature, površina pod nagibom med 20° in 70° glede na horizontalo, posamična površina prereza nad 10,0 m2, globina 41 do 50 mm </t>
  </si>
  <si>
    <t>14 654</t>
  </si>
  <si>
    <t xml:space="preserve">Odstranitev cementnega betona, z vodnim curkom pod visokim pritiskom, z odkrivanjem armature, površina pod nagibom med 20° in 70° glede na horizontalo, posamična površina prereza nad 10,0 m2, globina  nad 50 mm </t>
  </si>
  <si>
    <t>14 661</t>
  </si>
  <si>
    <t>14 662</t>
  </si>
  <si>
    <t>14 663</t>
  </si>
  <si>
    <t>14 664</t>
  </si>
  <si>
    <t>14 666</t>
  </si>
  <si>
    <t>14 667</t>
  </si>
  <si>
    <t>14 668</t>
  </si>
  <si>
    <t>14 669</t>
  </si>
  <si>
    <t>14 671</t>
  </si>
  <si>
    <t>14 672</t>
  </si>
  <si>
    <t>14 673</t>
  </si>
  <si>
    <t>14 674</t>
  </si>
  <si>
    <t>14 681</t>
  </si>
  <si>
    <t>14 682</t>
  </si>
  <si>
    <t>Odstranitev cementnega betona, z vodnim curkom pod visokim pritiskom, s pištolo, z odkrivanjem armature in kablov, površina prereza odstranitve 0,041 do 0,075 m2</t>
  </si>
  <si>
    <t>14 683</t>
  </si>
  <si>
    <t>14 684</t>
  </si>
  <si>
    <t>14 691</t>
  </si>
  <si>
    <t>14 692</t>
  </si>
  <si>
    <t>14 693</t>
  </si>
  <si>
    <t>14 694</t>
  </si>
  <si>
    <t>14 695</t>
  </si>
  <si>
    <t>14 696</t>
  </si>
  <si>
    <t>14 697</t>
  </si>
  <si>
    <t>14 698</t>
  </si>
  <si>
    <t>14 699</t>
  </si>
  <si>
    <t>14 711</t>
  </si>
  <si>
    <t>14 712</t>
  </si>
  <si>
    <t>14 713</t>
  </si>
  <si>
    <t>14 714</t>
  </si>
  <si>
    <t>14 715</t>
  </si>
  <si>
    <t>14 716</t>
  </si>
  <si>
    <t>14 717</t>
  </si>
  <si>
    <t>14 718</t>
  </si>
  <si>
    <t>14 719</t>
  </si>
  <si>
    <t>14 721</t>
  </si>
  <si>
    <t>14 722</t>
  </si>
  <si>
    <t>14 723</t>
  </si>
  <si>
    <t>14 725</t>
  </si>
  <si>
    <t>14 726</t>
  </si>
  <si>
    <t>14 727</t>
  </si>
  <si>
    <t>14 731</t>
  </si>
  <si>
    <t>Odstranitev gumenega ležišča</t>
  </si>
  <si>
    <t>14 732</t>
  </si>
  <si>
    <t>Odstranitev jeklenega ležišča</t>
  </si>
  <si>
    <t>14 733</t>
  </si>
  <si>
    <t>Odstranitev teflonskega ležišča</t>
  </si>
  <si>
    <t>14 735</t>
  </si>
  <si>
    <t>14 737</t>
  </si>
  <si>
    <t>14 741</t>
  </si>
  <si>
    <t>14 742</t>
  </si>
  <si>
    <t>14 743</t>
  </si>
  <si>
    <t>14 745</t>
  </si>
  <si>
    <t>14 746</t>
  </si>
  <si>
    <t>14 747</t>
  </si>
  <si>
    <t>14 751</t>
  </si>
  <si>
    <t>14 752</t>
  </si>
  <si>
    <t>14 753</t>
  </si>
  <si>
    <t>14 761</t>
  </si>
  <si>
    <t>14 762</t>
  </si>
  <si>
    <t>14 763</t>
  </si>
  <si>
    <t>14 764</t>
  </si>
  <si>
    <t>14 766</t>
  </si>
  <si>
    <t>14 767</t>
  </si>
  <si>
    <t>14 768</t>
  </si>
  <si>
    <t>14 769</t>
  </si>
  <si>
    <t>14 771</t>
  </si>
  <si>
    <t>14 772</t>
  </si>
  <si>
    <t>14 773</t>
  </si>
  <si>
    <t>14 774</t>
  </si>
  <si>
    <t>14 776</t>
  </si>
  <si>
    <t>14 777</t>
  </si>
  <si>
    <t>14 778</t>
  </si>
  <si>
    <t>14 779</t>
  </si>
  <si>
    <t>14 781</t>
  </si>
  <si>
    <t>14 782</t>
  </si>
  <si>
    <t>14 783</t>
  </si>
  <si>
    <t>14 784</t>
  </si>
  <si>
    <t>14 786</t>
  </si>
  <si>
    <t>14 787</t>
  </si>
  <si>
    <t>14 788</t>
  </si>
  <si>
    <t>14 789</t>
  </si>
  <si>
    <t>14 811</t>
  </si>
  <si>
    <t>14 812</t>
  </si>
  <si>
    <t>14 813</t>
  </si>
  <si>
    <t>14 814</t>
  </si>
  <si>
    <t>14 815</t>
  </si>
  <si>
    <t>14 821</t>
  </si>
  <si>
    <t>14 822</t>
  </si>
  <si>
    <t>14 823</t>
  </si>
  <si>
    <t>14 824</t>
  </si>
  <si>
    <t>14 825</t>
  </si>
  <si>
    <t>14 831</t>
  </si>
  <si>
    <t>Vrtanje lukenj v navadnem cementnem betonu ali kamnu, površina nad glavo,  horizontalna, premera do 30 mm</t>
  </si>
  <si>
    <t>14 832</t>
  </si>
  <si>
    <t>Vrtanje lukenj v navadnem cementnem betonu ali kamnu, površina nad glavo,  horizontalna, premera 31 do 60 mm</t>
  </si>
  <si>
    <t>14 833</t>
  </si>
  <si>
    <t>Vrtanje lukenj v navadnem cementnem betonu ali kamnu, površina nad glavo,  horizontalna, premera  61 do 100 mm</t>
  </si>
  <si>
    <t>14 834</t>
  </si>
  <si>
    <t>Vrtanje lukenj v navadnem cementnem betonu ali kamnu, površina nad glavo,  horizontalna, premera  101 do 150 mm</t>
  </si>
  <si>
    <t>14 835</t>
  </si>
  <si>
    <t>Vrtanje lukenj v navadnem cementnem betonu ali kamnu, površina nad glavo,  horizontalna, premera  nad 150  mm</t>
  </si>
  <si>
    <t>14 841</t>
  </si>
  <si>
    <t>14 842</t>
  </si>
  <si>
    <t>14 843</t>
  </si>
  <si>
    <t>14 844</t>
  </si>
  <si>
    <t>14 845</t>
  </si>
  <si>
    <t>14 851</t>
  </si>
  <si>
    <t>14 852</t>
  </si>
  <si>
    <t>14 853</t>
  </si>
  <si>
    <t>14 854</t>
  </si>
  <si>
    <t>14 855</t>
  </si>
  <si>
    <t>14 861</t>
  </si>
  <si>
    <t>14 862</t>
  </si>
  <si>
    <t>14 863</t>
  </si>
  <si>
    <t>14 864</t>
  </si>
  <si>
    <t>14 865</t>
  </si>
  <si>
    <t>14 871</t>
  </si>
  <si>
    <t>14 872</t>
  </si>
  <si>
    <t>Odstranitev poškodovanega dela sten ali obokov iz naravnega kamna ali opeke, površina vertikalna ali nagnjena do 45° glede na vertikalo, debeline 41 do 60 cm</t>
  </si>
  <si>
    <t>14 873</t>
  </si>
  <si>
    <t>Odstranitev poškodovanega dela sten ali obokov iz naravnega kamna ali opeke, površina vertikalna ali nagnjena do 45° glede na vertikalo, debeline nad 60  cm</t>
  </si>
  <si>
    <t>14 874</t>
  </si>
  <si>
    <t>Odstranitev poškodovanega dela sten ali obokov iz naravnega kamna ali opeke, površina horizontalna ali nagnjena do 45° glede na horizontalo, debeline do 40  cm</t>
  </si>
  <si>
    <t>14 875</t>
  </si>
  <si>
    <t>Odstranitev poškodovanega dela sten ali obokov iz naravnega kamna ali opeke, površina horizontalna ali nagnjena do 45° glede na horizontalo, debeline nad 60  cm</t>
  </si>
  <si>
    <t>14 877</t>
  </si>
  <si>
    <t>Odstranitev poškodovanega dela obokov iz naravnega kamna ali opeke, površina nad glavo, debeline do 40 cm</t>
  </si>
  <si>
    <t>14 878</t>
  </si>
  <si>
    <t>14 879</t>
  </si>
  <si>
    <t>Odstranitev poškodovanega dela obokov iz naravnega kamna ali opeke, površina nad glavo, debeline nad 60 cm</t>
  </si>
  <si>
    <t>14 881</t>
  </si>
  <si>
    <t>14 882</t>
  </si>
  <si>
    <t>14 883</t>
  </si>
  <si>
    <t>14 884</t>
  </si>
  <si>
    <t>Odstranitev cevke za prinicajočo vodo</t>
  </si>
  <si>
    <t>14 885</t>
  </si>
  <si>
    <t>Odstranitev izlivnika iz voziščne plošče</t>
  </si>
  <si>
    <t>14 886</t>
  </si>
  <si>
    <t>Ročna odstranitev hidroizolacije z voziščne plošče</t>
  </si>
  <si>
    <t>14 887</t>
  </si>
  <si>
    <t>14 889</t>
  </si>
  <si>
    <t>14 911</t>
  </si>
  <si>
    <t>14 921</t>
  </si>
  <si>
    <t>Doplačilo za odkrivanje armature</t>
  </si>
  <si>
    <t>14 922</t>
  </si>
  <si>
    <t>Doplačilo za ročno odstranitev</t>
  </si>
  <si>
    <t>14 923</t>
  </si>
  <si>
    <t>Doplačilo za strojno odstranitev z dletom</t>
  </si>
  <si>
    <t>14 924</t>
  </si>
  <si>
    <t>14 925</t>
  </si>
  <si>
    <t>Doplačilo za strojno odstranitev z rezkalnikom</t>
  </si>
  <si>
    <t>14 931</t>
  </si>
  <si>
    <t>Doplačilo za nagnjeno površino 21˚ do 70˚</t>
  </si>
  <si>
    <t>14 932</t>
  </si>
  <si>
    <t>Doplačilo za nagnjeno površino 71˚ do 90˚</t>
  </si>
  <si>
    <t>14 933</t>
  </si>
  <si>
    <t>Doplačilo za površino nad glavo</t>
  </si>
  <si>
    <t>14 941</t>
  </si>
  <si>
    <t>Doplačilo za posamično površino odstranitve do 0,05 m2</t>
  </si>
  <si>
    <t>14 942</t>
  </si>
  <si>
    <t>14 943</t>
  </si>
  <si>
    <t>14 944</t>
  </si>
  <si>
    <t>Doplačilo za posamično površino odstranitve 1,1 do 10 m2</t>
  </si>
  <si>
    <t>14 951</t>
  </si>
  <si>
    <t>Doplačilo za globino odstranitve 11 do 20 mm</t>
  </si>
  <si>
    <t>14 952</t>
  </si>
  <si>
    <t>Doplačilo za globino odstranitve 21 do 30 mm</t>
  </si>
  <si>
    <t>14 953</t>
  </si>
  <si>
    <t>Doplačilo za globino odstranitve 31 do 40 mm</t>
  </si>
  <si>
    <t>14 954</t>
  </si>
  <si>
    <t>Doplačilo za globino odstranitve nad 40 mm</t>
  </si>
  <si>
    <t>14 961</t>
  </si>
  <si>
    <t>14 971</t>
  </si>
  <si>
    <t>Doplačilo za vrtanje lukenj v ojačeni cementni beton</t>
  </si>
  <si>
    <t>14 981</t>
  </si>
  <si>
    <t>Doplačilo za nagnjeno  površino 46˚ do 90˚</t>
  </si>
  <si>
    <t>14 982</t>
  </si>
  <si>
    <t>14 991</t>
  </si>
  <si>
    <t>Doplačilo za premer vrtine 31 do 60 mm</t>
  </si>
  <si>
    <t>14 992</t>
  </si>
  <si>
    <t>Doplačilo za premer vrtine 61 do 100 mm</t>
  </si>
  <si>
    <t>14 993</t>
  </si>
  <si>
    <t>Doplačilo za premer vrtine 101 do 150 mm</t>
  </si>
  <si>
    <t>14 994</t>
  </si>
  <si>
    <t>Doplačilo za premer vrtine nad 150 mm</t>
  </si>
  <si>
    <t>15 111</t>
  </si>
  <si>
    <t>Dobava in vgraditev sider iz pocinkanih rebrastih jeklenih palic, dolžine 25 – 40 cm, v cementno malto ali privaritev na lokove za meritev kovergenc s trakom in za namestitev tarč za izvedbo 3D meritev v primarni oblogi predora</t>
  </si>
  <si>
    <t>15 112</t>
  </si>
  <si>
    <t>15 121</t>
  </si>
  <si>
    <t>15 122</t>
  </si>
  <si>
    <t>15 123</t>
  </si>
  <si>
    <t>15 131</t>
  </si>
  <si>
    <t>Dobava in vgraditev merskih sider nosilnosti 250 kN, dolžine 6 m, z merskimi glavami za odčitavanje sil v sidrih</t>
  </si>
  <si>
    <t>15 132</t>
  </si>
  <si>
    <t>Dobava in vgraditev merskih sider nosilnosti 250 kN, dolžine 9 m, z merskimi glavami za odčitavanje sil v sidrih</t>
  </si>
  <si>
    <t>15 136</t>
  </si>
  <si>
    <t>Dobava in vgraditev merskih sider nosilnosti 350 kN, dolžine 6 m, z merskimi glavami za odčitavanje sil v sidrih</t>
  </si>
  <si>
    <t>15 137</t>
  </si>
  <si>
    <t>Dobava in vgraditev merskih sider nosilnosti 350 kN, dolžine 9 m, z merskimi glavami za odčitavanje sil v sidrih</t>
  </si>
  <si>
    <t>15 141</t>
  </si>
  <si>
    <t>15 142</t>
  </si>
  <si>
    <t>15 151</t>
  </si>
  <si>
    <t>15 152</t>
  </si>
  <si>
    <t>15 161</t>
  </si>
  <si>
    <t>15 162</t>
  </si>
  <si>
    <t>15 163</t>
  </si>
  <si>
    <t>15 164</t>
  </si>
  <si>
    <t>15 165</t>
  </si>
  <si>
    <t>15 166</t>
  </si>
  <si>
    <t>15 167</t>
  </si>
  <si>
    <t>15 171</t>
  </si>
  <si>
    <t>15 172</t>
  </si>
  <si>
    <t>14876</t>
  </si>
  <si>
    <t>1.1 Geodetska dela</t>
  </si>
  <si>
    <t>1.2  Čiščenje terena</t>
  </si>
  <si>
    <t>1.2.1 Odstranitev grmovja, dreves, vej in panjev</t>
  </si>
  <si>
    <t>1.2.2 Odstranitev prometne signalizacije in opreme</t>
  </si>
  <si>
    <t>1.2.3 Porušitev in odstranitev voziščnih konstrukcij</t>
  </si>
  <si>
    <t>1.2.4 Porušitev in odstranitev objektov</t>
  </si>
  <si>
    <t>1.3 Ostala preddela</t>
  </si>
  <si>
    <t>1.3.1 Omejitve prometa</t>
  </si>
  <si>
    <t>1.3.2 Pripravljalna dela pri objektih</t>
  </si>
  <si>
    <t>1.3.3 Začasni objekti</t>
  </si>
  <si>
    <t>1.3.4 Odškodnine</t>
  </si>
  <si>
    <t>1.4 Predhodna dela za popravilo objektov</t>
  </si>
  <si>
    <t>1.5   Geotehnična spremljava gradnje predorov</t>
  </si>
  <si>
    <t>šifra</t>
  </si>
  <si>
    <t>opis dela</t>
  </si>
  <si>
    <t>količina</t>
  </si>
  <si>
    <t>cena</t>
  </si>
  <si>
    <t>znesek</t>
  </si>
  <si>
    <t>enota</t>
  </si>
  <si>
    <t>REKAPITULACIJA  GRADBENIH STROŠKOV</t>
  </si>
  <si>
    <t>skupaj</t>
  </si>
  <si>
    <t xml:space="preserve">S K U P A J                    </t>
  </si>
  <si>
    <t xml:space="preserve">vrednosti v postavkah množi  s faktorjem </t>
  </si>
  <si>
    <t>TUKAJ VNESI CENE!!!</t>
  </si>
  <si>
    <t xml:space="preserve">Obnova in zavarovanje zakoličbe osi trase avtoceste in hitre ceste v ravninskem terenu
</t>
  </si>
  <si>
    <t xml:space="preserve">Obnova in zavarovanje zakoličbe osi trase avtoceste in hitre ceste v gričevnatem terenu
</t>
  </si>
  <si>
    <t xml:space="preserve">Obnova in zavarovanje zakoličbe osi trase avtoceste in hitre ceste v hribovitem terenu
</t>
  </si>
  <si>
    <t xml:space="preserve">Obnova in zavarovanje zakoličbe osi trase ostale javne ceste v ravninskem terenu
</t>
  </si>
  <si>
    <t xml:space="preserve">Obnova in zavarovanje zakoličbe osi trase ostale javne ceste v gričevnatem terenu
</t>
  </si>
  <si>
    <t xml:space="preserve">Obnova in zavarovanje zakoličbe osi trase ostale javne ceste v hribovitem terenu
</t>
  </si>
  <si>
    <t xml:space="preserve">Obnova in zavarovanje zakoličbe trase komunalnih vodov v ravninskem terenu
</t>
  </si>
  <si>
    <t xml:space="preserve">Obnova in zavarovanje zakoličbe trase komunalnih vodov v gričevnatem terenu
</t>
  </si>
  <si>
    <t xml:space="preserve">Obnova in zavarovanje zakoličbe trase komunalnih vodov v hribovitem terenu
</t>
  </si>
  <si>
    <t xml:space="preserve">Obnova in zavarovanje zakoličbe osi vodotoka
</t>
  </si>
  <si>
    <t xml:space="preserve">Postavitev in zavarovanje prečnega profila avtoceste in hitre ceste v ravninskem terenu
</t>
  </si>
  <si>
    <t xml:space="preserve">Postavitev in zavarovanje prečnega profila avtoceste in hitre ceste v gričevnatem terenu
</t>
  </si>
  <si>
    <t xml:space="preserve">Postavitev in zavarovanje prečnega profila avtoceste in hitre ceste v hribovitem terenu
</t>
  </si>
  <si>
    <t xml:space="preserve">Postavitev in zavarovanje prečnega profila ostale javne ceste v ravninskem terenu
</t>
  </si>
  <si>
    <t xml:space="preserve">Postavitev in zavarovanje prečnega profila ostale javne ceste v gričevnatem terenu
</t>
  </si>
  <si>
    <t xml:space="preserve">Postavitev in zavarovanje prečnega profila ostale javne ceste v hribovitem terenu
</t>
  </si>
  <si>
    <t xml:space="preserve">Postavitev in zavarovanje prečnega profila za komunalne vode v ravninskem terenu
</t>
  </si>
  <si>
    <t xml:space="preserve">Postavitev in zavarovanje prečnega profila za komunalne vode v gričevnatem terenu
</t>
  </si>
  <si>
    <t xml:space="preserve">Postavitev in zavarovanje prečnega profila za komunalne vode v hribovitem terenu
</t>
  </si>
  <si>
    <t xml:space="preserve">Postavitev in zavarovanje prečnega profila vodotoka
</t>
  </si>
  <si>
    <t xml:space="preserve">Postavitev in zavarovanje profilov za zakoličbo objekta s površino do 50 m2
</t>
  </si>
  <si>
    <t xml:space="preserve">Postavitev in zavarovanje profilov za zakoličbo objekta s površino nad 51 do 100 m2
</t>
  </si>
  <si>
    <t xml:space="preserve">Postavitev in zavarovanje profilov za zakoličbo objekta s površino nad  100 m2
</t>
  </si>
  <si>
    <t xml:space="preserve">Določitev in preverjanje položajev, višin in smeri pri gradnji objekta s površino do 200 m2
</t>
  </si>
  <si>
    <t xml:space="preserve">Določitev in preverjanje položajev, višin in smeri pri gradnji objekta s površino nad 200 do 500 m2
</t>
  </si>
  <si>
    <t xml:space="preserve">Določitev in preverjanje položajev, višin in smeri pri gradnji objekta s površino nad 500 m2
</t>
  </si>
  <si>
    <t xml:space="preserve">Postavitev in zavarovanje prečnega profila za ograjo za zaščito pred hrupom
</t>
  </si>
  <si>
    <t xml:space="preserve">Ponovno zakoličenje in zavarovanje zakoličbe trase avtoceste in hitre ceste med delom
</t>
  </si>
  <si>
    <t xml:space="preserve">Ponovno zakoličenje in zavarovanje zakoličbe trase ostale javne ceste med delom
</t>
  </si>
  <si>
    <t xml:space="preserve">Obnova in zavarovanje zakoličbe trase avtoceste in hitre ceste – končno zakoličenje
</t>
  </si>
  <si>
    <t xml:space="preserve">Obnova in zavarovanje zakoličbe trase ostale javne ceste – končno zakoličenje
</t>
  </si>
  <si>
    <t xml:space="preserve">Posnetek višin obstoječe nivelete asfalta na objektu in pristopnih klančinah v treh točkah prečnega profila (razmik med profili 5 m)
</t>
  </si>
  <si>
    <t xml:space="preserve">Posnetek višin cementnega betona obstoječe voziščne plošče objekta (po odstranitvi plasti asfalta in hidroizolacije) v treh točkah prečnega profila (razmik med profili 5 m)
</t>
  </si>
  <si>
    <t xml:space="preserve">Posnetek višine in položaja točke na terenu/objektu
</t>
  </si>
  <si>
    <t xml:space="preserve">Postavitev profilov in dajanje višin dobetoniranja voziščne plošče objekta (razmik med profili 5 m)
</t>
  </si>
  <si>
    <t xml:space="preserve">Posnetek obstoječega objekta
</t>
  </si>
  <si>
    <t xml:space="preserve">Odstranitev grmovja na redko porasli površini (do 50 % pokritega tlorisa) - ročno
</t>
  </si>
  <si>
    <t xml:space="preserve">Odstranitev grmovja na redko porasli površini (do 50 % pokritega tlorisa) - strojno
</t>
  </si>
  <si>
    <t xml:space="preserve">Odstranitev grmovja na gosto porasli površini (nad 50 % pokritega tlorisa) - ročno
</t>
  </si>
  <si>
    <t xml:space="preserve">Odstranitev grmovja na gosto porasli površini (nad 50 % pokritega tlorisa) - strojno
</t>
  </si>
  <si>
    <t xml:space="preserve">Odstranitev grmovja in dreves z debli premera do 10 cm ter vej na redko porasli površini - ročno
</t>
  </si>
  <si>
    <t xml:space="preserve">Odstranitev grmovja in dreves z debli premera do 10 cm ter vej na redko porasli površini - strojno
</t>
  </si>
  <si>
    <t xml:space="preserve">Odstranitev grmovja in dreves z debli premera do 10 cm ter vej na gosto porasli površini - ročno
</t>
  </si>
  <si>
    <t xml:space="preserve">Odstranitev grmovja in dreves z debli premera do 10 cm ter vej na gosto porasli površini – strojno
</t>
  </si>
  <si>
    <t xml:space="preserve">Posek in odstranitev drevesa z deblom premera 11 do 30 cm ter odstranitev vej
</t>
  </si>
  <si>
    <t xml:space="preserve">Posek in odstranitev drevesa z deblom premera 31 do 50 cm ter odstranitev vej
</t>
  </si>
  <si>
    <t xml:space="preserve">Posek in odstranitev drevesa z deblom premera nad 50 cm ter odstranitev vej
</t>
  </si>
  <si>
    <t xml:space="preserve">Odstranitev panja s premerom 11 do 30 cm z odvozom na deponijo na razdaljo do 100 m
</t>
  </si>
  <si>
    <t xml:space="preserve">Odstranitev panja s premerom 11 do 30 cm z odvozom na deponijo na razdaljo nad 100 do 1000 m
</t>
  </si>
  <si>
    <t xml:space="preserve">Odstranitev panja s premerom 11 do 30 cm z odvozom na deponijo na razdaljo nad 1000 m
</t>
  </si>
  <si>
    <t xml:space="preserve">Odstranitev panja s premerom 31 do 50 cm z odvozom na deponijo na razdaljo do 100 m
</t>
  </si>
  <si>
    <t xml:space="preserve">Odstranitev panja s premerom 31 do 50 cm z odvozom na deponijo na razdaljo nad 100 do 1000 m
</t>
  </si>
  <si>
    <t xml:space="preserve">Odstranitev panja s premerom 31 do 50 cm z odvozom na deponijo na razdaljo nad 1000 m
</t>
  </si>
  <si>
    <t xml:space="preserve">Odstranitev panja s premerom nad 50 cm z odvozom na deponijo na razdaljo do 100 m
</t>
  </si>
  <si>
    <t xml:space="preserve">Odstranitev panja s premerom nad 50 cm z odvozom na deponijona razdaljo nad 100 do 1000 m
</t>
  </si>
  <si>
    <t xml:space="preserve">Odstranitev panja s premerom nad 50 cm z odvozom na deponijo na razdaljo nad 1000 m
</t>
  </si>
  <si>
    <t xml:space="preserve">Demontaža varnostne ograje iz cementnega betona vrste BVO (New Jersey)
</t>
  </si>
  <si>
    <t xml:space="preserve">Prestavitev varnostne ograje iz cementnega betona vrste BVO (New Jersey)
</t>
  </si>
  <si>
    <t xml:space="preserve">Demontaža cementnobetonske ograje za zaščito pred hrupom
</t>
  </si>
  <si>
    <t xml:space="preserve">Demontaža in odstranitev nosilne konstrukcije in spremenljive svetlobne prometne opreme
</t>
  </si>
  <si>
    <t xml:space="preserve">Porušitev in odstranitev ograje iz lomljenca in cementnega betona
</t>
  </si>
  <si>
    <t xml:space="preserve">Odstranitev prometnega znaka s stranico/premerom 900 mm
</t>
  </si>
  <si>
    <t xml:space="preserve">Odstranitev prometnega znaka s stranico/premerom 600 mm
</t>
  </si>
  <si>
    <t xml:space="preserve">Porušitev in odstranitev makadamskega vozišča v debelini do 20 cm
</t>
  </si>
  <si>
    <t xml:space="preserve">Porušitev in odstranitev makadamskega vozišča v debelini nad 20 cm
</t>
  </si>
  <si>
    <t xml:space="preserve">Odkop humuzirane/zatravljene bankine, široke 0,51 do 1,00 m
</t>
  </si>
  <si>
    <t xml:space="preserve">Porušitev in odstranitev cementnobetonske krovne plasti v debelini do 15 cm
</t>
  </si>
  <si>
    <t xml:space="preserve">Porušitev in odstranitev cementnobetonske krovne plasti v debelini 16 do 22 cm
</t>
  </si>
  <si>
    <t xml:space="preserve">Porušitev in odstranitev cementnobetonske krovne plasti v debelini nad 22 cm
</t>
  </si>
  <si>
    <t xml:space="preserve">Porušitev in odstranitev s cementom vezane (stabilizirane) nosilne plasti v debelini 15 cm
</t>
  </si>
  <si>
    <t xml:space="preserve">Porušitev in odstranitev s cementom vezane (stabilizirane) nosilne plasti v debelini 18 cm
</t>
  </si>
  <si>
    <t xml:space="preserve">Porušitev in odstranitev s cementom vezane (stabilizirane) nosilne plasti v debelini 20 cm
</t>
  </si>
  <si>
    <t xml:space="preserve">Porušitev in odstranitev s cementom vezane (stabilizirane) nosilne plasti v debelini nad 20 cm
</t>
  </si>
  <si>
    <t xml:space="preserve">Porušitev in odstranitev tlakovanega vozišča iz kock s stranico do 8 cm
</t>
  </si>
  <si>
    <t xml:space="preserve">Porušitev in odstranitev tlakovanega vozišča iz kock s stranico 9 do 12 cm
</t>
  </si>
  <si>
    <t xml:space="preserve">Porušitev in odstranitev tlakovanega vozišča iz kock s stranico 13 do 18 cm
</t>
  </si>
  <si>
    <t xml:space="preserve">Porušitev in odstranitev tlakovanega vozišča iz kock s stranico nad 18 cm
</t>
  </si>
  <si>
    <t xml:space="preserve">Porušitev in odstranitev nevezanega tlaka iz lomljenca, tlakovcev, plošč, debeline do 12 cm
</t>
  </si>
  <si>
    <t xml:space="preserve">Porušitev in odstranitev nevezanega tlaka iz lomljenca, tlakovcev, plošč, debeline 13 do 18 cm
</t>
  </si>
  <si>
    <t xml:space="preserve">Porušitev in odstranitev nevezanega tlaka iz lomljenca, tlakovcev, plošč, debeline nad 18 cm
</t>
  </si>
  <si>
    <t xml:space="preserve">Porušitev in odstranitev vezanega tlaka, debeline 13 do 18 cm
</t>
  </si>
  <si>
    <t xml:space="preserve">Porušitev in odstranitev vezanega tlaka, debeline nad 18 cm
</t>
  </si>
  <si>
    <t xml:space="preserve">Rezkanje (in odvoz) asfaltne zmesi na klančini v debelini 0 do 4 cm
</t>
  </si>
  <si>
    <t xml:space="preserve">Rezkanje (in odvoz) asfaltne zmesi na klančini v debelini 0 do 5 cm
</t>
  </si>
  <si>
    <t xml:space="preserve">Rezkanje (in odvoz) asfaltne zmesi na klančini v debelini 0 do 6 cm
</t>
  </si>
  <si>
    <t xml:space="preserve">Rezkanje (in odvoz) asfaltne zmesi na klančini v debelini 0 do 7 cm
</t>
  </si>
  <si>
    <t xml:space="preserve">Rezkanje (in odvoz) asfaltne zmesi na klančini v debelini 0 do 8 cm
</t>
  </si>
  <si>
    <t xml:space="preserve">Rezkanje in odvoz asfaltne krovne plasti v debelini 8 do 10 cm 
</t>
  </si>
  <si>
    <t xml:space="preserve">Rezkanje in odvoz asfaltne krovne plasti v debelini nad 10 cm 
</t>
  </si>
  <si>
    <t xml:space="preserve">Brazdanje/žlebičenje obstoječe asfaltne vozne površine z rezkalnikom
</t>
  </si>
  <si>
    <t xml:space="preserve">Rezanje asfaltne plasti s talno diamantno žago, debele 11 do 15 cm
</t>
  </si>
  <si>
    <t xml:space="preserve">Rezanje asfaltne plasti s talno diamantno žago, debele 16 do 20 cm
</t>
  </si>
  <si>
    <t xml:space="preserve">Rezanje asfaltne plasti s talno diamantno žago, debele nad 20 cm
</t>
  </si>
  <si>
    <t xml:space="preserve">Porušitev in odstranitev robnika iz cementnega betona
</t>
  </si>
  <si>
    <t xml:space="preserve">Porušitev in odstranitev prepusta iz cevi s premerom do 60 cm
</t>
  </si>
  <si>
    <t xml:space="preserve">Porušitev in odstranitev prepusta iz cevi s premerom 61 do 100 cm
</t>
  </si>
  <si>
    <t xml:space="preserve">Porušitev in odstranitev prepusta iz cevi s premerom nad 100 cm
</t>
  </si>
  <si>
    <t xml:space="preserve">Porušitev in odstranitev paraboličnega prepusta z višino do 80 cm
</t>
  </si>
  <si>
    <t xml:space="preserve">Porušitev in odstranitev paraboličnega prepusta z višino 81 do 120 cm
</t>
  </si>
  <si>
    <t xml:space="preserve">Porušitev in odstranitev paraboličnega prepusta z višino 121 do 200 cm
</t>
  </si>
  <si>
    <t xml:space="preserve">Porušitev in odstranitev paraboličnega prepusta z višino nad 200 cm
</t>
  </si>
  <si>
    <t xml:space="preserve">Porušitev in odstranitev kanalizacije iz cevi s premerom do 40 cm
</t>
  </si>
  <si>
    <t xml:space="preserve">Porušitev in odstranitev kanalizacije iz cevi s premerom 41 do 80 cm
</t>
  </si>
  <si>
    <t xml:space="preserve">Porušitev in odstranitev kanalizacije iz cevi s premerom 81 do 120 cm
</t>
  </si>
  <si>
    <t xml:space="preserve">Porušitev in odstranitev kanalizacije iz cevi s premerom nad 120 cm
</t>
  </si>
  <si>
    <t xml:space="preserve">Porušitev in odstranitev kanalizacije iz obbetoniranih cevi s premerom do 40 cm
</t>
  </si>
  <si>
    <t xml:space="preserve">Porušitev in odstranitev kanalizacije iz obbetoniranih cevi s premerom 41 do 80 cm
</t>
  </si>
  <si>
    <t xml:space="preserve">Porušitev in odstranitev kanalizacije iz obbetoniranih cevi s premerom 81 do 120 cm
</t>
  </si>
  <si>
    <t xml:space="preserve">Porušitev in odstranitev kanalizacije iz obbetoniranih cevi s premerom nad 120 cm
</t>
  </si>
  <si>
    <t xml:space="preserve">Porušitev in odstranitev jaška z notranjo stranico/premerom do 60 cm
</t>
  </si>
  <si>
    <t xml:space="preserve">Porušitev in odstranitev jaška z notranjo stranico/premerom 61 do 100 cm
</t>
  </si>
  <si>
    <t xml:space="preserve">Porušitev in odstranitev jaška z notranjo stranico/premerom nad 100 cm
</t>
  </si>
  <si>
    <t xml:space="preserve">Porušitev in odstranitev glave prepusta s premerom do 60 cm
</t>
  </si>
  <si>
    <t xml:space="preserve">Porušitev in odstranitev glave prepusta s premerom 61 do 100 cm
</t>
  </si>
  <si>
    <t xml:space="preserve">Porušitev in odstranitev glave prepusta s premerom nad 100 cm
</t>
  </si>
  <si>
    <t xml:space="preserve">Porušitev in odstranitev ploščatega prepusta iz ojačenega cementnega betona z razpetino do 3 m
</t>
  </si>
  <si>
    <t xml:space="preserve">Porušitev in odstranitev ploščatega prepusta iz ojačenega cementnega betona z razpetino 3 do 5 m
</t>
  </si>
  <si>
    <t xml:space="preserve">Porušitev in odstranitev prepusta v leseni izvedbi z razpetino do 3 m
</t>
  </si>
  <si>
    <t xml:space="preserve">Porušitev in odstranitev prepusta v leseni izvedbi z razpetino 3 do 5 m
</t>
  </si>
  <si>
    <t xml:space="preserve">Porušitev in odstranitev prepusta v zidani kamniti izvedbi z razpetino do 3 m
</t>
  </si>
  <si>
    <t xml:space="preserve">Porušitev in odstranitev prepusta v zidani kamniti izvedbi z razpetino 3 do 5 m
</t>
  </si>
  <si>
    <t xml:space="preserve">Porušitev in odstranitev prepusta v ……….. izvedbi z razpetino do 3 m
</t>
  </si>
  <si>
    <t xml:space="preserve">Porušitev in odstranitev prepusta v ………… izvedbi z razpetino 3 do 5 m
</t>
  </si>
  <si>
    <t xml:space="preserve">Porušitev in odstranitev premostitvenega objekta z razpetino nad 5 m iz ojačenega cementnega betona 
</t>
  </si>
  <si>
    <t xml:space="preserve">Porušitev in odstranitev premostitvenega objekta z razpetino nad 5 m v leseni izvedbi
</t>
  </si>
  <si>
    <t xml:space="preserve">Porušitev in odstranitev premostitvenega objekta z razpetino nad 5 m v zidani kamniti izvedbi
</t>
  </si>
  <si>
    <t xml:space="preserve">Porušitev in odstranitev premostitvenega objekta z razpetino nad 5 m v jekleni izvedbi
</t>
  </si>
  <si>
    <t xml:space="preserve">Porušitev in odstranitev premostitvenega objekta z razpetino nad 5 m v sovprežni izvedbi
</t>
  </si>
  <si>
    <t xml:space="preserve">Porušitev in odstranitev premostitvenega objekta z razpetino nad 5 m v ………………. Izvedbi
</t>
  </si>
  <si>
    <t xml:space="preserve">Porušitev in odstranitev montažne zgradbe – lope
</t>
  </si>
  <si>
    <t xml:space="preserve">Porušitev in odstranitev zidu iz kamna v podaljšani cementni malti
</t>
  </si>
  <si>
    <t xml:space="preserve">Porušitev in odstranitev zidu iz ojačenega cementnega betona
</t>
  </si>
  <si>
    <t xml:space="preserve">Porušitev in odstranitev zgradbe – zidane iz opeke, visoke do 10 m
</t>
  </si>
  <si>
    <t xml:space="preserve">Porušitev in odstranitev zgradbe – zidane iz opeke, visoke nad 10 m
</t>
  </si>
  <si>
    <t xml:space="preserve">Porušitev in odstranitev kamnite zložbe, izvedene s cementnim betonom
</t>
  </si>
  <si>
    <t xml:space="preserve">Porušitev in odstranitev elementa (temelj, stena, plošča) iz cementnega betona
</t>
  </si>
  <si>
    <t xml:space="preserve">Zavarovanje gradbišča v času gradnje s polovično zaporo prometa in usmerjanjem s semaforji
</t>
  </si>
  <si>
    <t xml:space="preserve">Zavarovanje gradbišča v času gradnje s polovično zaporo prometa in ročnim usmerjanjem 
</t>
  </si>
  <si>
    <t xml:space="preserve">Zavarovanje gradbišča v času gradnje s popolno zaporo prometa
</t>
  </si>
  <si>
    <t xml:space="preserve">Zavarovanje gradbišča v času gradnje v območju železniškega prometa z izvedbo občasne zapore v skladu s prometnimi predpisi
</t>
  </si>
  <si>
    <t xml:space="preserve">Postavitev, kontrola in odstranitev enodnevne zapore prometa tip »A« ali »B«, po revidiranem in potrjenem načrtu prometne ureditve
</t>
  </si>
  <si>
    <t xml:space="preserve">Postavitev, kontrola in odstranitev zapore prometa tip »A« ali »B«, v trajanju do 10 dni, po revidiranem in potrjenem načrtu prometne ureditve
</t>
  </si>
  <si>
    <t xml:space="preserve">Postavitev, kontrola in odstranitev zapore prometa  tip »A« ali »B«, v trajanju nad 10 dni, po revidiranem in potrjenem načrtu prometne ureditve
</t>
  </si>
  <si>
    <t xml:space="preserve">Postavitev, kontrola in odstranitev zapore prometa tip »C«, v trajanju do 10 dni, po revidiranem in potrjenem načrtu prometne ureditve
</t>
  </si>
  <si>
    <t xml:space="preserve">Postavitev, kontrola in odstranitev zapore prometa tip »C«, v trajanju nad 10 dni, po revidiranem in potrjenem načrtu prometne ureditve
</t>
  </si>
  <si>
    <t xml:space="preserve">Ureditev in preusmeritev prometa po enem voznem pasu s semaforji ter pripadajočo horizontalno in vertikalno signalizacijo po revidiranem in potrjenem načrtu prometne ureditve
</t>
  </si>
  <si>
    <t xml:space="preserve">Ureditev začasnega obvoza v času gradnje po projektni dokumentaciji
</t>
  </si>
  <si>
    <t xml:space="preserve">Ureditev začasne premostitve preko naravne ovire po projektni dokumentaciji
</t>
  </si>
  <si>
    <t xml:space="preserve">Ureditev začasne preusmeritve vodotoka po projektni dokumentaciji
</t>
  </si>
  <si>
    <t xml:space="preserve">Ureditev začasnega umetnega otoka za delovni plato po projektni dokumentaciji
</t>
  </si>
  <si>
    <t xml:space="preserve">Ureditev začasne zaščite prometa pod objektom z nepremičnim odrom svetle višine 4,75 m
</t>
  </si>
  <si>
    <t xml:space="preserve">Ureditev začasne zaščitne ograje višine 1,5 m za varovanje prometa vzporednega voznega pasu pri odstranjevanju cementnega betona voziščne plošče
</t>
  </si>
  <si>
    <t xml:space="preserve">Dobava in postavitev vseh začasnih konstrukcij pri prostokonzolni gradnji
</t>
  </si>
  <si>
    <t xml:space="preserve">Dobava in postavitev vseh začasnih konstrukcij pri narivni gradnji
</t>
  </si>
  <si>
    <t xml:space="preserve">Dobava in postavitev vseh začasnih konstrukcij pri gradnji na nepremičnem odru
</t>
  </si>
  <si>
    <t xml:space="preserve">Dobava in postavitev vseh začasnih konstrukcij pri gradnji po postopku …
</t>
  </si>
  <si>
    <t xml:space="preserve">Zavarovanje gradbene jame v času gradnje s koli po sistemu Jet Grouting 
</t>
  </si>
  <si>
    <t xml:space="preserve">Zavarovanje gradbene jame v času gradnje s piloti/pilotno steno, po načrtu 
</t>
  </si>
  <si>
    <t xml:space="preserve">Črpanje vode za zavarovanje gradbene jame, od 6 do 15 l/s
</t>
  </si>
  <si>
    <t xml:space="preserve">Dobava in postavitev premičnega odra za izvajanje del na spodnjem delu nosilne konstrukcije, višina odra 5,1 do 10,0 m
</t>
  </si>
  <si>
    <t xml:space="preserve">Dobava in postavitev premičnega odra za izvajanje del na spodnjem delu nosilne konstrukcije, višina odra nad 15,0 m
</t>
  </si>
  <si>
    <t xml:space="preserve">Dobava in postavitev nepremičnega delovnega odra za izvajanje del na spodnjem delu nosilne konstrukcije, višina odra do 5,0 m
</t>
  </si>
  <si>
    <t xml:space="preserve">Dobava in postavitev nepremičnega delovnega odra za izvajanje del na spodnjem delu nosilne konstrukcije, višina odra 5,1 do 10,0 m
</t>
  </si>
  <si>
    <t xml:space="preserve">Dobava in postavitev nepremičnega delovnega odra za izvajanje del na spodnjem delu nosilne konstrukcije, višina odra 10,1 do 15,0 m
</t>
  </si>
  <si>
    <t xml:space="preserve">Dobava in postavitev nepremičnega delovnega odra za izvajanje del na spodnjem delu nosilne konstrukcije, višina odra nad 15,0  m
</t>
  </si>
  <si>
    <t xml:space="preserve">Dobava in postavitev nepremičnega delovnega odra za izvajanje del na stebrih, visok do 5,0 m
</t>
  </si>
  <si>
    <t xml:space="preserve">Dobava in postavitev nepremičnega delovnega odra za izvajanje del na stebrih, visok 5,1 do 10,0 m
</t>
  </si>
  <si>
    <t xml:space="preserve">Dobava in postavitev nepremičnega delovnega odra za izvajanje del na stebrih, visok 10,1 do 15,0 m
</t>
  </si>
  <si>
    <t xml:space="preserve">Dobava in postavitev nepremičnega delovnega odra za izvajanje del na stebrih, visok 15,1 do 20,0 m
</t>
  </si>
  <si>
    <t xml:space="preserve">Dobava in postavitev nepremičnega delovnega odra za izvajanje del na stebrih, visok 20,1 do 30,0 m
</t>
  </si>
  <si>
    <t xml:space="preserve">Dobava in postavitev nepremičnega delovnega odra za izvajanje del na stebrih, visok 30,1 do 40,0 m
</t>
  </si>
  <si>
    <t xml:space="preserve">Dobava in postavitev nepremičnega delovnega odra za izvajanje del na stebrih, visok nad 40,0 m
</t>
  </si>
  <si>
    <t xml:space="preserve">Začasna prestavitev inštalacij elektroenergetskega kabelskega voda nizke napetosti na območju objekta
</t>
  </si>
  <si>
    <t xml:space="preserve">Začasna prestavitev inštalacij elektroenergetskega kabelskega voda visoke napetosti na območju objekta
</t>
  </si>
  <si>
    <t xml:space="preserve">Začasna prestavitev inštalacij PTT kabelskega voda na območju objekta
</t>
  </si>
  <si>
    <t xml:space="preserve">Začasna prestavitev vodovoda iz cevi s premerom …….. mm na območju objekta
</t>
  </si>
  <si>
    <t xml:space="preserve">Začasna prestavitev kanalizacije iz cevi s premerom …….. mm na območju objekta
</t>
  </si>
  <si>
    <t xml:space="preserve">Začasna prestavitev vročevoda iz cevi s premerom ….. mm na območju objekta
</t>
  </si>
  <si>
    <t xml:space="preserve">Začasna prestavitev nizkotlačnega plinovoda iz cevi premera ……….. mm na območju objekta
</t>
  </si>
  <si>
    <t xml:space="preserve">Začasna prestavitev visokotlačnega plinovoda iz cevi s premerom ….. mm na območju objekta
</t>
  </si>
  <si>
    <t xml:space="preserve">Začasna prestavitev optičnih kablov iz cevi s premerom ……… mm na območju objekta
</t>
  </si>
  <si>
    <t>Zavarovanje gradbene jame v času gradnje z zagatnicami</t>
  </si>
  <si>
    <t xml:space="preserve">Odškodnina zaradi uporabe občinske ceste pri graditvi in vzdrževanju državne ceste
</t>
  </si>
  <si>
    <t xml:space="preserve">Odškodnina zaradi prekomerne uporabe občinske ceste pri graditvi ali vzdrževanju državne ceste
</t>
  </si>
  <si>
    <t xml:space="preserve">Odškodnina zaradi upočasnitve vožnje železniškega prometa pri graditvi ali vzdrževanju državne ceste
</t>
  </si>
  <si>
    <t xml:space="preserve">Odškodnina zaradi zastojev železniškega prometa pri graditvi ali vzdrževanju državne ceste
</t>
  </si>
  <si>
    <t xml:space="preserve">Nadomestilo zaradi zastoja izkopa predora od 2 – 12 ur zaradi nedovoljenih koncentracij eksplozivnih plinov
</t>
  </si>
  <si>
    <t xml:space="preserve">Odstranitev montažnih elementov hodnika in robnega venca s površino prereza do 0,20 m2
</t>
  </si>
  <si>
    <t xml:space="preserve">Odstranitev montažnih elementov hodnika in robnega venca s površino prereza od 0,21 m2 do 0,30 m2
</t>
  </si>
  <si>
    <t xml:space="preserve">Odstranitev montažnih elementov hodnika in robnega venca s površino prereza od 0,31 m2 do 0,40 m2
</t>
  </si>
  <si>
    <t xml:space="preserve">Odstranitev montažnih elementov hodnika in robnega venca s površino prereza od  0,41 m2 do 0,50 m2
</t>
  </si>
  <si>
    <t xml:space="preserve">Odstranitev montažnih elementov hodnika in robnega venca s površino prereza nad 0,50 m2 
</t>
  </si>
  <si>
    <t xml:space="preserve">Porušitev monolitno izvedenega cementnega betona, hodnika in robnega venca s površino prereza od 0,21 m2 do 0,30 m2
</t>
  </si>
  <si>
    <t xml:space="preserve">Porušitev monolitno izvedenega cementnega betona, hodnika in robnega venca s površino prereza od 0,31 m2 do 0,40 m2 
</t>
  </si>
  <si>
    <t xml:space="preserve">Porušitev monolitno izvedenega cementnega betona, hodnika in robnega venca s površino prereza od 0,41 m2 do 0,50 m2 
</t>
  </si>
  <si>
    <t xml:space="preserve">Odstranitev cementnega betona, z dletom, ročno ali strojno, brez odkrivanja armature, površina vertikalna ali pod nagibom do 20° glede na vertikalo, posamična površina prereza do 0,05 m2, globina do 10 mm
</t>
  </si>
  <si>
    <t xml:space="preserve">Odstranitev cementnega betona, z dletom, ročno ali strojno, brez odkrivanja armature, površina vertikalna ali pod nagibom do 20° glede na vertikalo, posamična površina prereza do 0,05 m2, globina 11 do 20 mm
</t>
  </si>
  <si>
    <t xml:space="preserve">Odstranitev cementnega betona, z dletom, ročno ali strojno, brez odkrivanja armature, površina vertikalna ali pod nagibom do 20° glede na vertikalo, posamična površina prereza do 0,05 m2, globina 21 do 30 mm
</t>
  </si>
  <si>
    <t xml:space="preserve">Odstranitev cementnega betona, z dletom, ročno ali strojno, brez odkrivanja armature, površina vertikalna ali pod nagibom do 20° glede na vertikalo, posamična površina prereza do 0,05 m2, globina 31 do 40 mm
</t>
  </si>
  <si>
    <t xml:space="preserve">Odstranitev cementnega betona, z dletom, ročno ali strojno, brez odkrivanja armature, površina vertikalna ali pod nagibom do 20° glede na vertikalo, posamična površina prereza do 0,05 m2, globina  nad 40  mm
</t>
  </si>
  <si>
    <t xml:space="preserve">Odstranitev cementnega betona, z dletom, ročno ali strojno, brez odkrivanja armature, površina vertikalna ali pod nagibom do 20° glede na vertikalo, posamična površina prereza  0,051 do 0,20 m2, globina do 10  mm
</t>
  </si>
  <si>
    <t xml:space="preserve">Odstranitev cementnega betona, z dletom, ročno ali strojno, brez odkrivanja armature, površina vertikalna ali pod nagibom do 20° glede na vertikalo, posamična površina prereza od 0,051 do 0,20 m2, globina  nad 40   mm
</t>
  </si>
  <si>
    <t xml:space="preserve">Odstranitev cementnega betona, z dletom, ročno ali strojno, brez odkrivanja armature, površina vertikalna ali pod nagibom do 20° glede na vertikalo, posamična površina prereza 0,21 do 1,0 m2, globina do 10  mm
</t>
  </si>
  <si>
    <t xml:space="preserve">Odstranitev cementnega betona, z dletom, ročno ali strojno, brez odkrivanja armature, površina vertikalna ali pod nagibom do 20° glede na vertikalo, posamična površina prereza 0,21 do 1,0 m2, globina 11 do 21  mm
</t>
  </si>
  <si>
    <t xml:space="preserve">Odstranitev cementnega betona, z dletom, ročno ali strojno, brez odkrivanja armature, površina vertikalna ali pod nagibom do 20° glede na vertikalo, posamična površina prereza 0,21 do 1,0 m2, globina 21 do 30  mm
</t>
  </si>
  <si>
    <t xml:space="preserve">Odstranitev cementnega betona, z dletom, ročno ali strojno, brez odkrivanja armature, površina vertikalna ali pod nagibom do 20° glede na vertikalo, posamična površina prereza 0,21 do 1,0 m2, globina 31 do 40  mm
</t>
  </si>
  <si>
    <t xml:space="preserve">Odstranitev cementnega betona, z dletom, ročno ali strojno, brez odkrivanja armature, površina vertikalna ali pod nagibom do 20° glede na vertikalo, posamična površina prereza 0,21 do 1,0 m2, globina  nad 40  mm
</t>
  </si>
  <si>
    <t xml:space="preserve">Odstranitev cementnega betona, z dletom, ročno ali strojno, brez odkrivanja armature, površina vertikalna ali pod nagibom do 20° glede na vertikalo, posamična površina prereza 1,1 do 10,0 m2, globina do 10  mm
</t>
  </si>
  <si>
    <t xml:space="preserve">Odstranitev cementnega betona, z dletom, ročno ali strojno, brez odkrivanja armature, površina vertikalna ali pod nagibom do 20° glede na vertikalo, posamična površina prereza 1,1 do 10,0 m2, globina 11 do 20  mm
</t>
  </si>
  <si>
    <t xml:space="preserve">Odstranitev cementnega betona, z dletom, ročno ali strojno, brez odkrivanja armature, površina vertikalna ali pod nagibom do 20° glede na vertikalo, posamična površina prereza 1,1 do 10,0 m2, globina 21 do 30  mm
</t>
  </si>
  <si>
    <t xml:space="preserve">Odstranitev cementnega betona, z dletom, ročno ali strojno, brez odkrivanja armature, površina vertikalna ali pod nagibom do 20° glede na vertikalo, posamična površina prereza 1,1 do 10,0 m2, globina 31 do 40  mm
</t>
  </si>
  <si>
    <t xml:space="preserve">Odstranitev cementnega betona, z dletom, ročno ali strojno, brez odkrivanja armature, površina vertikalna ali pod nagibom do 20° glede na vertikalo, posamična površina prereza 1,1 do 10,0 m2, globina  nad 40  mm
</t>
  </si>
  <si>
    <t xml:space="preserve">Odstranitev cementnega betona, z dletom, ročno ali strojno, brez odkrivanja armature, površina vertikalna ali pod nagibom do 20° glede na vertikalo, posamična površina prereza nad 10,0 m2, globina do 10 mm
</t>
  </si>
  <si>
    <t xml:space="preserve">Odstranitev cementnega betona, z dletom, ročno ali strojno, brez odkrivanja armature, površina vertikalna ali pod nagibom do 20° glede na vertikalo, posamična površina prereza nad 10,0 m2, globina 11 do 20 mm
</t>
  </si>
  <si>
    <t xml:space="preserve">Odstranitev cementnega betona, z dletom, ročno ali strojno, brez odkrivanja armature, površina vertikalna ali pod nagibom do 20° glede na vertikalo, posamična površina prereza nad 10,0 m2, globina 21 do 30 mm
</t>
  </si>
  <si>
    <t xml:space="preserve">Odstranitev cementnega betona, z dletom, ročno ali strojno, brez odkrivanja armature, površina vertikalna ali pod nagibom do 20° glede na vertikalo, posamična površina prereza nad 10,0 m2, globina 31 do 40 mm
</t>
  </si>
  <si>
    <t xml:space="preserve">Odstranitev cementnega betona, z dletom, ročno ali strojno, brez odkrivanja armature, površina vertikalna ali pod nagibom do 20° glede na vertikalo, posamična površina prereza nad 10,0 m2, globina  nad 40  mm
</t>
  </si>
  <si>
    <t xml:space="preserve">Odstranitev cementnega betona, z dletom, ročno ali strojno, brez odkrivanja armature, površina pod nagibom 20° do 70° glede na horizontalo, posamična površina prereza do 0,05 m2, globina do 10 mm
</t>
  </si>
  <si>
    <t xml:space="preserve">Odstranitev cementnega betona, z dletom, ročno ali strojno, brez odkrivanja armature, površina pod nagibom 20° do 70° glede na horizontalo, posamična površina prereza do 0,05 m2, globina 11 do 20 mm
</t>
  </si>
  <si>
    <t xml:space="preserve">Odstranitev cementnega betona, z dletom, ročno ali strojno, brez odkrivanja armature, površina pod nagibom 20° do 70° glede na horizontalo, posamična površina prereza do 0,05 m2, globina 21 do 30 mm
</t>
  </si>
  <si>
    <t xml:space="preserve">Odstranitev cementnega betona, z dletom, ročno ali strojno, brez odkrivanja armature, površina pod nagibom 20° do 70° glede na horizontalo, posamična površina prereza do 0,05 m2, globina 31 do 40 mm
</t>
  </si>
  <si>
    <t xml:space="preserve">Odstranitev cementnega betona, z dletom, ročno ali strojno, brez odkrivanja armature, površina pod nagibom 20° do 70° glede na horizontalo, posamična površina prereza do 0,05 m2, globina  nad 40  mm
</t>
  </si>
  <si>
    <t xml:space="preserve">Odstranitev cementnega betona, z dletom, ročno ali strojno, brez odkrivanja armature, površina pod nagibom 20° do 70 ° glede na horizontalo, posamična površina prereza 0,051 do 0,20 m2, globina do 10 mm
</t>
  </si>
  <si>
    <t xml:space="preserve">Odstranitev cementnega betona, z dletom, ročno ali strojno, brez odkrivanja armature, površina pod nagibom 20° do 70° glede na horizontalo, posamična površina prereza 0,21 do 1,0 m2, globina do 10  mm
</t>
  </si>
  <si>
    <t xml:space="preserve">Odstranitev cementnega betona, z dletom, ročno ali strojno, brez odkrivanja armature, površina pod nagibom 20° do 70° glede na horizontalo, posamična površina prereza 0,21 do 1,0 m2, globina 11 do 20 mm
</t>
  </si>
  <si>
    <t xml:space="preserve">Odstranitev cementnega betona, z dletom, ročno ali strojno, brez odkrivanja armature, površina pod nagibom 20° do 70° glede na horizontalo, posamična površina prereza 0,21 do 1,0 m2, globina 21 do 30 mm
</t>
  </si>
  <si>
    <t xml:space="preserve">Odstranitev cementnega betona, z dletom, ročno ali strojno, brez odkrivanja armature, površina pod nagibom 20° do 70° glede na horizontalo, posamična površina prereza 0,21 do 1,0 m2, globina 31 do 40 mm 
</t>
  </si>
  <si>
    <t xml:space="preserve">Odstranitev cementnega betona, z dletom, ročno ali strojno, brez odkrivanja armature, površina pod nagibom 20° do 70° glede na horizontalo, posamična površina prereza 0,21 do 1,0 m2, globina  nad 40  mm 
</t>
  </si>
  <si>
    <t xml:space="preserve">Odstranitev cementnega betona, z dletom, ročno ali strojno, brez odkrivanja armature, površina pod nagibom 20° do 70° glede na horizontalo, posamična površina prereza 1,1 do 10,0 m2, globina  do 10  mm 
</t>
  </si>
  <si>
    <t xml:space="preserve">Odstranitev cementnega betona, z dletom, ročno ali strojno, brez odkrivanja armature, površina pod nagibom 20° do 70° glede na horizontalo, posamična površina prereza 1,1 do 10,0 m2, globina 11 do  20  mm 
</t>
  </si>
  <si>
    <t xml:space="preserve">Odstranitev cementnega betona, z dletom, ročno ali strojno, brez odkrivanja armature, površina pod nagibom 20° do 70° glede na horizontalo, posamična površina prereza 1,1 do 10,0 m2, globina 21 do  30  mm 
</t>
  </si>
  <si>
    <t xml:space="preserve">Odstranitev cementnega betona, z dletom, ročno ali strojno, brez odkrivanja armature, površina pod nagibom 20° do 70° glede na horizontalo, posamična površina prereza 1,1 do 10,0 m2, globina 31 do  40  mm 
</t>
  </si>
  <si>
    <t xml:space="preserve">Odstranitev cementnega betona, z dletom, ročno ali strojno, brez odkrivanja armature, površina pod nagibom 20° do 70° glede na horizontalo, posamična površina prereza 1,1 do 10,0 m2, globina  nad 40  mm 
</t>
  </si>
  <si>
    <t xml:space="preserve">Odstranitev cementnega betona, z dletom, ročno ali strojno, brez odkrivanja armature, površina pod nagibom 20° do 70° glede na horizontalo, posamična površina prereza nad 10,0 m2 globina do 10 mm 
</t>
  </si>
  <si>
    <t xml:space="preserve">Odstranitev cementnega betona, z dletom, ročno ali strojno, brez odkrivanja armature, površina pod nagibom 20° do 70° glede na horizontalo, posamična površina prereza nad 10,0 m2, globina 11 do 20 mm 
</t>
  </si>
  <si>
    <t xml:space="preserve">Odstranitev cementnega betona, z dletom, ročno ali strojno, brez odkrivanja armature, površina pod nagibom 20° do 70° glede na horizontalo, posamična površina prereza nad 10,0 m2, globina 21 do 30 mm 
</t>
  </si>
  <si>
    <t xml:space="preserve">Odstranitev cementnega betona, z dletom, ročno ali strojno, brez odkrivanja armature, površina pod nagibom 20° do 70° glede na horizontalo, posamična površina prereza nad 10,0 m2, globina 31 do 40 mm 
</t>
  </si>
  <si>
    <t xml:space="preserve">Odstranitev cementnega betona, z dletom, ročno ali strojno, brez odkrivanja armature, površina pod nagibom 20° do 70° glede na horizontalo, posamična površina prereza nad 10,0 m2, globina  nad 40  mm 
</t>
  </si>
  <si>
    <t xml:space="preserve">Odstranitev cementnega betona, z dletom, ročno ali strojno, brez odkrivanja armature, površina nad glavo, horizontalna ali nagnjena do 20° glede na horizontalo, posamična površina prereza do 0,05 m2, globina do 10  mm 
</t>
  </si>
  <si>
    <t xml:space="preserve">Odstranitev cementnega betona, z dletom, ročno ali strojno, brez odkrivanja armature, površina nad glavo, horizontalna ali nagnjena do 20° glede na horizontalo, posamična površina prereza do 0,05 m2, globina 11 do 20  mm 
</t>
  </si>
  <si>
    <t xml:space="preserve">Odstranitev cementnega betona, z dletom, ročno ali strojno, brez odkrivanja armature, površina nad glavo, horizontalna ali nagnjena do 20° glede na horizontalo, posamična površina prereza do 0,05 m2, globina 21 do 30  mm 
</t>
  </si>
  <si>
    <t xml:space="preserve">Odstranitev cementnega betona, z dletom, ročno ali strojno, brez odkrivanja armature, površina nad glavo, horizontalna ali nagnjena do 20° glede na horizontalo, posamična površina prereza do 0,05 m2, globina 31 do 40  mm 
</t>
  </si>
  <si>
    <t xml:space="preserve">Odstranitev cementnega betona, z dletom, ročno ali strojno, brez odkrivanja armature, površina nad glavo, horizontalna ali nagnjena do 20° glede na horizontalo, posamična površina prereza do 0,05 m2, globina  nad 40  mm 
</t>
  </si>
  <si>
    <t xml:space="preserve">Odstranitev cementnega betona, z dletom, ročno ali strojno, brez odkrivanja armature, površina nad glavo, horizontalna ali nagnjena do 20° glede na horizontalo, posamična površina prereza do 0,051 do 0,20 m2, globina do 10  mm 
</t>
  </si>
  <si>
    <t xml:space="preserve">Odstranitev cementnega betona, z dletom, ročno ali strojno, brez odkrivanja armature, površina nad glavo, horizontalna ali nagnjena do 20° glede na horizontalo, posamična površina prereza do 0,051 do 0,20 m2, globina 11 do 20  mm
 </t>
  </si>
  <si>
    <t xml:space="preserve">Odstranitev cementnega betona, z dletom, ročno ali strojno, brez odkrivanja armature, površina nad glavo, horizontalna ali nagnjena do 20° glede na horizontalo, posamična površina prereza do 0,051 do 0,20 m2, globina 21 do 30  mm
 </t>
  </si>
  <si>
    <t xml:space="preserve">Odstranitev cementnega betona, z dletom, ročno ali strojno, brez odkrivanja armature, površina nad glavo, horizontalna ali nagnjena do 20° glede na horizontalo, posamična površina prereza do 0,051 do 0,20 m2, globina 31 do 40  mm 
</t>
  </si>
  <si>
    <t xml:space="preserve">Odstranitev cementnega betona, z dletom, ročno ali strojno, brez odkrivanja armature, površina nad glavo, horizontalna ali nagnjena do 20° glede na horizontalo, posamična površina prereza do 0,051 do 0,20 m2, globina  nad 40  mm 
</t>
  </si>
  <si>
    <t xml:space="preserve">Odstranitev cementnega betona, z dletom, ročno ali strojno, brez odkrivanja armature, površina nad glavo, horizontalna ali nagnjena do 20° glede na horizontalo, posamična površina prereza 0,21 do 1,0 m2, globina  do 10  mm 
</t>
  </si>
  <si>
    <t xml:space="preserve">Odstranitev cementnega betona, z dletom, ročno ali strojno, brez odkrivanja armature, površina nad glavo, horizontalna ali nagnjena do 20° glede na horizontalo, posamična površina prereza 0,21 do 1,0 m2, globina  11 do 20  mm 
</t>
  </si>
  <si>
    <t xml:space="preserve">Odstranitev cementnega betona, z dletom, ročno ali strojno, brez odkrivanja armature, površina nad glavo, horizontalna ali nagnjena do 20° glede na horizontalo, posamična površina prereza 0,21 do 1,0 m2, globina  21 do 30  mm 
</t>
  </si>
  <si>
    <t xml:space="preserve">Odstranitev cementnega betona, z dletom, ročno ali strojno, brez odkrivanja armature, površina nad glavo, horizontalna ali nagnjena do 20° glede na horizontalo, posamična površina prereza 0,21 do 1,0 m2, globina  31 do 40  mm 
</t>
  </si>
  <si>
    <t xml:space="preserve">Odstranitev cementnega betona, z dletom, ročno ali strojno, brez odkrivanja armature, površina nad glavo, horizontalna ali nagnjena do 20° glede na horizontalo, posamična površina prereza 0,21 do 1,0 m2, globina  nad 40  mm 
</t>
  </si>
  <si>
    <t xml:space="preserve">Odstranitev cementnega betona, z dletom, ročno ali strojno, brez odkrivanja armature, površina nad glavo, horizontalna ali nagnjena do 20° glede na horizontalo, posamična površina prereza 1,0 do 10,0 m2, globina do 10  mm 
</t>
  </si>
  <si>
    <t xml:space="preserve">Odstranitev cementnega betona, z dletom, ročno ali strojno, brez odkrivanja armature, površina nad glavo, horizontalna ali nagnjena do 20° glede na horizontalo, posamična površina prereza 1,0 do 10,0 m2, globina 11 do 20  mm 
</t>
  </si>
  <si>
    <t xml:space="preserve">Odstranitev cementnega betona, z dletom, ročno ali strojno, brez odkrivanja armature, površina nad glavo, horizontalna ali nagnjena do 20° glede na horizontalo, posamična površina prereza 1,0 do 10,0 m2, globina 21 do 30  mm 
</t>
  </si>
  <si>
    <t xml:space="preserve">Odstranitev cementnega betona, z dletom, ročno ali strojno, brez odkrivanja armature, površina nad glavo, horizontalna ali nagnjena do 20° glede na horizontalo, posamična površina prereza 1,0 do 10,0 m2, globina 31 do 40  mm 
</t>
  </si>
  <si>
    <t xml:space="preserve">Odstranitev cementnega betona, z dletom, ročno ali strojno, brez odkrivanja armature, površina nad glavo, horizontalna ali nagnjena do 20° glede na horizontalo, posamična površina prereza 1,0  do 10,0 m2, globina nad 40  mm 
</t>
  </si>
  <si>
    <t xml:space="preserve">Odstranitev cementnega betona, z dletom, ročno ali strojno, brez odkrivanja armature, površina nad glavo, horizontalna ali nagnjena do 20° glede na horizontalo, posamična površina prereza nad 10,0 m2, globina do 10  mm 
</t>
  </si>
  <si>
    <t xml:space="preserve">Odstranitev cementnega betona, z dletom, ročno ali strojno, brez odkrivanja armature, površina nad glavo, horizontalna ali nagnjena do 20° glede na horizontalo, posamična površina prereza nad 10,0 m2, globina 11 do 20  mm 
</t>
  </si>
  <si>
    <t xml:space="preserve">Odstranitev cementnega betona, z dletom, ročno ali strojno, brez odkrivanja armature, površina nad glavo, horizontalna ali nagnjena do 20° glede na horizontalo, posamična površina prereza nad 10,0 m2, globina 21 do 30  mm 
</t>
  </si>
  <si>
    <t xml:space="preserve">Odstranitev cementnega betona, z dletom, ročno ali strojno, brez odkrivanja armature, površina nad glavo, horizontalna ali nagnjena do 20° glede na horizontalo, posamična površina prereza nad 10,0 m2, globina 31 do 40  mm 
</t>
  </si>
  <si>
    <t xml:space="preserve">Odstranitev cementnega betona, z dletom, ročno ali strojno, brez odkrivanja armature, površina nad glavo, horizontalna ali nagnjena do 20° glede na horizontalo, posamična površina prereza nad 10,0 m2, globina  nad 40  mm 
</t>
  </si>
  <si>
    <t xml:space="preserve">Odstranitev cementnega betona, z dletom, ročno ali strojno, z odkrivanjem armature, površina vertikalna ali pod nagibom do 20° glede na vertikalo, posamična površina prereza do 0,05  m2, globina do 30 mm 
</t>
  </si>
  <si>
    <t xml:space="preserve">Odstranitev cementnega betona, z dletom, ročno ali strojno, z odkrivanjem armature, površina vertikalna ali pod nagibom do 20° glede na vertikalo, posamična površina prereza do 0,05  m2, globina 31 do 40 mm 
</t>
  </si>
  <si>
    <t xml:space="preserve">Odstranitev cementnega betona, z dletom, ročno ali strojno, z odkrivanjem armature, površina vertikalna ali pod nagibom do 20° glede na vertikalo, posamična površina prereza do 0,05  m2, globina 41 do 50 mm 
</t>
  </si>
  <si>
    <t xml:space="preserve">Odstranitev cementnega betona, z dletom, ročno ali strojno, z odkrivanjem armature, površina vertikalna ali pod nagibom do 20° glede na vertikalo, posamična površina prereza do 0,05  m2, globina  nad 50  mm 
</t>
  </si>
  <si>
    <t xml:space="preserve">Odstranitev cementnega betona, z dletom, ročno ali strojno, z odkrivanjem armature, površina vertikalna ali pod nagibom do 20°  glede na vertikalo, posamična površina prereza 0,051 do 0,20  m2, globina do 30  mm
 </t>
  </si>
  <si>
    <t xml:space="preserve">Odstranitev cementnega betona, z dletom, ročno ali strojno, z odkrivanjem armature, površina vertikalna ali pod nagibom do 20° glede na vertikalo, posamična površina prereza 0,051 do 0,20  m2, globina do 31 do 40  mm 
</t>
  </si>
  <si>
    <t xml:space="preserve">Odstranitev cementnega betona, z dletom, ročno ali strojno, z odkrivanjem armature, površina vertikalna ali pod nagibom do 20° glede na vertikalo, posamična površina prereza 0,051 do 0,20  m2, globina do 41 do 50  mm 
</t>
  </si>
  <si>
    <t xml:space="preserve">Odstranitev cementnega betona, z dletom, ročno ali strojno, z odkrivanjem armature, površina vertikalna ali pod nagibom do 20° glede na vertikalo, posamična površina prereza 0,21 do 1,0  m2, globina do 30 mm 
</t>
  </si>
  <si>
    <t xml:space="preserve">Odstranitev cementnega betona, z dletom, ročno ali strojno, z odkrivanjem armature, površina vertikalna ali pod nagibom do 20° glede na vertikalo, posamična površina prereza 0,21 do 1,0  m2, globina 31 do 40 mm 
</t>
  </si>
  <si>
    <t xml:space="preserve">Odstranitev cementnega betona, z dletom, ročno ali strojno, z odkrivanjem armature, površina vertikalna ali pod nagibom do 20° glede na vertikalo, posamična površina prereza 0,21 do 1,0  m2, globina 41 do 50 mm 
</t>
  </si>
  <si>
    <t xml:space="preserve">Odstranitev cementnega betona, z dletom, ročno ali strojno, z odkrivanjem armature, površina vertikalna ali pod nagibom do 20° glede na vertikalo, posamična površina prereza 0,21 do 1,0  m2, globina nad 50  mm 
</t>
  </si>
  <si>
    <t xml:space="preserve">Odstranitev cementnega betona, z dletom, ročno ali strojno, z odkrivanjem armature, površina vertikalna ali pod nagibom do 20° glede na vertikalo, posamična površina prereza 1,1 do 10,0  m2, globina do 30  mm 
</t>
  </si>
  <si>
    <t xml:space="preserve">Odstranitev cementnega betona, z dletom, ročno ali strojno, z odkrivanjem armature, površina vertikalna ali pod nagibom do 20° glede na vertikalo, posamična površina prereza 1,1 do 10,0  m2, globina 31 do 40  mm 
</t>
  </si>
  <si>
    <t xml:space="preserve">Odstranitev cementnega betona, z dletom, ročno ali strojno, z odkrivanjem armature, površina vertikalna ali pod nagibom do 20° glede na vertikalo, posamična površina prereza 1,1 do 10,0  m2, globina 41 do 50  mm 
</t>
  </si>
  <si>
    <t xml:space="preserve">Odstranitev cementnega betona, z dletom, ročno ali strojno, z odkrivanjem armature, površina vertikalna ali pod nagibom do 20° glede na vertikalo, posamična površina prereza 1,1 do 10,0  m2, globina  nad 50  mm 
</t>
  </si>
  <si>
    <t xml:space="preserve">Odstranitev cementnega betona, z dletom, ročno ali strojno, z odkrivanjem armature, površina vertikalna ali pod nagibom do 20° glede na vertikalo, posamična površina prereza nad 10,0  m2, globina  do 30  mm 
</t>
  </si>
  <si>
    <t xml:space="preserve">Odstranitev cementnega betona, z dletom, ročno ali strojno, z odkrivanjem armature, površina vertikalna ali pod nagibom do 20° glede na vertikalo, posamična površina prereza nad 10,0  m2, globina  31 do 40  mm 
</t>
  </si>
  <si>
    <t xml:space="preserve">Odstranitev cementnega betona, z dletom, ročno ali strojno, z odkrivanjem armature, površina vertikalna ali pod nagibom do 20° glede na vertikalo, posamična površina prereza nad 10,0  m2, globina  41 do 50  mm 
</t>
  </si>
  <si>
    <t xml:space="preserve">Odstranitev cementnega betona, z dletom, ročno ali strojno, z odkrivanjem armature, površina vertikalna ali pod nagibom do 20° glede na vertikalo, posamična površina prereza nad 10,0  m2, globina  nad 50  mm 
</t>
  </si>
  <si>
    <t xml:space="preserve">Odstranitev cementnega betona, z dletom, ročno ali strojno, z odkrivanjem armature, površina nad glavo horizontalna ali pod nagibom do 20° glede na horizontalo, posamična površina prereza do 0,05 m2, globina do 30  mm 
</t>
  </si>
  <si>
    <t xml:space="preserve">Odstranitev cementnega betona, z dletom, ročno ali strojno, z odkrivanjem armature, površina nad glavo horizontalna ali pod nagibom do 20° glede na horizontalo, posamična površina prereza do 0,05 m2, globina 31 do 40  mm 
</t>
  </si>
  <si>
    <t xml:space="preserve">Odstranitev cementnega betona, z dletom, ročno ali strojno, z odkrivanjem armature, površina nad glavo horizontalna ali pod nagibom do 20° glede na horizontalo, posamična površina prereza do 0,05 m2, globina 41 do 50  mm 
</t>
  </si>
  <si>
    <t xml:space="preserve">Odstranitev cementnega betona, z dletom, ročno ali strojno, z odkrivanjem armature, površina nad glavo horizontalna ali pod nagibom do 20° glede na horizontalo, posamična površina prereza do 0,05 m2, globina  nad 50  mm 
</t>
  </si>
  <si>
    <t xml:space="preserve">Odstranitev cementnega betona, z dletom, ročno ali strojno, z odkrivanjem armature, površina nad glavo horizontalna ali pod nagibom do 20° glede na horizontalo, posamična površina prereza 0,051 do 0,20 m2, globina do 30   mm 
</t>
  </si>
  <si>
    <t xml:space="preserve">Odstranitev cementnega betona, z dletom, ročno ali strojno, z odkrivanjem armature, površina nad glavo horizontalna ali pod nagibom do 20° glede na horizontalo, posamična površina prereza 0,051 do 0,20 m2, globina 31 do 40  mm 
</t>
  </si>
  <si>
    <t xml:space="preserve">Odstranitev cementnega betona, z dletom, ročno ali strojno, z odkrivanjem armature, površina nad glavo horizontalna ali pod nagibom do 20° glede na horizontalo, posamična površina prereza 0,051 do 0,20 m2, globina 41 do 50  mm 
</t>
  </si>
  <si>
    <t xml:space="preserve">Odstranitev cementnega betona, z dletom, ročno ali strojno, z odkrivanjem armature, površina nad glavo horizontalna ali pod nagibom do 20° glede na horizontalo, posamična površina prereza 0,051 do 0,20 m2, globina  nad 50  mm 
</t>
  </si>
  <si>
    <t xml:space="preserve">Odstranitev cementnega betona, z dletom, ročno ali strojno, z odkrivanjem armature, površina nad glavo horizontalna ali pod nagibom do 20° glede na horizontalo, posamična površina prereza 0,21 do 1,0 m2, globina  do 30  mm 
</t>
  </si>
  <si>
    <t xml:space="preserve">Odstranitev cementnega betona, z dletom, ročno ali strojno, z odkrivanjem armature, površina nad glavo horizontalna ali pod nagibom do 20° glede na horizontalo, posamična površina prereza 0,21 do 1,0 m2, globina  31 do 40  mm 
</t>
  </si>
  <si>
    <t xml:space="preserve">Odstranitev cementnega betona, z dletom, ročno ali strojno, z odkrivanjem armature, površina nad glavo horizontalna ali pod nagibom do 20° glede na horizontalo, posamična površina prereza 0,21 do 1,0 m2, globina  41 do 50  mm 
</t>
  </si>
  <si>
    <t xml:space="preserve">Odstranitev cementnega betona, z dletom, ročno ali strojno, z odkrivanjem armature, površina nad glavo horizontalna ali pod nagibom do 20° glede na horizontalo, posamična površina prereza 0,21 do 1,0 m2, globina  nad 50  mm 
</t>
  </si>
  <si>
    <t xml:space="preserve">Odstranitev cementnega betona, z dletom, ročno ali strojno, z odkrivanjem armature, površina nad glavo horizontalna ali pod nagibom do 20° glede na horizontalo, posamična površina prereza 1,1 do 10,0 m2, globina do 30   mm 
</t>
  </si>
  <si>
    <t xml:space="preserve">Odstranitev cementnega betona, z dletom, ročno ali strojno, z odkrivanjem armature, površina nad glavo horizontalna ali pod nagibom do 20° glede na horizontalo, posamična površina prereza 1,1 do 10,0 m2, globina 31 do 40   mm 
</t>
  </si>
  <si>
    <t xml:space="preserve">Odstranitev cementnega betona, z dletom, ročno ali strojno, z odkrivanjem armature, površina nad glavo horizontalna ali pod nagibom do 20° glede na horizontalo, posamična površina prereza 1,1 do 10,0 m2, globina 41 do 50   mm 
</t>
  </si>
  <si>
    <t xml:space="preserve">Odstranitev cementnega betona, z dletom, ročno ali strojno, z odkrivanjem armature, površina nad glavo horizontalna ali pod nagibom do 20° glede na horizontalo, posamična površina prereza 1,1 do 10,0 m2, globina  nad 50  mm 
</t>
  </si>
  <si>
    <t xml:space="preserve">Odstranitev cementnega betona, z dletom, ročno ali strojno, z odkrivanjem armature, površina nad glavo horizontalna ali pod nagibom do 20° glede na horizontalo, posamična površina prereza nad 10,0  m2, globina do 30   mm 
</t>
  </si>
  <si>
    <t xml:space="preserve">Odstranitev cementnega betona, z dletom, ročno ali strojno, z odkrivanjem armature, površina nad glavo horizontalna ali pod nagibom do 20° glede na horizontalo, posamična površina prereza nad 10,0  m2, globina 31 do 40   mm 
</t>
  </si>
  <si>
    <t xml:space="preserve">Odstranitev cementnega betona, z dletom, ročno ali strojno, z odkrivanjem armature, površina nad glavo horizontalna ali pod nagibom do 20° glede na horizontalo, posamična površina prereza nad 10,0  m2, globina 41 do 50   mm 
</t>
  </si>
  <si>
    <t xml:space="preserve">Odstranitev cementnega betona, z dletom, ročno ali strojno, z odkrivanjem armature, površina nad glavo horizontalna ali pod nagibom do 20° glede na horizontalo, posamična površina prereza nad 10,0  m2, globina  nad 50  mm 
</t>
  </si>
  <si>
    <t xml:space="preserve">Rezkanje cementnega betona, horizontalnih površin ali pod nagibom do 20° glede na horizontalo, posamična površina prereza prereza nad 10,0 m2, globina 11 do 20  mm 
</t>
  </si>
  <si>
    <t xml:space="preserve">Rezkanje cementnega betona, horizontalnih površin ali pod nagibom do 20° glede na horizontalo, posamična površina prereza prereza nad 10,0 m2, globina  21 do 30 mm 
</t>
  </si>
  <si>
    <t xml:space="preserve">Odstranitev cementnega betona, z vodnim curkom pod visokim pritiskom, brez odkrivanja armature, površina horizontalna ali pod nagibom do 20°glede na horizontalo, posamična površina prereza prereza do 1,0 m2, globina 11 do 20 mm 
</t>
  </si>
  <si>
    <t xml:space="preserve">Odstranitev cementnega betona, z vodnim curkom pod visokim pritiskom, brez odkrivanja armature, površina horizontalna ali pod nagibom do 20°glede na horizontalo, posamična površina prereza do 1,0 m2, globina 21 do 30 mm 
</t>
  </si>
  <si>
    <t xml:space="preserve">Odstranitev cementnega betona, z vodnim curkom pod visokim pritiskom, brez odkrivanja armature, površina horizontalna ali pod nagibom do 20° glede na horizontalo, posamična površina prereza do 1,0 m2, globina  nad 30 mm 
</t>
  </si>
  <si>
    <t xml:space="preserve">Odstranitev cementnega betona, z vodnim curkom pod visokim pritiskom, brez odkrivanja armature, površina horizontalna ali pod nagibom do 20° glede na horizontalo, posamična površina prereza 1,1 do 10,0 m2, globina do 10 mm
 </t>
  </si>
  <si>
    <t xml:space="preserve">Odstranitev cementnega betona, z vodnim curkom pod visokim pritiskom, brez odkrivanja armature, površina horizontalna ali pod nagibom do 20°glede na horizontalo, posamična površina prereza 1,1 do 10,0 m2, globina 11 do 20 mm 
</t>
  </si>
  <si>
    <t xml:space="preserve">Odstranitev cementnega betona, z vodnim curkom pod visokim pritiskom, brez odkrivanja armature, površina horizontalna ali pod nagibom do 20° glede na horizontalo, posamična površina prereza 1,1 do 10,0 m2, globina 21 do 30 mm 
</t>
  </si>
  <si>
    <t xml:space="preserve">Odstranitev cementnega betona, z vodnim curkom pod visokim pritiskom, brez odkrivanja armature, površina horizontalna ali pod nagibom do 20° glede na horizontalo, posamična površina prereza 1,1 do 10,0 m2, globina  nad 30 mm 
</t>
  </si>
  <si>
    <t xml:space="preserve">Odstranitev cementnega betona, z vodnim curkom pod visokim pritiskom, brez odkrivanja armature, površina horizontalna ali pod nagibom do 20° glede na horizontalo, posamična površina prereza nad 10,0 m2, globina do 10 mm 
</t>
  </si>
  <si>
    <t xml:space="preserve">Odstranitev cementnega betona, z vodnim curkom pod visokim pritiskom, brez odkrivanja armature, površina horizontalna ali pod nagibom do 20°glede na horizontalo, posamična površina prereza nad 10,0 m2, globina 11 do 20 mm 
</t>
  </si>
  <si>
    <t xml:space="preserve">Odstranitev cementnega betona, z vodnim curkom pod visokim pritiskom, brez odkrivanja armature, površina horizontalna ali pod nagibom do 20°glede na horizontalo, posamična površina prereza nad 10,0 m2, globina 21 do 30 mm 
</t>
  </si>
  <si>
    <t xml:space="preserve">Odstranitev cementnega betona, z vodnim curkom pod visokim pritiskom, brez odkrivanja armature, površina horizontalna ali pod nagibom do 20° glede na horizontalo, posamična površina prereza nad 10,0 m2, globina nad 30 mm 
</t>
  </si>
  <si>
    <t xml:space="preserve">Odstranitev cementnega betona, z vodnim curkom pod visokim pritiskom, brez odkrivanja armature, površina vertikalna ali pod nagibom do 20°glede na vertikalo, posamična površina prereza do 1,0 m2, globina 11 do 20  mm 
</t>
  </si>
  <si>
    <t xml:space="preserve">Odstranitev cementnega betona, z vodnim curkom pod visokim pritiskom, brez odkrivanja armature, površina vertikalna ali pod nagibom do 20°glede na vertikalo, posamična površina prereza do 1,0 m2, globina 21 do 30  mm 
</t>
  </si>
  <si>
    <t xml:space="preserve">Odstranitev cementnega betona, z vodnim curkom pod visokim pritiskom, brez odkrivanja armature, površina vertikalna ali pod nagibom do 20° glede na vertikalo, posamična površina prereza 1,1 do 10,0 m2, globina do 10 mm 
</t>
  </si>
  <si>
    <t xml:space="preserve">Odstranitev cementnega betona, z vodnim curkom pod visokim pritiskom, brez odkrivanja armature, površina vertikalna ali pod nagibom do 20° glede na vertikalo, posamična površina prereza 1,1 do 10,0 m2, globina 11 do 20 mm 
</t>
  </si>
  <si>
    <t xml:space="preserve">Odstranitev cementnega betona, z vodnim curkom pod visokim pritiskom, brez odkrivanja armature, površina vertikalna ali pod nagibom do 20° glede na vertikalo, posamična površina prereza 1,1 do 10,0 m2, globina 21 do 30 mm 
</t>
  </si>
  <si>
    <t xml:space="preserve">Odstranitev cementnega betona, z vodnim curkom pod visokim pritiskom, brez odkrivanja armature, površina vertikalna ali pod nagibom do 20° glede na vertikalo, posamična površina prereza 1,1 do 10,0 m2, globina nad 30 mm 
</t>
  </si>
  <si>
    <t xml:space="preserve">Odstranitev cementnega betona, z vodnim curkom pod visokim pritiskom, brez odkrivanja armature, površina vertikalna ali pod nagibom do 20° glede na vertikalo, posamična površina prereza nad 10,0  m2, globina do 10 mm 
</t>
  </si>
  <si>
    <t xml:space="preserve">Odstranitev cementnega betona, z vodnim curkom pod visokim pritiskom, brez odkrivanja armature, površina vertikalna ali pod nagibom do 20° glede na vertikalo, posamična površina prereza nad 10,0  m2, globina 11 do 20 mm 
</t>
  </si>
  <si>
    <t xml:space="preserve">Odstranitev cementnega betona, z vodnim curkom pod visokim pritiskom, brez odkrivanja armature, površina vertikalna ali pod nagibom do 20° glede na vertikalo, posamična površina prereza nad 10,0  m2, globina 21 do 30 mm 
</t>
  </si>
  <si>
    <t xml:space="preserve">Odstranitev cementnega betona, z vodnim curkom pod visokim pritiskom, brez odkrivanja armature, površina vertikalna ali pod nagibom do 20° glede na vertikalo, posamična površina prereza nad 10,0  m2, globina  nad 30 mm 
</t>
  </si>
  <si>
    <t xml:space="preserve">Odstranitev cementnega betona, z vodnim curkom pod visokim pritiskom, brez odkrivanja armature, površina nad glavo, horizontalna ali pod nagibom do 20° glede na horizontalo, posamična površina prereza do 1,0 m2, globina do 10  mm 
</t>
  </si>
  <si>
    <t xml:space="preserve">Odstranitev cementnega betona, z vodnim curkom pod visokim pritiskom, brez odkrivanja armature, površina nad glavo, horizontalna ali pod nagibom do 20° glede na horizontalo, posamična površina prereza do 1,0 m2, globina 11 do 20  mm 
</t>
  </si>
  <si>
    <t xml:space="preserve">Odstranitev cementnega betona, z vodnim curkom pod visokim pritiskom, brez odkrivanja armature, površina nad glavo, horizontalna ali pod nagibom do 20° glede na horizontalo, posamična površina prereza do 1,0 m2, globina 21 do 30  mm 
</t>
  </si>
  <si>
    <t xml:space="preserve">Odstranitev cementnega betona, z vodnim curkom pod visokim pritiskom, brez odkrivanja armature, površina nad glavo, horizontalna ali pod nagibom do 20° glede na horizontalo, posamična površina prereza do 1,0 m2, globina nad 30 mm 
</t>
  </si>
  <si>
    <t xml:space="preserve">Odstranitev cementnega betona, z vodnim curkom pod visokim pritiskom, brez odkrivanja armature, površina nad glavo, horizontalna ali pod nagibom do 20° glede na horizontalo, posamična površina prereza 1,1 do 10,0 m2, globina do 10  mm 
</t>
  </si>
  <si>
    <t xml:space="preserve">Odstranitev cementnega betona, z vodnim curkom pod visokim pritiskom, brez odkrivanja armature, površina nad glavo, horizontalna ali pod nagibom do 20° glede na horizontalo, posamična površina prereza 1,1 do 10,0 m2, globina 11 do 20  mm 
</t>
  </si>
  <si>
    <t xml:space="preserve">Odstranitev cementnega betona, z vodnim curkom pod visokim pritiskom, brez odkrivanja armature, površina nad glavo, horizontalna ali pod nagibom do 20° glede na horizontalo, posamična površina prereza 1,1 do 10,0 m2, globina 21 do 30  mm 
</t>
  </si>
  <si>
    <t xml:space="preserve">Odstranitev cementnega betona, z vodnim curkom pod visokim pritiskom, brez odkrivanja armature, površina nad glavo, horizontalna ali pod nagibom do 20° glede na horizontalo, posamična površina prereza 1,1 do 10,0 m2, globina nad 30 mm 
</t>
  </si>
  <si>
    <t xml:space="preserve">Odstranitev cementnega betona, z vodnim curkom pod visokim pritiskom, brez odkrivanja armature, površina nad glavo, horizontalna ali pod nagibom do 20° glede na horizontalo, posamična površina prereza nad 10,0 m2, globina do 10 mm 
</t>
  </si>
  <si>
    <t xml:space="preserve">Odstranitev cementnega betona, z vodnim curkom pod visokim pritiskom, brez odkrivanja armature, površina nad glavo, horizontalna ali pod nagibom do 20° glede na horizontalo, posamična površina prereza nad 10,0 m2, globina 11 do 20 mm 
</t>
  </si>
  <si>
    <t xml:space="preserve">Odstranitev cementnega betona, z vodnim curkom pod visokim pritiskom, brez odkrivanja armature, površina nad glavo, horizontalna ali pod nagibom do 20° glede na horizontalo, posamična površina prereza nad 10,0 m2, globina 21 do 30 mm 
</t>
  </si>
  <si>
    <t xml:space="preserve">Odstranitev cementnega betona, z vodnim curkom pod visokim pritiskom, brez odkrivanja armature, površina nad glavo, horizontalna ali pod nagibom do 20° glede na horizontalo, posamična površina prereza nad 10,0 m2, globina nad 30 mm 
</t>
  </si>
  <si>
    <t xml:space="preserve">Odstranitev cementnega betona, z vodnim curkom pod visokim pritiskom, z odkrivanjem armature, površina horizontalna ali pod nagibom do 20° glede na horizontalo, posamična površina prereza do 1,0 m2, globina 31 do 40 mm 
</t>
  </si>
  <si>
    <t xml:space="preserve">Odstranitev cementnega betona, z vodnim curkom pod visokim pritiskom, z odkrivanjem armature, površina horizontalna ali pod nagibom do 20° glede na horizontalo, posamična površina prereza do 1,0 m2, globina 41 do 50 mm 
</t>
  </si>
  <si>
    <t xml:space="preserve">Odstranitev cementnega betona, z vodnim curkom pod visokim pritiskom, z odkrivanjem armature, površina horizontalna ali pod nagibom do 20° glede na horizontalo, posamična površina prereza do 1,0 m2, globina  nad 50 mm 
</t>
  </si>
  <si>
    <t xml:space="preserve">Odstranitev cementnega betona, z vodnim curkom pod visokim pritiskom, z odkrivanjem armature, površina horizontalna ali pod nagibom do 20° glede na horizontalo, posamična površina prereza 1,1 do 10,0 m2, globina do 30 mm
 </t>
  </si>
  <si>
    <t xml:space="preserve">Odstranitev cementnega betona, z vodnim curkom pod visokim pritiskom, z odkrivanjem armature, površina horizontalna ali pod nagibom do 20° glede na horizontalo, posamična površina prereza 1,1 do 10,0 m2, globina 31 do 40 mm 
</t>
  </si>
  <si>
    <t xml:space="preserve">Odstranitev cementnega betona, z vodnim curkom pod visokim pritiskom, z odkrivanjem armature, površina horizontalna ali pod nagibom do 20° glede na horizontalo, posamična površina prereza 1,1 do 10,0 m2, globina 41 do 50 mm 
</t>
  </si>
  <si>
    <t xml:space="preserve">Odstranitev cementnega betona, z vodnim curkom pod visokim pritiskom, z odkrivanjem armature, površina horizontalna ali pod nagibom do 20° glede na horizontalo, posamična površina prereza 1,1 do 10,0 m2, globina nad 50 mm 
</t>
  </si>
  <si>
    <t xml:space="preserve">Odstranitev cementnega betona, z vodnim curkom pod visokim pritiskom, z odkrivanjem armature, površina horizontalna ali pod nagibom do 20° glede na horizontalo, posamična površina prereza nad 10,0 m2, globina do 30 mm 
</t>
  </si>
  <si>
    <t xml:space="preserve">Odstranitev cementnega betona, z vodnim curkom pod visokim pritiskom, z odkrivanjem armature, površina horizontalna ali pod nagibom do 20° glede na horizontalo, posamična površina prereza nad 10,0 m2, globina 31 do 40 mm 
</t>
  </si>
  <si>
    <t xml:space="preserve">Odstranitev cementnega betona, z vodnim curkom pod visokim pritiskom, z odkrivanjem armature, površina horizontalna ali pod nagibom do 20° glede na horizontalo, posamična površina prereza nad 10,0 m2, globina 41 do 50 mm 
</t>
  </si>
  <si>
    <t xml:space="preserve">Odstranitev cementnega betona, z vodnim curkom pod visokim pritiskom, z odkrivanjem armature, površina horizontalna ali pod nagibom do 20° glede na horizontalo, posamična površina prereza nad 10,0 m2, globina  nad 50 mm 
</t>
  </si>
  <si>
    <t xml:space="preserve">Odstranitev cementnega betona, z vodnim curkom pod visokim pritiskom, z odkrivanjem armature, površina vertikalna ali pod nagibom do 20° glede na vertikalo, posamična površina prereza do 1,0 m2, globina 31 do 40  mm 
</t>
  </si>
  <si>
    <t xml:space="preserve">Odstranitev cementnega betona, z vodnim curkom pod visokim pritiskom, z odkrivanjem armature, površina vertikalna ali pod nagibom do 20° glede na vertikalo, posamična površina prereza do 1,0 m2, globina 41 do 50  mm 
</t>
  </si>
  <si>
    <t xml:space="preserve">Odstranitev cementnega betona, z vodnim curkom pod visokim pritiskom, z odkrivanjem armature, površina vertikalna ali pod nagibom do 20° glede na vertikalo, posamična površina prereza do 1,0 m2, globina  nad 50 mm 
</t>
  </si>
  <si>
    <t xml:space="preserve">Odstranitev cementnega betona, z vodnim curkom pod visokim pritiskom, z odkrivanjem armature, površina vertikalna ali pod nagibom do 20° glede na vertikalo, posamična površina prereza 1,1 do 10,0 m2, globina  do 30  mm 
</t>
  </si>
  <si>
    <t xml:space="preserve">Odstranitev cementnega betona, z vodnim curkom pod visokim pritiskom, z odkrivanjem armature, površina vertikalna ali pod nagibom do 20° glede na vertikalo, posamična površina prereza 1,1 do 10,0 m2, globina  31 do 40  mm
 </t>
  </si>
  <si>
    <t xml:space="preserve">Odstranitev cementnega betona, z vodnim curkom pod visokim pritiskom, z odkrivanjem armature, površina vertikalna ali pod nagibom do 20° glede na vertikalo, posamična površina prereza 1,1 do 10,0 m2, globina  41 do 50  mm 
</t>
  </si>
  <si>
    <t xml:space="preserve">Odstranitev cementnega betona, z vodnim curkom pod visokim pritiskom, z odkrivanjem armature, površina vertikalna ali pod nagibom do 20° glede na vertikalo, posamična površina prereza 1,1 do 10,0 m2, globina  nad 50 mm 
</t>
  </si>
  <si>
    <t xml:space="preserve">Odstranitev cementnega betona, z vodnim curkom pod visokim pritiskom, z odkrivanjem armature, površina vertikalna ali pod nagibom do 20° glede na vertikalo, posamična površina prereza nad 10,0 m2, globina do 30  mm 
</t>
  </si>
  <si>
    <t xml:space="preserve">Odstranitev cementnega betona, z vodnim curkom pod visokim pritiskom, z odkrivanjem armature, površina vertikalna ali pod nagibom do 20° glede na vertikalo, posamična površina prereza nad 10,0 m2, globina 31 do 40  mm 
</t>
  </si>
  <si>
    <t xml:space="preserve">Odstranitev cementnega betona, z vodnim curkom pod visokim pritiskom, z odkrivanjem armature, površina vertikalna ali pod nagibom do 20° glede na vertikalo, posamična površina prereza nad 10,0 m2, globina 41 do 50  mm 
</t>
  </si>
  <si>
    <t xml:space="preserve">Odstranitev cementnega betona, z vodnim curkom pod visokim pritiskom, z odkrivanjem armature, površina vertikalna ali pod nagibom do 20° glede na vertikalo, posamična površina prereza nad 10,0 m2, globina  nad 50 mm 
</t>
  </si>
  <si>
    <t xml:space="preserve">Odstranitev cementnega betona, z vodnim curkom pod visokim pritiskom, z odkrivanjem armature, površina nad glavo horizontalna ali pod nagibom do 20°  glede na horizontalo, posamična površina prereza do 1,0 m2, globina do 30 mm 
</t>
  </si>
  <si>
    <t xml:space="preserve">Odstranitev cementnega betona, z vodnim curkom pod visokim pritiskom, z odkrivanjem armature, površina nad glavo horizontalna ali pod nagibom do 20° glede na horizontalo, posamična površina prereza do 1,0 m2, globina 31 do 40 mm 
</t>
  </si>
  <si>
    <t xml:space="preserve">Odstranitev cementnega betona, z vodnim curkom pod visokim pritiskom, z odkrivanjem armature, površina nad glavo horizontalna ali pod nagibom do 20° glede na horizontalo, posamična površina prereza do 1,0 m2, globina 41 do 50 mm 
</t>
  </si>
  <si>
    <t xml:space="preserve">Odstranitev cementnega betona, z vodnim curkom pod visokim pritiskom, z odkrivanjem armature, površina nad glavo horizontalna ali pod nagibom do 20° glede na horizontalo, posamična površina prereza do 1,0 m2, globina nad 50 mm 
</t>
  </si>
  <si>
    <t xml:space="preserve">Odstranitev cementnega betona, z vodnim curkom pod visokim pritiskom, z odkrivanjem armature, površina nad glavo horizontalna ali pod nagibom do 20° glede na horizontalo, posamična površina prereza 1,1 do 10,0 m2, globina do 30 mm
 </t>
  </si>
  <si>
    <t xml:space="preserve">Odstranitev cementnega betona, z vodnim curkom pod visokim pritiskom, z odkrivanjem armature, površina nad glavo horizontalna ali pod nagibom do 20° glede na horizontalo, posamična površina prereza 1,1 do 10,0 m2, globina 31 do 40 mm 
</t>
  </si>
  <si>
    <t xml:space="preserve">Odstranitev cementnega betona, z vodnim curkom pod visokim pritiskom, z odkrivanjem armature, površina nad glavo horizontalna ali pod nagibom do 20° glede na horizontalo, posamična površina prereza 1,1 do 10,0 m2, globina 41 do 50 mm 
</t>
  </si>
  <si>
    <t xml:space="preserve">Odstranitev cementnega betona, z vodnim curkom pod visokim pritiskom, z odkrivanjem armature, površina nad glavo horizontalna ali pod nagibom do 20° glede na horizontalo, posamična površina prereza 1,1 do 10,0 m2, globina  nad 50 mm 
</t>
  </si>
  <si>
    <t xml:space="preserve">Odstranitev cementnega betona, z vodnim curkom pod visokim pritiskom, z odkrivanjem armature, površina nad glavo horizontalna ali pod nagibom do 20° glede na horizontalo, posamična površina prereza nad 10,0 m2, globina do 30 mm 
</t>
  </si>
  <si>
    <t xml:space="preserve">Odstranitev cementnega betona, z vodnim curkom pod visokim pritiskom, z odkrivanjem armature, površina nad glavo horizontalna ali pod nagibom do 20° glede na horizontalo, posamična površina prereza nad 10,0 m2, globina 31 do 40 mm 
</t>
  </si>
  <si>
    <t xml:space="preserve">Odstranitev cementnega betona, z vodnim curkom pod visokim pritiskom, z odkrivanjem armature, površina nad glavo horizontalna ali pod nagibom do 20° glede na horizontalo, posamična površina prereza nad 10,0 m2, globina 41 do 50 mm 
</t>
  </si>
  <si>
    <t xml:space="preserve">Odstranitev cementnega betona, z vodnim curkom pod visokim pritiskom, z odkrivanjem armature, površina nad glavo horizontalna ali pod nagibom do 20° glede na horizontalo, posamična površina prereza nad 10,0 m2, globina  nad 50 mm 
</t>
  </si>
  <si>
    <t xml:space="preserve">Odstranitev cementnega betona, z vodnim curkom pod visokim pritiskom, s pištolo, z odkrivanjem armature in kablov, površina prereza odstranitve do 0,04 m2
</t>
  </si>
  <si>
    <t xml:space="preserve">Odstranitev cementnega betona, z vodnim curkom pod visokim pritiskom, s pištolo, z odkrivanjem armature in kablov, površina prereza odstranitve 0,076 do 0,10 m2
</t>
  </si>
  <si>
    <t xml:space="preserve">Odstranitev cementnega betona, z vodnim curkom pod visokim pritiskom, s pištolo, z odkrivanjem armature in kablov, površina prereza odstranitve nad 0,10 m2
</t>
  </si>
  <si>
    <t xml:space="preserve">Odstranitev cementnega betona, z vodnim curkom pod visokim pritiskom, skozi celotno debelino elementa (lokalni preboj), posamična površina prereza do 0,25 m2, debelina do 10 cm 
</t>
  </si>
  <si>
    <t xml:space="preserve">Odstranitev cementnega betona, z vodnim curkom pod visokim pritiskom, skozi celotno debelino elementa (lokalni preboj), posamična površina prereza do 0,25 m2, debelina 11 do 20 cm
 </t>
  </si>
  <si>
    <t xml:space="preserve">Odstranitev cementnega betona, z vodnim curkom pod visokim pritiskom, skozi celotno debelino elementa (lokalni preboj), posamična površina prereza do 0,25 m2, debelina nad 20 cm 
</t>
  </si>
  <si>
    <t xml:space="preserve">Odstranitev cementnega betona, z vodnim curkom pod visokim pritiskom, skozi celotno debelino elementa (lokalni preboj), posamična površina prereza 0,26 do 1,0 m2, debelina do 10 cm 
</t>
  </si>
  <si>
    <t xml:space="preserve">Odstranitev cementnega betona, z vodnim curkom pod visokim pritiskom, skozi celotno debelino elementa (lokalni preboj), posamična površina prereza 0,26 do 1,0 m2, debelina 11 do 20 cm 
</t>
  </si>
  <si>
    <t xml:space="preserve">Odstranitev cementnega betona, z vodnim curkom pod visokim pritiskom, skozi celotno debelino elementa (lokalni preboj), posamična površina prereza 0,26 do 1,0 m2, debelina nad 20  cm 
</t>
  </si>
  <si>
    <t xml:space="preserve">Odstranitev cementnega betona, z vodnim curkom pod visokim pritiskom, skozi celotno debelino elementa (lokalni preboj), posamična površina prereza 1,1 do 5,0 m2, debelina do 10 cm 
</t>
  </si>
  <si>
    <t xml:space="preserve">Odstranitev cementnega betona, z vodnim curkom pod visokim pritiskom, skozi celotno debelino elementa (lokalni preboj), posamična površina prereza 1,1 do 5,0 m2, debelina 11 do 20 cm 
</t>
  </si>
  <si>
    <t xml:space="preserve">Odstranitev cementnega betona, z vodnim curkom pod visokim pritiskom, skozi celotno debelino elementa (lokalni preboj), posamična površina prereza 1,1 do 5,0 m2, debelina nad 20  cm 
</t>
  </si>
  <si>
    <t xml:space="preserve">Odstranitev cementnega betona s konzol prekladne konstrukcije, z vodnim curkom pod visokim pritiskom, v širini do 1,0 m in debelini do 10 cm 
</t>
  </si>
  <si>
    <t xml:space="preserve">Odstranitev cementnega betona s konzol prekladne konstrukcije, z vodnim curkom pod visokim pritiskom, v širini do 1,0 m in debelini 11 do 20 cm 
</t>
  </si>
  <si>
    <t xml:space="preserve">Odstranitev cementnega betona s konzol prekladne konstrukcije, z vodnim curkom pod visokim pritiskom, v širini do 1,0 m in debelini nad 20 cm 
</t>
  </si>
  <si>
    <t xml:space="preserve">Odstranitev cementnega betona s konzol prekladne konstrukcije, z vodnim curkom pod visokim pritiskom, v širini do 1,1 do 1,5 m in debelini do 10 cm 
</t>
  </si>
  <si>
    <t xml:space="preserve">Odstranitev cementnega betona s konzol prekladne konstrukcije, z vodnim curkom pod visokim pritiskom, v širini do 1,1 do 1,5 m in debelini 11 do 20 cm 
</t>
  </si>
  <si>
    <t xml:space="preserve">Odstranitev cementnega betona s konzol prekladne konstrukcije, z vodnim curkom pod visokim pritiskom, v širini do 1,1 do 1,5 m in debelini nad 20  cm 
</t>
  </si>
  <si>
    <t xml:space="preserve">Odstranitev cementnega betona s konzol prekladne konstrukcije, z vodnim curkom pod visokim pritiskom, v širini …..  m in debelini do 10 cm 
</t>
  </si>
  <si>
    <t xml:space="preserve">Odstranitev cementnega betona s konzol prekladne konstrukcije, z vodnim curkom pod visokim pritiskom, v širini …..  m in debelini 11 do 20 cm 
</t>
  </si>
  <si>
    <t xml:space="preserve">Odstranitev cementnega betona s konzol prekladne konstrukcije, z vodnim curkom pod visokim pritiskom, v širini …..  m in debelini nad 20  cm 
</t>
  </si>
  <si>
    <t xml:space="preserve">Odstranitev gumijastih dilatacij s pomično zmogljivostjo do 160 mm
</t>
  </si>
  <si>
    <t xml:space="preserve">Odstranitev gumijastih dilatacij s pomično zmogljivostjo 161 do 320 mm
</t>
  </si>
  <si>
    <t xml:space="preserve">Odstranitev gumijastih dilatacij s pomično zmogljivostjo nad 320 mm
</t>
  </si>
  <si>
    <t xml:space="preserve">Odstranitev kovinskih dilatacij s pomično zmogljivostjo do 160 mm
</t>
  </si>
  <si>
    <t xml:space="preserve">Odstranitev kovinskih dilatacij s pomično zmogljivostjo 161 do 320 mm
</t>
  </si>
  <si>
    <t xml:space="preserve">Odstranitev  kovinskih  dilatacij s pomično zmogljivostjo nad  320 mm
</t>
  </si>
  <si>
    <t xml:space="preserve">Odstranitev poškodovanega tesnila iz kovinskih dilatacij, vključno s čiščenjem in pripravo za vgradnjo novega tesnila
</t>
  </si>
  <si>
    <t xml:space="preserve">Ročna ali strojna odstranitev malte iz reg kamnitih ali opečnih zidov, površina vertikalna ali nagnjena do 45° glede na vertikalo, globina do 20 mm 
</t>
  </si>
  <si>
    <t xml:space="preserve">Ročna ali strojna odstranitev malte iz reg kamnitih ali opečnih zidov, površina vertikalna ali nagnjena do 45° glede na vertikalo, globina 21 do 40 mm 
</t>
  </si>
  <si>
    <t xml:space="preserve">Ročna ali strojna odstranitev malte iz reg kamnitih ali opečnih zidov, površina vertikalna ali nagnjena do 45° glede na vertikalo, globina nad 40 mm 
</t>
  </si>
  <si>
    <t xml:space="preserve">Ročna ali strojna odstranitev malte iz reg kamnitih ali opečnih zidov, površina nad glavo horizontalna, obokana ali nagnjena do 45° glede na vertikalo, globina do 20 mm 
</t>
  </si>
  <si>
    <t xml:space="preserve">Ročna ali strojna odstranitev malte iz reg kamnitih ali opečnih zidov, površina nad glavo horizontalna, obokana ali nagnjena do 45° glede na vertikalo, globina 21 do 40 mm
 </t>
  </si>
  <si>
    <t xml:space="preserve">Ročna ali strojna odstranitev malte iz reg kamnitih ali opečnih zidov, površina nad glavo horizontalna, obokana ali nagnjena do 45° glede na vertikalo, globina  nad 40  mm 
</t>
  </si>
  <si>
    <t xml:space="preserve">Ročna ali strojna odstranitev bitumenskih tesnil ali tesnil iz umetnih snovi iz reg globine do 20 mm in širine do 10 mm 
</t>
  </si>
  <si>
    <t xml:space="preserve">Ročna ali strojna odstranitev bitumenskih tesnil ali tesnil iz umetnih snovi iz reg globine do 20 mm in širine 11 do 20 mm 
</t>
  </si>
  <si>
    <t xml:space="preserve">Ročna ali strojna odstranitev bitumenskih tesnil ali tesnil iz umetnih snovi iz reg globine do 20 mm in širine nad 20  mm 
</t>
  </si>
  <si>
    <t xml:space="preserve">Rezanje navadnega cementnega betona ali kamna s talno diamantno žago, debelina do 10 cm
</t>
  </si>
  <si>
    <t xml:space="preserve">Rezanje navadnega cementnega betona ali kamna s talno diamantno žago, debelina 10,1 do 15,0 cm
</t>
  </si>
  <si>
    <t xml:space="preserve">Rezanje navadnega cementnega betona ali kamna s talno diamantno žago, debelina 15,1 do 20,0 cm
</t>
  </si>
  <si>
    <t xml:space="preserve">Rezanje navadnega cementnega betona ali kamna s talno diamantno žago, debelina nad 20,0 cm
</t>
  </si>
  <si>
    <t xml:space="preserve">Rezanje ojačenega cementnega betona s talno diamantno žago, debelina do 10 cm
</t>
  </si>
  <si>
    <t xml:space="preserve">Rezanje ojačenega cementnega betona s talno diamantno žago, debelina 10,1 do 15,0 cm
</t>
  </si>
  <si>
    <t xml:space="preserve">Rezanje ojačenega cementnega betona s talno diamantno žago, debelina 15,1 do 20,0 cm
</t>
  </si>
  <si>
    <t xml:space="preserve">Rezanje ojačenega cementnega betona s talno diamantno žago, debelina nad 20,0  cm
</t>
  </si>
  <si>
    <t xml:space="preserve">Rezanje navadnega cementnega betona ali kamna s stensko diamantno žago, debelina do 10 cm 
</t>
  </si>
  <si>
    <t xml:space="preserve">Rezanje navadnega cementnega betona ali kamna s stensko diamantno žago, debelina 10,1 do 15,0 cm 
</t>
  </si>
  <si>
    <t xml:space="preserve">Rezanje navadnega cementnega betona ali kamna s stensko diamantno žago, debelina 15,1 do 20,0 cm 
</t>
  </si>
  <si>
    <t xml:space="preserve">Rezanje navadnega cementnega betona ali kamna s stensko diamantno žago, debelina nad 20,0  cm 
</t>
  </si>
  <si>
    <t xml:space="preserve">Rezanje ojačenega cementnega betona  s stensko diamantno žago, debelina do 10  cm 
</t>
  </si>
  <si>
    <t xml:space="preserve">Rezanje ojačenega cementnega betona s stensko diamantno žago, debelina 10,1 do 15,0 cm
</t>
  </si>
  <si>
    <t xml:space="preserve">Rezanje ojačenega cementnega betona s stensko diamantno žago, debelina 15,1 do 20,0 cm
</t>
  </si>
  <si>
    <t xml:space="preserve">Rezanje ojačenega cementnega betona s stensko diamantno žago, debelina nad 20 cm
</t>
  </si>
  <si>
    <t xml:space="preserve">Rezanje navadnega cementnega betona ali kamna z diamantno vrvjo, debelina do 10 cm
</t>
  </si>
  <si>
    <t xml:space="preserve">Rezanje navadnega cementnega betona ali kamna z diamantno vrvjo, debelina  10,1 do 15,0 cm
</t>
  </si>
  <si>
    <t xml:space="preserve">Rezanje navadnega cementnega betona ali kamna z diamantno vrvjo, debelina  15,1 do 20,0 cm
</t>
  </si>
  <si>
    <t xml:space="preserve">Rezanje navadnega cementnega betona ali kamna z diamantno vrvjo, debelina nad 20,0 cm
</t>
  </si>
  <si>
    <t xml:space="preserve">Rezanje ojačenega cementnega betona z diamantno vrvjo, debelina do 10 cm 
</t>
  </si>
  <si>
    <t xml:space="preserve">Rezanje ojačenega cementnega betona z diamantno vrvjo, debelina 10,1 do 15,0 cm 
</t>
  </si>
  <si>
    <t xml:space="preserve">Rezanje ojačenega cementnega betona z diamantno vrvjo, debelina 15,1 do 20,0 cm 
</t>
  </si>
  <si>
    <t xml:space="preserve">Rezanje ojačenega cementnega betona z diamantno vrvjo, debelina nad 20,0 cm 
</t>
  </si>
  <si>
    <t xml:space="preserve">Vrtanje lukenj v navadni cementni beton ali kamen, površina vodoravna ali nagnjena do 45° glede na horizontalo, premer do 30 mm
</t>
  </si>
  <si>
    <t xml:space="preserve">Vrtanje lukenj v navadni cementni beton ali kamen, površina vodoravna ali nagnjena do 45° glede na horizontalo, premer 31 do 60 mm
</t>
  </si>
  <si>
    <t xml:space="preserve">Vrtanje lukenj v navadni cementni beton ali kamen, površina vodoravna ali nagnjena do 45° glede na horizontalo, premer 61 do 100 mm
</t>
  </si>
  <si>
    <t xml:space="preserve">Vrtanje lukenj v navadni cementni beton ali kamen, površina vodoravna ali nagnjena do 45° glede na horizontalo, premer  101 do 150 mm
</t>
  </si>
  <si>
    <t xml:space="preserve">Vrtanje lukenj v navadni cementni beton ali kamen, površina vodoravna ali nagnjena do 45° glede na horizontalo, premer nad 150  mm
</t>
  </si>
  <si>
    <t xml:space="preserve">Vrtanje lukenj v navadni cementni beton ali kamen, površina navpična ali poševna do 45° glede na vertikalo, premer do 30 mm
</t>
  </si>
  <si>
    <t xml:space="preserve">Vrtanje lukenj v navadni cementni beton ali kamen, površina navpična ali poševna do 45° glede na vertikalo, premer 31 do 60 mm
</t>
  </si>
  <si>
    <t xml:space="preserve">Vrtanje lukenj v navadni cementni beton ali kamen, površina navpična ali poševna do 45° glede na vertikalo, premer  61 do 100 mm
</t>
  </si>
  <si>
    <t xml:space="preserve">Vrtanje lukenj v navadni cementni beton ali kamen, površina navpična ali poševna do 45° glede na vertikalo, premer  101 do 150 mm
</t>
  </si>
  <si>
    <t xml:space="preserve">Vrtanje lukenj v navadni cementni beton ali kamen, površina navpična ali poševna do 45° glede na vertikalo, premer  nad 150 mm
</t>
  </si>
  <si>
    <t xml:space="preserve">Vrtanje lukenj v ojačenem cementnem betonu, površina horizontalna ali nagnjena do 45° glede na horizontalo, premera do 30  mm
</t>
  </si>
  <si>
    <t xml:space="preserve">Vrtanje lukenj v ojačenem cementnem betonu, površina horizontalna ali nagnjena do 45° glede na horizontalo, premera 31 do 60  mm
</t>
  </si>
  <si>
    <t xml:space="preserve">Vrtanje lukenj v ojačenem cementnem betonu, površina horizontalna ali nagnjena do 45° glede na horizontalo, premera 61 do 100  mm
</t>
  </si>
  <si>
    <t xml:space="preserve">Vrtanje lukenj v ojačenem cementnem betonu, površina horizontalna ali nagnjena do 45° glede na horizontalo, premera  101 do 150  mm
</t>
  </si>
  <si>
    <t xml:space="preserve">Vrtanje lukenj v ojačenem cementnem betonu, površina horizontalna ali nagnjena do 45° glede na horizontalo, premera nad 150  mm
</t>
  </si>
  <si>
    <t xml:space="preserve">Vrtanje lukenj v ojačenem cementnem betonu, površina vertikalna ali nagnjena do 45° glede na vertikalo, premera do 30 mm
</t>
  </si>
  <si>
    <t xml:space="preserve">Vrtanje lukenj v ojačenem cementnem betonu, površina vertikalna ali nagnjena do 45° glede na vertikalo, premera 31 do 60 mm
</t>
  </si>
  <si>
    <t xml:space="preserve">Vrtanje lukenj v ojačenem cementnem betonu, površina vertikalna ali nagnjena do 45° glede na vertikalo, premera 61 do 100 mm
</t>
  </si>
  <si>
    <t xml:space="preserve">Vrtanje lukenj v ojačenem cementnem betonu, površina vertikalna ali nagnjena do 45° glede na vertikalo, premera  101 do 150 mm
</t>
  </si>
  <si>
    <t xml:space="preserve">Vrtanje lukenj v ojačenem cementnem betonu, površina vertikalna ali nagnjena do 45° glede na vertikalo, premera  nad 150  mm
</t>
  </si>
  <si>
    <t xml:space="preserve">Vrtanje lukenj v ojačenem cementnem betonu, površina horizontalna, nad glavo, premera do 30 mm 
</t>
  </si>
  <si>
    <t xml:space="preserve">Vrtanje lukenj v ojačenem cementnem betonu, površina horizontalna, nad glavo, premera 31 do 60 mm 
</t>
  </si>
  <si>
    <t xml:space="preserve">Vrtanje lukenj v ojačenem cementnem betonu, površina horizontalna, nad glavo, premera  61 do 100 mm 
</t>
  </si>
  <si>
    <t xml:space="preserve">Vrtanje lukenj v ojačenem cementnem betonu, površina horizontalna, nad glavo, premera   101 do 150 mm 
</t>
  </si>
  <si>
    <t xml:space="preserve">Vrtanje lukenj v ojačenem cementnem betonu, površina horizontalna, nad glavo, premera  nad 150  mm 
</t>
  </si>
  <si>
    <t xml:space="preserve">Odstranitev poškodovanega dela sten ali obokov iz naravnega kamna ali opeke, površina vertikalna ali nagnjena do 45° glede na vertikalo, debeline do 40 cm
</t>
  </si>
  <si>
    <t xml:space="preserve">Odstranitev poškodovanega dela sten ali obokov iz naravnega kamna ali opeke, površina horizontalna ali nagnjena do 45° glede na horizontalo, debeline 41 do 60 cm
</t>
  </si>
  <si>
    <t xml:space="preserve">Odstranitev poškodovanega dela obokov iz naravnega kamna ali opeke, površina nad glavo, debeline 41 do 60 cm
</t>
  </si>
  <si>
    <t xml:space="preserve">Odstranitev obstoječe cevi za odvodnjavanje premera do 200 mm, vključno z vsemi koleni, odcepi in elementi za pritrjevanje
</t>
  </si>
  <si>
    <t xml:space="preserve">Odstranitev obstoječe cevi za odvodnjavanje premera od 250 do 400 mm, vključno z vsemi koleni, odcepi in elementi za pritrjevanje
</t>
  </si>
  <si>
    <t xml:space="preserve">Odstranitev obstoječe cevi za odvodnjavanje premera nad 400 mm, vključno z vsemi koleni, odcepi in elementi za pritrjevanje
</t>
  </si>
  <si>
    <t xml:space="preserve">Strojna odstranitev bitumenskega ali epoksi premaza in hidroizolacije z voziščne plošče z rezkanjem
</t>
  </si>
  <si>
    <t xml:space="preserve">Odstranitev zaščitnega cementnega betona okrog napenjalne glave sidra prednapetega kabla 
</t>
  </si>
  <si>
    <t xml:space="preserve">Odstranitev cementnega betona brez odkrivanja armature, površina vodoravna ali nagnjena do 20˚, posamična površina nad 10 m2, globina do 10 mm
</t>
  </si>
  <si>
    <t xml:space="preserve">Doplačilo za strojno odstranitev z vodnim curkom pod visokim pritiskom
</t>
  </si>
  <si>
    <t xml:space="preserve">Vrtanje lukenj v cementni beton ali kamen, površina vodoravna ali nagnjena do 45˚, premera do 30 mm
</t>
  </si>
  <si>
    <t xml:space="preserve">Doplačilo za posamično površino odstranitve 0,051 do 0,20 m2
</t>
  </si>
  <si>
    <t xml:space="preserve">Doplačilo za posamično površino odstranitve 0,21 do 1,0 m2
</t>
  </si>
  <si>
    <t xml:space="preserve">Dobava in vgraditev sider iz nerjavečega jekla, dolžine 20 cm, v cementno malto za meritev konvergenc s trakom in za namestitev tarč za izvedbo 3 D meritev v sekundarni oblogi predora (notranjo beton)
</t>
  </si>
  <si>
    <t xml:space="preserve">Dobava in vgraditev paličnega tritočkovnega ekstensometra (2, 4 in 6 m) z merskimi glavami za odčitavanje deformacij
</t>
  </si>
  <si>
    <t xml:space="preserve">Dobava in vgraditev paličnega tritočkovnega ekstensometra (3, 6 in 9 m) z merskimi glavami za odčitavanje deformacij
</t>
  </si>
  <si>
    <t xml:space="preserve">Dobava in vgraditev paličnega večtočkovnega ekstensometra (3, 6, 9 in 12 m) z merskimi glavami za odčitavanje deformacij
</t>
  </si>
  <si>
    <t xml:space="preserve">Dobava in vgraditev celice za merjenje radialnih tlakov med hribino in primarno oblogo predora
</t>
  </si>
  <si>
    <t xml:space="preserve">Dobava in vgraditev celice za merjenje tangencialnih tlakov med hribino in primarno oblogo predora
</t>
  </si>
  <si>
    <t xml:space="preserve">Dobava in vgraditev merilnika za ugotavljanje specifičnih deformacij v primarni oblogi predora
</t>
  </si>
  <si>
    <t xml:space="preserve">Dobava in vgraditev merilnika za ugotavljanje specifičnih deformacij v sekundarni oblogi predora
</t>
  </si>
  <si>
    <t xml:space="preserve">Izvedba meritev v predoru v merskem profilu MS – I celoten čas gradnje, z grafično predstavitvijo rezultatov in razlago
</t>
  </si>
  <si>
    <t xml:space="preserve">Izvedba meritev v predoru v merskem profilu MS – II celoten čas gradnje, z grafično predstavitvijo rezultatov in razlago
</t>
  </si>
  <si>
    <t xml:space="preserve">Izvedba meritev v predoru v merskem profilu MS – III celoten čas gradnje, z grafično predstavitvijo rezultatov in razlago
</t>
  </si>
  <si>
    <t xml:space="preserve">Izvedba meritev v predoru v merskem profilu MS – IV celoten čas gradnje, z grafično predstavitvijo rezultatov in razlago
</t>
  </si>
  <si>
    <t xml:space="preserve">Izvedba meritev v predoru v merskem profilu MS – V celoten čas gradnje, z grafično predstavitvijo rezultatov in razlago
</t>
  </si>
  <si>
    <t xml:space="preserve">Izvedba meritev v predoru v merskem profilu MS – VI celoten čas gradnje, z grafično predstavitvijo rezultatov in razlago
</t>
  </si>
  <si>
    <t xml:space="preserve">Izvedba meritev v predoru v merskem profilu MS – VII celoten čas gradnje, z grafično predstavitvijo rezultatov in razlago
</t>
  </si>
  <si>
    <t xml:space="preserve">Izvedba meritev na objektih nad predorom z dobavo in vgradnjo reperjev, izvedbo 3D meritev in interpretacijo meritev za celoten čas gradnje
</t>
  </si>
  <si>
    <t xml:space="preserve">Izvedba meritev na površini (prometnice, plinovodi, vodovodi itd.) nad predorom z dobavo in vgradnjo reperjev, izvedbo 3D meritev in interpretacijo meritev za celoten čas gradnje
</t>
  </si>
  <si>
    <t>SKUPAJ PREDDELA:</t>
  </si>
  <si>
    <t>2.   ZEMELJSKA DELA</t>
  </si>
  <si>
    <t>21 111</t>
  </si>
  <si>
    <t>Površinski izkop plodne zemljine – 1. kategorije –  ročno</t>
  </si>
  <si>
    <t>21 112</t>
  </si>
  <si>
    <t>21 113</t>
  </si>
  <si>
    <t>21 114</t>
  </si>
  <si>
    <t>21 211</t>
  </si>
  <si>
    <t xml:space="preserve">Široki izkop slabo nosilne zemljine – 2. kategorije – ročno </t>
  </si>
  <si>
    <t>21 212</t>
  </si>
  <si>
    <t>21 213</t>
  </si>
  <si>
    <t>21 214</t>
  </si>
  <si>
    <t>21 221</t>
  </si>
  <si>
    <t xml:space="preserve">Široki izkop vezljive zemljine – 3. kategorije – ročno </t>
  </si>
  <si>
    <t>2.2  Planum temeljnih tal</t>
  </si>
  <si>
    <t>21 222</t>
  </si>
  <si>
    <t>21 223</t>
  </si>
  <si>
    <t>21 224</t>
  </si>
  <si>
    <t>21 231</t>
  </si>
  <si>
    <t xml:space="preserve">Široki izkop zrnate kamnine – 3. kategorije – ročno </t>
  </si>
  <si>
    <t>21 232</t>
  </si>
  <si>
    <t>21 233</t>
  </si>
  <si>
    <t>21 234</t>
  </si>
  <si>
    <t>21 241</t>
  </si>
  <si>
    <t>21 242</t>
  </si>
  <si>
    <t>21 243</t>
  </si>
  <si>
    <t>Široki izkop mehke kamnine – 4. kategorije z nakladanjem</t>
  </si>
  <si>
    <t>21 251</t>
  </si>
  <si>
    <t>21 252</t>
  </si>
  <si>
    <t>21 253</t>
  </si>
  <si>
    <t>Široki izkop trde kamnine – 5. kategorije z nakladanjem</t>
  </si>
  <si>
    <t>21 261</t>
  </si>
  <si>
    <t>Doplačilo za oviran izkop vezljive zemljine- 3. kategorije</t>
  </si>
  <si>
    <t>21 262</t>
  </si>
  <si>
    <t>Doplačilo za pazljivo miniranje kamnine</t>
  </si>
  <si>
    <t>21 311</t>
  </si>
  <si>
    <t>21 312</t>
  </si>
  <si>
    <t>21 313</t>
  </si>
  <si>
    <t>Izkop vezljive zemljine/zrnate kamnine – 3. kategorije za temelje, kanalske rove, prepuste, jaške in drenaže, širine do 1,0 m in globine do 1,0 m – ročno, planiranje dna ročno</t>
  </si>
  <si>
    <t>21 314</t>
  </si>
  <si>
    <t>21 315</t>
  </si>
  <si>
    <t>21 316</t>
  </si>
  <si>
    <t>21 321</t>
  </si>
  <si>
    <t>Izkop slabo nosilne zemljine – 2. kategorije za temelje, kanalske rove, prepuste, jaške in drenaže, širine do 1,0 m in globine 1,1 do 2,0 m – ročno, planiranje dna ročno</t>
  </si>
  <si>
    <t>21 322</t>
  </si>
  <si>
    <t>Izkop slabo nosilne zemljine – 2. kategorije za temelje, kanalske rove, prepuste, jaške in drenaže, širine do 1,0 m in globine 1,1 do 2,0 m – strojno, planiranje dna ročno</t>
  </si>
  <si>
    <t>21 323</t>
  </si>
  <si>
    <t>21 324</t>
  </si>
  <si>
    <t>21 325</t>
  </si>
  <si>
    <t>21 326</t>
  </si>
  <si>
    <t>21 331</t>
  </si>
  <si>
    <t>Izkop slabo nosilne zemljine – 2. kategorije za temelje, kanalske rove, prepuste, jaške in drenaže, širine do 1,0 m in globine 2,1 do 4,0 m – ročno, planiranje dna ročno</t>
  </si>
  <si>
    <t>21 332</t>
  </si>
  <si>
    <t>Izkop slabo nosilne zemljine – 2. kategorije za temelje, kanalske rove, prepuste, jaške in drenaže, širine do 1,0 m in globine 2,1 do 4,0 m – strojno, planiranje dna ročno</t>
  </si>
  <si>
    <t>21 333</t>
  </si>
  <si>
    <t>21 334</t>
  </si>
  <si>
    <t>21 335</t>
  </si>
  <si>
    <t>21 336</t>
  </si>
  <si>
    <t>21 341</t>
  </si>
  <si>
    <t>21 342</t>
  </si>
  <si>
    <t>21 343</t>
  </si>
  <si>
    <t>21 344</t>
  </si>
  <si>
    <t>21 345</t>
  </si>
  <si>
    <t>21 346</t>
  </si>
  <si>
    <t>21 351</t>
  </si>
  <si>
    <t>Izkop slabo nosilne zemljine – 2. kategorije za temelje, kanalske rove, prepuste, jaške in drenaže, širine 1,1 do 2,0 m in globine do 1,0 m – ročno, planiranje dna ročno</t>
  </si>
  <si>
    <t>21 352</t>
  </si>
  <si>
    <t>Izkop slabo nosilne zemljine – 2. kategorije za temelje, kanalske rove, prepuste, jaške in drenaže, širine 1,1 do 2,0 m in globine do 1,0 m – strojno, planiranje dna ročno</t>
  </si>
  <si>
    <t>21 353</t>
  </si>
  <si>
    <t>21 354</t>
  </si>
  <si>
    <t>21 355</t>
  </si>
  <si>
    <t>21 356</t>
  </si>
  <si>
    <t>21 361</t>
  </si>
  <si>
    <t>Izkop slabo nosilne zemljine – 2. kategorije za temelje, kanalske rove, prepuste, jaške in drenaže, širine 1,1 do 2,0 m in globine 1,1 do 2,0 m – ročno, planiranje dna ročno</t>
  </si>
  <si>
    <t>21 362</t>
  </si>
  <si>
    <t>Izkop slabo nosilne zemljine – 2. kategorije za temelje, kanalske rove, prepuste, jaške in drenaže, širine 1,1 do 2,0 m in globine 1,1 do 2,0 m – strojno, planiranje dna ročno</t>
  </si>
  <si>
    <t>21 363</t>
  </si>
  <si>
    <t>21 364</t>
  </si>
  <si>
    <t>21 365</t>
  </si>
  <si>
    <t>21 366</t>
  </si>
  <si>
    <t>21 371</t>
  </si>
  <si>
    <t>Izkop slabo nosilne zemljine – 2. kategorije za temelje, kanalske rove, prepuste, jaške in drenaže, širine 1,1 do 2,0 m in globine 2,1 do 4,0 m – ročno, planiranje dna ročno</t>
  </si>
  <si>
    <t>21 372</t>
  </si>
  <si>
    <t>Izkop slabo nosilne zemljine – 2. kategorije za temelje, kanalske rove, prepuste, jaške in drenaže, širine 1,1 do 2,0 m in globine 2,1 do 4,0 m – strojno, planiranje dna ročno</t>
  </si>
  <si>
    <t>21 373</t>
  </si>
  <si>
    <t>21 374</t>
  </si>
  <si>
    <t>21 375</t>
  </si>
  <si>
    <t>21 376</t>
  </si>
  <si>
    <t>21 381</t>
  </si>
  <si>
    <t>Izkop slabo nosilne zemljine – 2. kategorije za temelje, kanalske rove, prepuste, jaške in drenaže, širine 1,1 do 2,0 m in globine nad 4,0 m – ročno, planiranje dna ročno</t>
  </si>
  <si>
    <t>21 382</t>
  </si>
  <si>
    <t>Izkop slabo nosilne zemljine – 2. kategorije za temelje, kanalske rove, prepuste, jaške in drenaže, širine 1,1 do 2,0 m in globine nad 4,0 m – strojno, planiranje dna ročno</t>
  </si>
  <si>
    <t>21 383</t>
  </si>
  <si>
    <t>21 384</t>
  </si>
  <si>
    <t>21 385</t>
  </si>
  <si>
    <t>21 386</t>
  </si>
  <si>
    <t>21 411</t>
  </si>
  <si>
    <t>21 412</t>
  </si>
  <si>
    <t>21 413</t>
  </si>
  <si>
    <t>21 414</t>
  </si>
  <si>
    <t>21 415</t>
  </si>
  <si>
    <t>21 416</t>
  </si>
  <si>
    <t>21 421</t>
  </si>
  <si>
    <t>21 422</t>
  </si>
  <si>
    <t>21 423</t>
  </si>
  <si>
    <t>21 424</t>
  </si>
  <si>
    <t>21 425</t>
  </si>
  <si>
    <t>21 426</t>
  </si>
  <si>
    <t>21 431</t>
  </si>
  <si>
    <t>21 432</t>
  </si>
  <si>
    <t>21 433</t>
  </si>
  <si>
    <t>21 434</t>
  </si>
  <si>
    <t>21 435</t>
  </si>
  <si>
    <t>21 436</t>
  </si>
  <si>
    <t>21 441</t>
  </si>
  <si>
    <t>21 442</t>
  </si>
  <si>
    <t>21 443</t>
  </si>
  <si>
    <t>21 444</t>
  </si>
  <si>
    <t>21 445</t>
  </si>
  <si>
    <t>21 446</t>
  </si>
  <si>
    <t>21 511</t>
  </si>
  <si>
    <t>21 512</t>
  </si>
  <si>
    <t>21 513</t>
  </si>
  <si>
    <t>21 514</t>
  </si>
  <si>
    <t>Izkop vezljive zemljine/zrnate kamnine – 3. kategorije v vodnjakih premera do 3,0 m in globine do 6,0 m, strojno</t>
  </si>
  <si>
    <t>21 515</t>
  </si>
  <si>
    <t>21 516</t>
  </si>
  <si>
    <t>21 517</t>
  </si>
  <si>
    <t>21 521</t>
  </si>
  <si>
    <t>21 522</t>
  </si>
  <si>
    <t>21 523</t>
  </si>
  <si>
    <t>Izkop vezljive zemljine/zrnate kamnine – 3. kategorije v vodnjakih premera do 3,0 m in globine nad 6,0 m, ročno</t>
  </si>
  <si>
    <t>21 524</t>
  </si>
  <si>
    <t>Izkop vezljive zemljine/zrnate kamnine – 3. kategorije v vodnjakih premera do 3,0 m in globine nad 6,0 m, strojno</t>
  </si>
  <si>
    <t>21 525</t>
  </si>
  <si>
    <t>21 526</t>
  </si>
  <si>
    <t>21 527</t>
  </si>
  <si>
    <t>21 531</t>
  </si>
  <si>
    <t>21 532</t>
  </si>
  <si>
    <t>21 533</t>
  </si>
  <si>
    <t>Izkop vezljive zemljine/zrnate kamnine – 3. kategorije v vodnjakih premera 3,1 do 6,0 m in globine do 6,0 m, ročno</t>
  </si>
  <si>
    <t>21 534</t>
  </si>
  <si>
    <t>21 535</t>
  </si>
  <si>
    <t>21 536</t>
  </si>
  <si>
    <t>21 537</t>
  </si>
  <si>
    <t>21 541</t>
  </si>
  <si>
    <t>21 542</t>
  </si>
  <si>
    <t>21 543</t>
  </si>
  <si>
    <t>21 544</t>
  </si>
  <si>
    <t>21 545</t>
  </si>
  <si>
    <t>21 546</t>
  </si>
  <si>
    <t>21 547</t>
  </si>
  <si>
    <t>21 551</t>
  </si>
  <si>
    <t>21 552</t>
  </si>
  <si>
    <t>21 553</t>
  </si>
  <si>
    <t>Izkop vezljive zemljine/zrnate kamnine – 3. kategorije v vodnjakih premera nad 6,0 m in globine do 6,0 m, ročno</t>
  </si>
  <si>
    <t>21 554</t>
  </si>
  <si>
    <t>Izkop vezljive zemljine/zrnate kamnine – 3. kategorije v vodnjakih premera nad 6,0 m in globine do 6,0 m, strojno</t>
  </si>
  <si>
    <t>21 555</t>
  </si>
  <si>
    <t>21 556</t>
  </si>
  <si>
    <t>21 557</t>
  </si>
  <si>
    <t>21 561</t>
  </si>
  <si>
    <t>21 562</t>
  </si>
  <si>
    <t>21 563</t>
  </si>
  <si>
    <t>Izkop vezljive zemljine/zrnate kamnine – 3. kategorije v vodnjakih premera nad 6,0 m in globine nad 6,0 m, ročno</t>
  </si>
  <si>
    <t>21 564</t>
  </si>
  <si>
    <t>Izkop vezljive zemljine/zrnate kamnine – 3. kategorije v vodnjakih premera nad 6,0 m in globine nad 6,0 m, strojno</t>
  </si>
  <si>
    <t>21 565</t>
  </si>
  <si>
    <t>21 566</t>
  </si>
  <si>
    <t>21 567</t>
  </si>
  <si>
    <t>21 611</t>
  </si>
  <si>
    <t>21 612</t>
  </si>
  <si>
    <t>21 613</t>
  </si>
  <si>
    <t>21 614</t>
  </si>
  <si>
    <t>21 615</t>
  </si>
  <si>
    <t>21 616</t>
  </si>
  <si>
    <t>21 617</t>
  </si>
  <si>
    <t>21 621</t>
  </si>
  <si>
    <t>21 622</t>
  </si>
  <si>
    <t>21 623</t>
  </si>
  <si>
    <t>21 624</t>
  </si>
  <si>
    <t>Izkop vezljive zemljine/zrnate kamnine – 3. kategorije za temelje širine nad 2 m in globine 1,1 do 2,0 m, strojno</t>
  </si>
  <si>
    <t>21 625</t>
  </si>
  <si>
    <t>21 626</t>
  </si>
  <si>
    <t>21 627</t>
  </si>
  <si>
    <t>21 631</t>
  </si>
  <si>
    <t>21 632</t>
  </si>
  <si>
    <t>21 633</t>
  </si>
  <si>
    <t>21 634</t>
  </si>
  <si>
    <t>Izkop vezljive zemljine/zrnate kamnine – 3. kategorije za temelje širine nad 2 m in globine 2,1 do 4,0 m, strojno</t>
  </si>
  <si>
    <t>21 635</t>
  </si>
  <si>
    <t>21 636</t>
  </si>
  <si>
    <t>21 637</t>
  </si>
  <si>
    <t>21 641</t>
  </si>
  <si>
    <t>21 642</t>
  </si>
  <si>
    <t>21 643</t>
  </si>
  <si>
    <t>21 644</t>
  </si>
  <si>
    <t>21 645</t>
  </si>
  <si>
    <t>21 646</t>
  </si>
  <si>
    <t>21 647</t>
  </si>
  <si>
    <t>21 711</t>
  </si>
  <si>
    <t>21 712</t>
  </si>
  <si>
    <t>21 713</t>
  </si>
  <si>
    <t>21 714</t>
  </si>
  <si>
    <t>21 721</t>
  </si>
  <si>
    <t>21 722</t>
  </si>
  <si>
    <t>21 723</t>
  </si>
  <si>
    <t>21 724</t>
  </si>
  <si>
    <t>21 731</t>
  </si>
  <si>
    <t>21 732</t>
  </si>
  <si>
    <t>21 733</t>
  </si>
  <si>
    <t>21 734</t>
  </si>
  <si>
    <t>21 741</t>
  </si>
  <si>
    <t>21 742</t>
  </si>
  <si>
    <t>21 743</t>
  </si>
  <si>
    <t>21 744</t>
  </si>
  <si>
    <t>21 751</t>
  </si>
  <si>
    <t>21 752</t>
  </si>
  <si>
    <t>21 753</t>
  </si>
  <si>
    <t>21 754</t>
  </si>
  <si>
    <t>21 761</t>
  </si>
  <si>
    <t>21 762</t>
  </si>
  <si>
    <t>21 763</t>
  </si>
  <si>
    <t>Izkop mehke kamnine – 4. kategorije za tlake in obloge</t>
  </si>
  <si>
    <t>21 764</t>
  </si>
  <si>
    <t>Izkop trde kamnine – 5. kategorije za tlake in obloge</t>
  </si>
  <si>
    <t>21 811</t>
  </si>
  <si>
    <t>Izkop kalote predora z napredovanjem navzgor v hribinskem razredu PC (Portal Class), vključno z odvozom</t>
  </si>
  <si>
    <t>21 812</t>
  </si>
  <si>
    <t>21 813</t>
  </si>
  <si>
    <t>21 814</t>
  </si>
  <si>
    <t>21 815</t>
  </si>
  <si>
    <t>21 816</t>
  </si>
  <si>
    <t>21 821</t>
  </si>
  <si>
    <t>21 822</t>
  </si>
  <si>
    <t>21 823</t>
  </si>
  <si>
    <t>21 824</t>
  </si>
  <si>
    <t>21 825</t>
  </si>
  <si>
    <t>21 827</t>
  </si>
  <si>
    <t>21 828</t>
  </si>
  <si>
    <t>21 831</t>
  </si>
  <si>
    <t>21 832</t>
  </si>
  <si>
    <t>21 833</t>
  </si>
  <si>
    <t>21 834</t>
  </si>
  <si>
    <t>21 835</t>
  </si>
  <si>
    <t>21 836</t>
  </si>
  <si>
    <t>21 841</t>
  </si>
  <si>
    <t>21 842</t>
  </si>
  <si>
    <t>21 843</t>
  </si>
  <si>
    <t>21 844</t>
  </si>
  <si>
    <t>21 845</t>
  </si>
  <si>
    <t>21 847</t>
  </si>
  <si>
    <t>21 848</t>
  </si>
  <si>
    <t>21 851</t>
  </si>
  <si>
    <t>21 852</t>
  </si>
  <si>
    <t>21 853</t>
  </si>
  <si>
    <t>21 854</t>
  </si>
  <si>
    <t>21 855</t>
  </si>
  <si>
    <t>21 856</t>
  </si>
  <si>
    <t>21 861</t>
  </si>
  <si>
    <t>21 862</t>
  </si>
  <si>
    <t>21 863</t>
  </si>
  <si>
    <t>21 864</t>
  </si>
  <si>
    <t>21 865</t>
  </si>
  <si>
    <t>21 867</t>
  </si>
  <si>
    <t>21 868</t>
  </si>
  <si>
    <t>21 871</t>
  </si>
  <si>
    <t>21 872</t>
  </si>
  <si>
    <t>21 873</t>
  </si>
  <si>
    <t>21 874</t>
  </si>
  <si>
    <t>21 875</t>
  </si>
  <si>
    <t>21 876</t>
  </si>
  <si>
    <t>21 881</t>
  </si>
  <si>
    <t>21 882</t>
  </si>
  <si>
    <t>21 883</t>
  </si>
  <si>
    <t>21 884</t>
  </si>
  <si>
    <t>21 885</t>
  </si>
  <si>
    <t>21 887</t>
  </si>
  <si>
    <t>21 888</t>
  </si>
  <si>
    <t>21 891</t>
  </si>
  <si>
    <t>21 892</t>
  </si>
  <si>
    <t>21 893</t>
  </si>
  <si>
    <t>21 894</t>
  </si>
  <si>
    <t>21 895</t>
  </si>
  <si>
    <t>21 896</t>
  </si>
  <si>
    <t>21 897</t>
  </si>
  <si>
    <t>21 898</t>
  </si>
  <si>
    <t>21 899</t>
  </si>
  <si>
    <t>21 911</t>
  </si>
  <si>
    <t>21 912</t>
  </si>
  <si>
    <t>21 916</t>
  </si>
  <si>
    <t>21 917</t>
  </si>
  <si>
    <t>21 921</t>
  </si>
  <si>
    <t>21 922</t>
  </si>
  <si>
    <t>21 926</t>
  </si>
  <si>
    <t>21 927</t>
  </si>
  <si>
    <t>21 931</t>
  </si>
  <si>
    <t>21 935</t>
  </si>
  <si>
    <t>21 941</t>
  </si>
  <si>
    <t>21 945</t>
  </si>
  <si>
    <t>Izkop kalote in stopnice v prečnih rovih</t>
  </si>
  <si>
    <t>21 951</t>
  </si>
  <si>
    <t>21 953</t>
  </si>
  <si>
    <t>Izkop za talni obok v prečnih rovih</t>
  </si>
  <si>
    <t>21 955</t>
  </si>
  <si>
    <t>Izkop za niše</t>
  </si>
  <si>
    <t>21 957</t>
  </si>
  <si>
    <t>21 961</t>
  </si>
  <si>
    <t>21 962</t>
  </si>
  <si>
    <t>21 963</t>
  </si>
  <si>
    <t>21 971</t>
  </si>
  <si>
    <t>21 972</t>
  </si>
  <si>
    <t>21 973</t>
  </si>
  <si>
    <t>21 981</t>
  </si>
  <si>
    <t>21 982</t>
  </si>
  <si>
    <t>21 983</t>
  </si>
  <si>
    <t>21 991</t>
  </si>
  <si>
    <t xml:space="preserve">Doplačilo za ročni izkop plodne zemljine – 1. kategorije </t>
  </si>
  <si>
    <t>21 992</t>
  </si>
  <si>
    <t>21 993</t>
  </si>
  <si>
    <t xml:space="preserve">Doplačilo za ročni izkop vezljive zemljine – 3. kategorije </t>
  </si>
  <si>
    <t>21 994</t>
  </si>
  <si>
    <t xml:space="preserve">Doplačilo za ročni izkop zrnate kamnine – 3. kategorije </t>
  </si>
  <si>
    <t>21 996</t>
  </si>
  <si>
    <t>Začasno črpanje vode pri napredovanju izkopa navzdol v vseh kategorijah, s črpalko kapacitete 5 do 10 l/s</t>
  </si>
  <si>
    <t>21 997</t>
  </si>
  <si>
    <t>Začasno črpanje vode pri napredovanju izkopa navzdol v vseh kategorijah, s črpalko kapacitete 10 do 15 l/s</t>
  </si>
  <si>
    <t>22 111</t>
  </si>
  <si>
    <t>22 112</t>
  </si>
  <si>
    <t>22 113</t>
  </si>
  <si>
    <t>22 114</t>
  </si>
  <si>
    <t>22 211</t>
  </si>
  <si>
    <t>22 212</t>
  </si>
  <si>
    <t>22 213</t>
  </si>
  <si>
    <t>22 214</t>
  </si>
  <si>
    <t>22 215</t>
  </si>
  <si>
    <t>22 216</t>
  </si>
  <si>
    <t>22 221</t>
  </si>
  <si>
    <t>22 222</t>
  </si>
  <si>
    <t>22 223</t>
  </si>
  <si>
    <t>22 224</t>
  </si>
  <si>
    <t>22 225</t>
  </si>
  <si>
    <t>22 226</t>
  </si>
  <si>
    <t>22 231</t>
  </si>
  <si>
    <t>22 232</t>
  </si>
  <si>
    <t>22 233</t>
  </si>
  <si>
    <t>22 234</t>
  </si>
  <si>
    <t>22 235</t>
  </si>
  <si>
    <t>22 241</t>
  </si>
  <si>
    <t>22 242</t>
  </si>
  <si>
    <t>22 243</t>
  </si>
  <si>
    <t>22 244</t>
  </si>
  <si>
    <t>22 245</t>
  </si>
  <si>
    <t>22 251</t>
  </si>
  <si>
    <t>22 252</t>
  </si>
  <si>
    <t>22 253</t>
  </si>
  <si>
    <t>22 254</t>
  </si>
  <si>
    <t>22 255</t>
  </si>
  <si>
    <t>22 261</t>
  </si>
  <si>
    <t>22 262</t>
  </si>
  <si>
    <t>22 263</t>
  </si>
  <si>
    <t>22 264</t>
  </si>
  <si>
    <t>22 265</t>
  </si>
  <si>
    <t>22 266</t>
  </si>
  <si>
    <t>22 271</t>
  </si>
  <si>
    <t>22 272</t>
  </si>
  <si>
    <t>22 273</t>
  </si>
  <si>
    <t>22 274</t>
  </si>
  <si>
    <t>22 275</t>
  </si>
  <si>
    <t>22 281</t>
  </si>
  <si>
    <t>22 282</t>
  </si>
  <si>
    <t>22 283</t>
  </si>
  <si>
    <t>22 284</t>
  </si>
  <si>
    <t>22 291</t>
  </si>
  <si>
    <t>22 292</t>
  </si>
  <si>
    <t>22 293</t>
  </si>
  <si>
    <t>22 294</t>
  </si>
  <si>
    <t>22 311</t>
  </si>
  <si>
    <t>22 312</t>
  </si>
  <si>
    <t>22 313</t>
  </si>
  <si>
    <t>22 314</t>
  </si>
  <si>
    <t>22 321</t>
  </si>
  <si>
    <t>22 322</t>
  </si>
  <si>
    <t>22 323</t>
  </si>
  <si>
    <t>22 324</t>
  </si>
  <si>
    <t>22 331</t>
  </si>
  <si>
    <t>Utrditev ali stabiliziranje temeljnih tal vezljive zemljine – 3. kategorije v debelini 20 cm z dodatkom 5 m.-% apna</t>
  </si>
  <si>
    <t>22 332</t>
  </si>
  <si>
    <t>Utrditev ali stabiliziranje temeljnih tal vezljive zemljine – 3. kategorije v debelini 20 cm z dodatkom 6 m.-% apna</t>
  </si>
  <si>
    <t>22 333</t>
  </si>
  <si>
    <t>Utrditev ali stabiliziranje temeljnih tal vezljive zemljine – 3. kategorije v debelini 20 cm z dodatkom 7 m.-% apna</t>
  </si>
  <si>
    <t>22 334</t>
  </si>
  <si>
    <t>Utrditev ali stabiliziranje temeljnih tal vezljive zemljine – 3. kategorije v debelini 20 cm z dodatkom .. m.-% apna</t>
  </si>
  <si>
    <t>22 341</t>
  </si>
  <si>
    <t>Utrditev ali stabiliziranje temeljnih tal vezljive zemljine – 3. kategorije v debelini 30 cm z dodatkom 5 m.-% apna</t>
  </si>
  <si>
    <t>22 342</t>
  </si>
  <si>
    <t>Utrditev ali stabiliziranje temeljnih tal vezljive zemljine – 3. kategorije v debelini 30 cm z dodatkom 6 m.-% apna</t>
  </si>
  <si>
    <t>22 343</t>
  </si>
  <si>
    <t>Utrditev ali stabiliziranje temeljnih tal vezljive zemljine – 3. kategorije v debelini 30 cm z dodatkom 7 m.-% apna</t>
  </si>
  <si>
    <t>22 344</t>
  </si>
  <si>
    <t>Utrditev ali stabiliziranje temeljnih tal vezljive zemljine – 3. kategorije v debelini 30 cm z dodatkom .. m.-% apna</t>
  </si>
  <si>
    <t>22 351</t>
  </si>
  <si>
    <t>Utrditev ali stabiliziranje temeljnih tal zrnate kamnine – 3. kategorije v debelini 20 cm z dodatkom 4 m.-% apna</t>
  </si>
  <si>
    <t>22 352</t>
  </si>
  <si>
    <t>Utrditev ali stabiliziranje temeljnih tal zrnate kamnine – 3. kategorije v debelini 20 cm z dodatkom 5 m.-% apna</t>
  </si>
  <si>
    <t>22 353</t>
  </si>
  <si>
    <t>Utrditev ali stabiliziranje temeljnih tal zrnate kamnine – 3. kategorije v debelini 20 cm z dodatkom 6 m.-% apna</t>
  </si>
  <si>
    <t>22 354</t>
  </si>
  <si>
    <t>Utrditev ali stabiliziranje temeljnih tal zrnate kamnine – 3. kategorije v debelini 20 cm z dodatkom .. m.-% apna</t>
  </si>
  <si>
    <t>22 361</t>
  </si>
  <si>
    <t>Utrditev ali stabiliziranje temeljnih tal zrnate kamnine – 3. kategorije v debelini 30 cm z dodatkom 4 m.-% apna</t>
  </si>
  <si>
    <t>22 362</t>
  </si>
  <si>
    <t>Utrditev ali stabiliziranje temeljnih tal zrnate kamnine – 3. kategorije v debelini 30 cm z dodatkom 5 m.-% apna</t>
  </si>
  <si>
    <t>22 363</t>
  </si>
  <si>
    <t>Utrditev ali stabiliziranje temeljnih tal zrnate kamnine – 3. kategorije v debelini 30 cm z dodatkom 6 m.-% apna</t>
  </si>
  <si>
    <t>22 364</t>
  </si>
  <si>
    <t>Utrditev ali stabiliziranje temeljnih tal zrnate kamnine – 3. kategorije v debelini 30 cm z dodatkom .. m.-% apna</t>
  </si>
  <si>
    <t>22 371</t>
  </si>
  <si>
    <t>Utrditev ali stabiliziranje temeljnih tal zrnate kamnine – 3. kategorije v debelini 20 cm z dodatkom 3 m.-% cementa</t>
  </si>
  <si>
    <t>22 372</t>
  </si>
  <si>
    <t>Utrditev ali stabiliziranje temeljnih tal zrnate kamnine – 3. kategorije v debelini 20 cm z dodatkom 4 m.-% cementa</t>
  </si>
  <si>
    <t>22 373</t>
  </si>
  <si>
    <t>Utrditev ali stabiliziranje temeljnih tal zrnate kamnine – 3. kategorije v debelini 20 cm z dodatkom 5 m.-% cementa</t>
  </si>
  <si>
    <t>22 374</t>
  </si>
  <si>
    <t>Utrditev ali stabiliziranje temeljnih tal zrnate kamnine – 3. kategorije v debelini 20 cm z dodatkom 6 m.-% cementa</t>
  </si>
  <si>
    <t>22 375</t>
  </si>
  <si>
    <t>Utrditev ali stabiliziranje temeljnih tal zrnate kamnine – 3. kategorije v debelini 20 cm z dodatkom .. m.-% cementa</t>
  </si>
  <si>
    <t>22 381</t>
  </si>
  <si>
    <t>Utrditev ali stabiliziranje temeljnih tal zrnate kamnine – 3. kategorije v debelini 25 cm z dodatkom 3 m.-% cementa</t>
  </si>
  <si>
    <t>22 382</t>
  </si>
  <si>
    <t>Utrditev ali stabiliziranje temeljnih tal zrnate kamnine – 3. kategorije v debelini 25 cm z dodatkom 4 m.-% cementa</t>
  </si>
  <si>
    <t>22 383</t>
  </si>
  <si>
    <t>Utrditev ali stabiliziranje temeljnih tal zrnate kamnine – 3. kategorije v debelini 25 cm z dodatkom 5 m.-% cementa</t>
  </si>
  <si>
    <t>22 384</t>
  </si>
  <si>
    <t>Utrditev ali stabiliziranje temeljnih tal zrnate kamnine – 3. kategorije v debelini 25 cm z dodatkom 6 m.-% cementa</t>
  </si>
  <si>
    <t>22 385</t>
  </si>
  <si>
    <t>Utrditev ali stabiliziranje temeljnih tal zrnate kamnine – 3. kategorije v debelini 25 cm z dodatkom .. m.-% cementa</t>
  </si>
  <si>
    <t>22 391</t>
  </si>
  <si>
    <t>Utrditev ali stabiliziranje temeljnih tal zrnate kamnine – 3. kategorije v debelini 30 cm z dodatkom 3 m.-% cementa</t>
  </si>
  <si>
    <t>22 392</t>
  </si>
  <si>
    <t>Utrditev ali stabiliziranje temeljnih tal zrnate kamnine – 3. kategorije v debelini 30 cm z dodatkom 4 m.-% cementa</t>
  </si>
  <si>
    <t>22 393</t>
  </si>
  <si>
    <t>Utrditev ali stabiliziranje temeljnih tal zrnate kamnine – 3. kategorije v debelini 30 cm z dodatkom 5 m.-% cementa</t>
  </si>
  <si>
    <t>22 394</t>
  </si>
  <si>
    <t>Utrditev ali stabiliziranje temeljnih tal zrnate kamnine – 3. kategorije v debelini 30 cm z dodatkom 6 m.-% cementa</t>
  </si>
  <si>
    <t>22 395</t>
  </si>
  <si>
    <t>Utrditev ali stabiliziranje temeljnih tal zrnate kamnine – 3. kategorije v debelini 30 cm z dodatkom .. m.-% cementa</t>
  </si>
  <si>
    <t>23 111</t>
  </si>
  <si>
    <t>23 112</t>
  </si>
  <si>
    <t>23 113</t>
  </si>
  <si>
    <t>23 114</t>
  </si>
  <si>
    <t>23 115</t>
  </si>
  <si>
    <t>23 116</t>
  </si>
  <si>
    <t>23 211</t>
  </si>
  <si>
    <t>23 212</t>
  </si>
  <si>
    <t>23 213</t>
  </si>
  <si>
    <t>23 214</t>
  </si>
  <si>
    <t>23 215</t>
  </si>
  <si>
    <t>23 216</t>
  </si>
  <si>
    <t>23 311</t>
  </si>
  <si>
    <t>23 312</t>
  </si>
  <si>
    <t>23 313</t>
  </si>
  <si>
    <t>23 314</t>
  </si>
  <si>
    <t>23 315</t>
  </si>
  <si>
    <t>23 321</t>
  </si>
  <si>
    <t>23 322</t>
  </si>
  <si>
    <t>23 323</t>
  </si>
  <si>
    <t>23 324</t>
  </si>
  <si>
    <t>23 325</t>
  </si>
  <si>
    <t>23 331</t>
  </si>
  <si>
    <t>23 334</t>
  </si>
  <si>
    <t>23 341</t>
  </si>
  <si>
    <t>Dobava in vgraditev geomembrane</t>
  </si>
  <si>
    <t>23 351</t>
  </si>
  <si>
    <t>Dobava in vgraditev čepaste folije</t>
  </si>
  <si>
    <t>23 361</t>
  </si>
  <si>
    <t>Dobava in vgraditev geomreže</t>
  </si>
  <si>
    <t>23 411</t>
  </si>
  <si>
    <t>23 412</t>
  </si>
  <si>
    <t>23 413</t>
  </si>
  <si>
    <t>23 414</t>
  </si>
  <si>
    <t>23 415</t>
  </si>
  <si>
    <t>23 421</t>
  </si>
  <si>
    <t>23 422</t>
  </si>
  <si>
    <t>23 423</t>
  </si>
  <si>
    <t>23 424</t>
  </si>
  <si>
    <t>23 425</t>
  </si>
  <si>
    <t>23 431</t>
  </si>
  <si>
    <t>23 432</t>
  </si>
  <si>
    <t>23 433</t>
  </si>
  <si>
    <t>23 434</t>
  </si>
  <si>
    <t>23 435</t>
  </si>
  <si>
    <t>23 441</t>
  </si>
  <si>
    <t>23 442</t>
  </si>
  <si>
    <t>23 443</t>
  </si>
  <si>
    <t>23 444</t>
  </si>
  <si>
    <t>23 445</t>
  </si>
  <si>
    <t>23 511</t>
  </si>
  <si>
    <t>Izdelava umetnega otoka za vgrajevanje temeljev, kolov ali vodnjakov za objekt in odstranitev po zaključenem delu</t>
  </si>
  <si>
    <t>24 111</t>
  </si>
  <si>
    <t>Vgraditev nasipa iz vezljive zemljine – 3. kategorije</t>
  </si>
  <si>
    <t>24 112</t>
  </si>
  <si>
    <t>24 113</t>
  </si>
  <si>
    <t>Vgraditev nasipa iz mehke kamnine – 4. kategorije</t>
  </si>
  <si>
    <t>24 114</t>
  </si>
  <si>
    <t>Vgraditev nasipa iz trde kamnine – 5. kategorije</t>
  </si>
  <si>
    <t>24 115</t>
  </si>
  <si>
    <t>Vgraditev nasipa iz sekundarne surovine</t>
  </si>
  <si>
    <t>24 117</t>
  </si>
  <si>
    <t>24 118</t>
  </si>
  <si>
    <t>24 119</t>
  </si>
  <si>
    <t>Izdelava nasipa iz ………………………. z dobavo</t>
  </si>
  <si>
    <t>24 121</t>
  </si>
  <si>
    <t>Izdelava nasipa iz EF pepela</t>
  </si>
  <si>
    <t>24 122</t>
  </si>
  <si>
    <t>Izdelava nasipa EF sendviča 20 + 10 cm</t>
  </si>
  <si>
    <t>24 123</t>
  </si>
  <si>
    <t>Izdelava nasipa EF sendviča 30 + 10 cm</t>
  </si>
  <si>
    <t>24 124</t>
  </si>
  <si>
    <t>Izdelava nasipa EF sendviča 40 + 10 cm</t>
  </si>
  <si>
    <t>24 125</t>
  </si>
  <si>
    <t>Izdelava nasipa EF sendviča .. + .. cm</t>
  </si>
  <si>
    <t>24 131</t>
  </si>
  <si>
    <t>24 132</t>
  </si>
  <si>
    <t>Vgraditev nasipa iz izboljšane vezljive zemljine – 3. kategorije z dodatkom 3 m.-% apna v debelini nad 20 cm</t>
  </si>
  <si>
    <t>24 133</t>
  </si>
  <si>
    <t>24 134</t>
  </si>
  <si>
    <t>Vgraditev nasipa iz izboljšane vezljive zemljine – 3. kategorije z dodatkom 4 m.-% apna v debelini nad 20 cm</t>
  </si>
  <si>
    <t>24 135</t>
  </si>
  <si>
    <t>24 136</t>
  </si>
  <si>
    <t>Vgraditev nasipa iz izboljšane vezljive zemljine – 3. kategorije z dodatkom 5 m.-% apna v debelini nad 20 cm</t>
  </si>
  <si>
    <t>24 137</t>
  </si>
  <si>
    <t>24 138</t>
  </si>
  <si>
    <t>24 141</t>
  </si>
  <si>
    <t>24 142</t>
  </si>
  <si>
    <t>24 143</t>
  </si>
  <si>
    <t>24 144</t>
  </si>
  <si>
    <t>24 145</t>
  </si>
  <si>
    <t>24 146</t>
  </si>
  <si>
    <t>24 147</t>
  </si>
  <si>
    <t>24 148</t>
  </si>
  <si>
    <t>24 151</t>
  </si>
  <si>
    <t>24 152</t>
  </si>
  <si>
    <t>Vgraditev nasipa iz izboljšane zrnate kamnine – 3. kategorije z dodatkom 3 m.-% apna v debelini nad 20 cm</t>
  </si>
  <si>
    <t>24 153</t>
  </si>
  <si>
    <t>24 154</t>
  </si>
  <si>
    <t>Vgraditev nasipa iz izboljšane zrnate kamnine – 3. kategorije z dodatkom 4 m.-% apna v debelini nad 20 cm</t>
  </si>
  <si>
    <t>24 155</t>
  </si>
  <si>
    <t>24 156</t>
  </si>
  <si>
    <t>Vgraditev nasipa iz izboljšane zrnate kamnine – 3. kategorije z dodatkom 5 m.-% apna v debelini nad 20 cm</t>
  </si>
  <si>
    <t>24 157</t>
  </si>
  <si>
    <t>24 158</t>
  </si>
  <si>
    <t>24 161</t>
  </si>
  <si>
    <t>Vgraditev nasipa iz utrjene/stabilizirane vezljive zemljine – 3. kategorije z dodatkom 5 m.-% apna v debelini do 20 cm</t>
  </si>
  <si>
    <t>24 162</t>
  </si>
  <si>
    <t>Vgraditev nasipa iz utrjene/stabilizirane vezljive zemljine – 3. kategorije z dodatkom 5 m.-% apna v debelini nad 20 cm</t>
  </si>
  <si>
    <t>24 163</t>
  </si>
  <si>
    <t>Vgraditev nasipa iz utrjene/stabilizirane vezljive zemljine – 3. kategorije z dodatkom 6 m.-% apna v debelini do 20 cm</t>
  </si>
  <si>
    <t>24 164</t>
  </si>
  <si>
    <t>Vgraditev nasipa iz utrjene/stabilizirane vezljive zemljine – 3. kategorije z dodatkom 6 m.-% apna v debelini nad 20 cm</t>
  </si>
  <si>
    <t>24 165</t>
  </si>
  <si>
    <t>Vgraditev nasipa iz utrjene/stabilizirane vezljive zemljine – 3. kategorije z dodatkom 7 m.-% apna v debelini do 20 cm</t>
  </si>
  <si>
    <t>24 166</t>
  </si>
  <si>
    <t>Vgraditev nasipa iz utrjene/stabilizirane vezljive zemljine – 3. kategorije z dodatkom 7 m.-% apna v debelini nad 20 cm</t>
  </si>
  <si>
    <t>24 167</t>
  </si>
  <si>
    <t>24 168</t>
  </si>
  <si>
    <t>24 171</t>
  </si>
  <si>
    <t>Vgraditev nasipa iz utrjene/stabilizirane zrnate kamnine – 3. kategorije z dodatkom 5 m.-% apna v debelini do 20 cm</t>
  </si>
  <si>
    <t>24 172</t>
  </si>
  <si>
    <t>Vgraditev nasipa iz utrjene/stabilizirane zrnate kamnine – 3. kategorije z dodatkom 5 m.-% apna v debelini nad 20 cm</t>
  </si>
  <si>
    <t>24 173</t>
  </si>
  <si>
    <t>Vgraditev nasipa iz utrjene/stabilizirane zrnate kamnine – 3. kategorije z dodatkom 6 m.-% apna v debelini do 20 cm</t>
  </si>
  <si>
    <t>24 174</t>
  </si>
  <si>
    <t>Vgraditev nasipa iz utrjene/stabilizirane zrnate kamnine – 3. kategorije z dodatkom 6 m.-% apna v debelini nad 20 cm</t>
  </si>
  <si>
    <t>24 175</t>
  </si>
  <si>
    <t>Vgraditev nasipa iz utrjene/stabilizirane zrnate kamnine – 3. kategorije z dodatkom 7 m.-% apna v debelini do 20 cm</t>
  </si>
  <si>
    <t>24 176</t>
  </si>
  <si>
    <t>Vgraditev nasipa iz utrjene/stabilizirane zrnate kamnine – 3. kategorije z dodatkom 7 m.-% apna v debelini nad 20 cm</t>
  </si>
  <si>
    <t>24 177</t>
  </si>
  <si>
    <t>24 178</t>
  </si>
  <si>
    <t>24 181</t>
  </si>
  <si>
    <t>24 182</t>
  </si>
  <si>
    <t>24 183</t>
  </si>
  <si>
    <t>24 184</t>
  </si>
  <si>
    <t>24 185</t>
  </si>
  <si>
    <t>24 186</t>
  </si>
  <si>
    <t>24 187</t>
  </si>
  <si>
    <t>24 188</t>
  </si>
  <si>
    <t>24 191</t>
  </si>
  <si>
    <t>24 192</t>
  </si>
  <si>
    <t>24 194</t>
  </si>
  <si>
    <t>24 195</t>
  </si>
  <si>
    <t>24 197</t>
  </si>
  <si>
    <t>24 211</t>
  </si>
  <si>
    <t>Zasip z vezljivo zemljino – 3. kategorije - ročno</t>
  </si>
  <si>
    <t>24 212</t>
  </si>
  <si>
    <t>Zasip z vezljivo zemljino – 3. kategorije - strojno</t>
  </si>
  <si>
    <t>24 213</t>
  </si>
  <si>
    <t>Zasip z zrnato kamnino – 3. kategorije - ročno</t>
  </si>
  <si>
    <t>24 214</t>
  </si>
  <si>
    <t>Zasip z zrnato kamnino – 3. kategorije - strojno</t>
  </si>
  <si>
    <t>24 215</t>
  </si>
  <si>
    <t>Zasip z mehko kamnino – 4. kategorije</t>
  </si>
  <si>
    <t>24 216</t>
  </si>
  <si>
    <t>Zasip s trdo kamnino – 5. kategorije</t>
  </si>
  <si>
    <t>24 218</t>
  </si>
  <si>
    <t>24 219</t>
  </si>
  <si>
    <t>24 221</t>
  </si>
  <si>
    <t>Zasip z EF pepelom - ročno</t>
  </si>
  <si>
    <t>24 222</t>
  </si>
  <si>
    <t>Zasip z EF pepelom - strojno</t>
  </si>
  <si>
    <t>24 225</t>
  </si>
  <si>
    <t>Zasip s sekundarno surovino - ročno</t>
  </si>
  <si>
    <t>24 226</t>
  </si>
  <si>
    <t>Zasip s sekundarno surovino - strojno</t>
  </si>
  <si>
    <t>24 229</t>
  </si>
  <si>
    <t>Zasip kablov in cevi s peskom</t>
  </si>
  <si>
    <t>24 231</t>
  </si>
  <si>
    <t>24 232</t>
  </si>
  <si>
    <t>24 233</t>
  </si>
  <si>
    <t>24 234</t>
  </si>
  <si>
    <t>24 241</t>
  </si>
  <si>
    <t>24 242</t>
  </si>
  <si>
    <t>24 243</t>
  </si>
  <si>
    <t>24 244</t>
  </si>
  <si>
    <t>24 251</t>
  </si>
  <si>
    <t>24 252</t>
  </si>
  <si>
    <t>24 253</t>
  </si>
  <si>
    <t>24 254</t>
  </si>
  <si>
    <t>24 261</t>
  </si>
  <si>
    <t>24 262</t>
  </si>
  <si>
    <t>24 263</t>
  </si>
  <si>
    <t>24 264</t>
  </si>
  <si>
    <t>24 271</t>
  </si>
  <si>
    <t>24 272</t>
  </si>
  <si>
    <t>24 273</t>
  </si>
  <si>
    <t>24 274</t>
  </si>
  <si>
    <t>24 311</t>
  </si>
  <si>
    <t>Vgraditev klina iz vezljive zemljine – 3. kategorije</t>
  </si>
  <si>
    <t>24 312</t>
  </si>
  <si>
    <t>Vgraditev klina iz zrnate kamnine – 3. kategorije</t>
  </si>
  <si>
    <t>24 313</t>
  </si>
  <si>
    <t>Vgraditev klina iz mehke kamnine – 4. kategorije</t>
  </si>
  <si>
    <t>24 314</t>
  </si>
  <si>
    <t>Vgraditev klina iz trde kamnine – 5. kategorije</t>
  </si>
  <si>
    <t>24 321</t>
  </si>
  <si>
    <t>Izdelava klina iz EF pepela</t>
  </si>
  <si>
    <t>24 323</t>
  </si>
  <si>
    <t>Izdelava klina iz sekundarne surovine</t>
  </si>
  <si>
    <t>24 325</t>
  </si>
  <si>
    <t>24 326</t>
  </si>
  <si>
    <t>24 331</t>
  </si>
  <si>
    <t>24 332</t>
  </si>
  <si>
    <t>24 333</t>
  </si>
  <si>
    <t>24 334</t>
  </si>
  <si>
    <t>24 341</t>
  </si>
  <si>
    <t>24 342</t>
  </si>
  <si>
    <t>24 343</t>
  </si>
  <si>
    <t>24 344</t>
  </si>
  <si>
    <t>24 351</t>
  </si>
  <si>
    <t>24 352</t>
  </si>
  <si>
    <t>24 353</t>
  </si>
  <si>
    <t>24 354</t>
  </si>
  <si>
    <t>24 361</t>
  </si>
  <si>
    <t>24 362</t>
  </si>
  <si>
    <t>24 363</t>
  </si>
  <si>
    <t>24 364</t>
  </si>
  <si>
    <t>24 371</t>
  </si>
  <si>
    <t>24 372</t>
  </si>
  <si>
    <t>24 373</t>
  </si>
  <si>
    <t>24 374</t>
  </si>
  <si>
    <t>24 411</t>
  </si>
  <si>
    <t>24 413</t>
  </si>
  <si>
    <t>24 414</t>
  </si>
  <si>
    <t>24 415</t>
  </si>
  <si>
    <t>24 417</t>
  </si>
  <si>
    <t>24 418</t>
  </si>
  <si>
    <t>24 419</t>
  </si>
  <si>
    <t>24 421</t>
  </si>
  <si>
    <t>24 423</t>
  </si>
  <si>
    <t>24 424</t>
  </si>
  <si>
    <t>24 425</t>
  </si>
  <si>
    <t>24 427</t>
  </si>
  <si>
    <t>24 428</t>
  </si>
  <si>
    <t>24 429</t>
  </si>
  <si>
    <t>24 431</t>
  </si>
  <si>
    <t>24 433</t>
  </si>
  <si>
    <t>24 434</t>
  </si>
  <si>
    <t>24 435</t>
  </si>
  <si>
    <t>24 437</t>
  </si>
  <si>
    <t>24 438</t>
  </si>
  <si>
    <t>24 439</t>
  </si>
  <si>
    <t>24 441</t>
  </si>
  <si>
    <t>24 443</t>
  </si>
  <si>
    <t>24 444</t>
  </si>
  <si>
    <t>24 445</t>
  </si>
  <si>
    <t>24 447</t>
  </si>
  <si>
    <t>24 448</t>
  </si>
  <si>
    <t>24 449</t>
  </si>
  <si>
    <t>24 451</t>
  </si>
  <si>
    <t>24 453</t>
  </si>
  <si>
    <t>24 454</t>
  </si>
  <si>
    <t>24 455</t>
  </si>
  <si>
    <t>24 457</t>
  </si>
  <si>
    <t>24 458</t>
  </si>
  <si>
    <t>24 459</t>
  </si>
  <si>
    <t>24 461</t>
  </si>
  <si>
    <t>24 463</t>
  </si>
  <si>
    <t>24 464</t>
  </si>
  <si>
    <t>24 465</t>
  </si>
  <si>
    <t>24 467</t>
  </si>
  <si>
    <t>24 468</t>
  </si>
  <si>
    <t>24 469</t>
  </si>
  <si>
    <t>24 471</t>
  </si>
  <si>
    <t>24 472</t>
  </si>
  <si>
    <t>24 473</t>
  </si>
  <si>
    <t>24 474</t>
  </si>
  <si>
    <t>24 475</t>
  </si>
  <si>
    <t>24 476</t>
  </si>
  <si>
    <t>24 477</t>
  </si>
  <si>
    <t>24 481</t>
  </si>
  <si>
    <t>24 482</t>
  </si>
  <si>
    <t>24 483</t>
  </si>
  <si>
    <t>24 484</t>
  </si>
  <si>
    <t>24 485</t>
  </si>
  <si>
    <t>24 486</t>
  </si>
  <si>
    <t>24 487</t>
  </si>
  <si>
    <t>24 491</t>
  </si>
  <si>
    <t>Izdelava posteljice iz sekundarnih surovin v debelini 30 cm</t>
  </si>
  <si>
    <t>24 492</t>
  </si>
  <si>
    <t>Izdelava posteljice iz sekundarnih surovin v debelini 40 cm</t>
  </si>
  <si>
    <t>24 493</t>
  </si>
  <si>
    <t>Izdelava posteljice iz sekundarnih surovin v debelini 50 cm</t>
  </si>
  <si>
    <t>24 494</t>
  </si>
  <si>
    <t>24 511</t>
  </si>
  <si>
    <t>Izdelava glinastega naboja v debelini 15 cm</t>
  </si>
  <si>
    <t>24 512</t>
  </si>
  <si>
    <t>Izdelava glinastega naboja v debelini 20 cm</t>
  </si>
  <si>
    <t>24 513</t>
  </si>
  <si>
    <t>Izdelava glinastega naboja v debelini 25 cm</t>
  </si>
  <si>
    <t>24 514</t>
  </si>
  <si>
    <t>Izdelava glinastega naboja v debelini 30 cm</t>
  </si>
  <si>
    <t>24 515</t>
  </si>
  <si>
    <t>Izdelava glinastega naboja v debelini 40 cm</t>
  </si>
  <si>
    <t>24 516</t>
  </si>
  <si>
    <t>Izdelava glinastega naboja v debelini 50 cm</t>
  </si>
  <si>
    <t>24 517</t>
  </si>
  <si>
    <t>Izdelava glinastega naboja v debelini nad 50 cm</t>
  </si>
  <si>
    <t>24 611</t>
  </si>
  <si>
    <t>24 612</t>
  </si>
  <si>
    <t>24 621</t>
  </si>
  <si>
    <t>24 622</t>
  </si>
  <si>
    <t>24 631</t>
  </si>
  <si>
    <t>24 632</t>
  </si>
  <si>
    <t>24 641</t>
  </si>
  <si>
    <t>Ureditev planuma glinastega naboja</t>
  </si>
  <si>
    <t>25 111</t>
  </si>
  <si>
    <t>25 112</t>
  </si>
  <si>
    <t>25 116</t>
  </si>
  <si>
    <t>25 117</t>
  </si>
  <si>
    <t>25 121</t>
  </si>
  <si>
    <t>25 122</t>
  </si>
  <si>
    <t>25 126</t>
  </si>
  <si>
    <t>25 127</t>
  </si>
  <si>
    <t>25 131</t>
  </si>
  <si>
    <t>25 132</t>
  </si>
  <si>
    <t>25 136</t>
  </si>
  <si>
    <t>25 137</t>
  </si>
  <si>
    <t>25 141</t>
  </si>
  <si>
    <t>25 142</t>
  </si>
  <si>
    <t>25 146</t>
  </si>
  <si>
    <t>25 147</t>
  </si>
  <si>
    <t>25 151</t>
  </si>
  <si>
    <t>Doplačilo za zatravitev s semenom</t>
  </si>
  <si>
    <t>25 152</t>
  </si>
  <si>
    <t>Doplačilo za zatravitev z nastiljem</t>
  </si>
  <si>
    <t>25 153</t>
  </si>
  <si>
    <t>Doplačilo za zatravitev z rastno pulpo</t>
  </si>
  <si>
    <t>25 161</t>
  </si>
  <si>
    <t>Izdelava biotorkreta z nastiljem na brežinah</t>
  </si>
  <si>
    <t>25 166</t>
  </si>
  <si>
    <t>Izdelava biotorkreta z nastiljem na zelenicah</t>
  </si>
  <si>
    <t>25 171</t>
  </si>
  <si>
    <t>Poplet na brežini – vrba s količki, višina do 20 cm</t>
  </si>
  <si>
    <t>25 172</t>
  </si>
  <si>
    <t>Poplet na brežini – vrba s količki, višina 20 do 40 cm</t>
  </si>
  <si>
    <t>25 173</t>
  </si>
  <si>
    <t>Poplet na brežini – vrba s količki, višina nad 40 cm</t>
  </si>
  <si>
    <t>25 175</t>
  </si>
  <si>
    <t>25 176</t>
  </si>
  <si>
    <t>25 177</t>
  </si>
  <si>
    <t>25 181</t>
  </si>
  <si>
    <t>25 182</t>
  </si>
  <si>
    <t>25 183</t>
  </si>
  <si>
    <t>25 184</t>
  </si>
  <si>
    <t>25 186</t>
  </si>
  <si>
    <t>25 187</t>
  </si>
  <si>
    <t>25 188</t>
  </si>
  <si>
    <t>25 189</t>
  </si>
  <si>
    <t>25 211</t>
  </si>
  <si>
    <t>25 212</t>
  </si>
  <si>
    <t>25 214</t>
  </si>
  <si>
    <t>25 215</t>
  </si>
  <si>
    <t>25 217</t>
  </si>
  <si>
    <t>Zaščita brežine s težko sidrano mrežo, 1 sidro/1 m2</t>
  </si>
  <si>
    <t>25 218</t>
  </si>
  <si>
    <t>Zaščita brežine s težko sidrano mrežo, 1 sidro/2 m2</t>
  </si>
  <si>
    <t>25 219</t>
  </si>
  <si>
    <t>Zaščita brežine s težko sidrano mrežo, 1 sidro/4 m2</t>
  </si>
  <si>
    <t>25 221</t>
  </si>
  <si>
    <t>Zaščita brežine z mrežo iz umetne snovi, po načrtu</t>
  </si>
  <si>
    <t>25 223</t>
  </si>
  <si>
    <t>25 224</t>
  </si>
  <si>
    <t>Zaščita brežine s prostorsko mrežo iz kovinske žice</t>
  </si>
  <si>
    <t>25 231</t>
  </si>
  <si>
    <t>Zaščita brežine z roliranjem v debelini do 30 cm</t>
  </si>
  <si>
    <t>25 232</t>
  </si>
  <si>
    <t>Zaščita brežine z roliranjem v debelini nad 30 cm</t>
  </si>
  <si>
    <t>25 235</t>
  </si>
  <si>
    <t>Zaščita brežine z brizganim cementnim betonom</t>
  </si>
  <si>
    <t>25 236</t>
  </si>
  <si>
    <t>Zaščita brežine z brizganim cementnim betonom in mrežo</t>
  </si>
  <si>
    <t>25 241</t>
  </si>
  <si>
    <t>25 242</t>
  </si>
  <si>
    <t>25 243</t>
  </si>
  <si>
    <t>25 245</t>
  </si>
  <si>
    <t>Zaščita brežine z leseno kašto, zapolnjeno z lomljencem</t>
  </si>
  <si>
    <t>25 246</t>
  </si>
  <si>
    <t>Zaščita brežine z leseno kašto, zapolnjeno s kroglami</t>
  </si>
  <si>
    <t>25 248</t>
  </si>
  <si>
    <t>25 249</t>
  </si>
  <si>
    <t>25 251</t>
  </si>
  <si>
    <t>25 252</t>
  </si>
  <si>
    <t>25 253</t>
  </si>
  <si>
    <t>25 254</t>
  </si>
  <si>
    <t>25 255</t>
  </si>
  <si>
    <t>25 261</t>
  </si>
  <si>
    <t>25 262</t>
  </si>
  <si>
    <t>25 263</t>
  </si>
  <si>
    <t>25 264</t>
  </si>
  <si>
    <t>25 265</t>
  </si>
  <si>
    <t>25 271</t>
  </si>
  <si>
    <t>25 272</t>
  </si>
  <si>
    <t>25 273</t>
  </si>
  <si>
    <t>25 274</t>
  </si>
  <si>
    <t>25 275</t>
  </si>
  <si>
    <t>25 281</t>
  </si>
  <si>
    <t>25 282</t>
  </si>
  <si>
    <t>Zaščita brežine s kamnito zložbo, izvedeno v suho</t>
  </si>
  <si>
    <t>25 284</t>
  </si>
  <si>
    <t>Zaščita brežine s kamnometom iz lomljenca</t>
  </si>
  <si>
    <t>25 286</t>
  </si>
  <si>
    <t>25 291</t>
  </si>
  <si>
    <t>25 292</t>
  </si>
  <si>
    <t>25 293</t>
  </si>
  <si>
    <t>25 295</t>
  </si>
  <si>
    <t>25 296</t>
  </si>
  <si>
    <t>25 297</t>
  </si>
  <si>
    <t>25 299</t>
  </si>
  <si>
    <t>26 111</t>
  </si>
  <si>
    <t>26 112</t>
  </si>
  <si>
    <t>26 113</t>
  </si>
  <si>
    <t>26 114</t>
  </si>
  <si>
    <t>26 115</t>
  </si>
  <si>
    <t>26 116</t>
  </si>
  <si>
    <t>26 121</t>
  </si>
  <si>
    <t>26 122</t>
  </si>
  <si>
    <t>26 123</t>
  </si>
  <si>
    <t>26 124</t>
  </si>
  <si>
    <t>Dobava in vgraditev traku za armiranje zemljine –……….</t>
  </si>
  <si>
    <t>26 131</t>
  </si>
  <si>
    <t>26 132</t>
  </si>
  <si>
    <t>26 133</t>
  </si>
  <si>
    <t>26 211</t>
  </si>
  <si>
    <t>26 212</t>
  </si>
  <si>
    <t>26 213</t>
  </si>
  <si>
    <t>26 221</t>
  </si>
  <si>
    <t>26 222</t>
  </si>
  <si>
    <t>26 223</t>
  </si>
  <si>
    <t>26 231</t>
  </si>
  <si>
    <t>26 232</t>
  </si>
  <si>
    <t>26 233</t>
  </si>
  <si>
    <t>26 241</t>
  </si>
  <si>
    <t>26 242</t>
  </si>
  <si>
    <t>26 243</t>
  </si>
  <si>
    <t>26 251</t>
  </si>
  <si>
    <t>26 261</t>
  </si>
  <si>
    <t>Armiranje zemljine s čepasto folijo</t>
  </si>
  <si>
    <t>26 311</t>
  </si>
  <si>
    <t>Izdelava temelja za armirano zemljino</t>
  </si>
  <si>
    <t>27 111</t>
  </si>
  <si>
    <t>27 112</t>
  </si>
  <si>
    <t>27 113</t>
  </si>
  <si>
    <t>27 114</t>
  </si>
  <si>
    <t>27 115</t>
  </si>
  <si>
    <t>27 116</t>
  </si>
  <si>
    <t>27 117</t>
  </si>
  <si>
    <t>27 118</t>
  </si>
  <si>
    <t>27 119</t>
  </si>
  <si>
    <t>27 121</t>
  </si>
  <si>
    <t>27 122</t>
  </si>
  <si>
    <t>Izdelava uvrtanih kolov iz ojačenega cementnega betona, sistema Benotto, premera 80 cm, izkop v vezljivi zemljini/zrnati kamnini, dolžine nad 10 do 20 m</t>
  </si>
  <si>
    <t>27 123</t>
  </si>
  <si>
    <t>Izdelava uvrtanih kolov iz ojačenega cementnega betona, sistema Benotto, premera 100 cm, izkop v vezljivi zemljini/zrnati kamnini, dolžine nad 10 do 20 m</t>
  </si>
  <si>
    <t>27 124</t>
  </si>
  <si>
    <t>Izdelava uvrtanih kolov iz ojačenega cementnega betona, sistema Benotto, premera 118 cm, izkop v vezljivi zemljini/zrnati kamnini, dolžine nad 10 do 20 m</t>
  </si>
  <si>
    <t>27 125</t>
  </si>
  <si>
    <t>Izdelava uvrtanih kolov iz ojačenega cementnega betona, sistema Benotto, premera 120 cm, izkop v vezljivi zemljini/zrnati kamnini, dolžine nad 10 do 20 m</t>
  </si>
  <si>
    <t>27 126</t>
  </si>
  <si>
    <t>Izdelava uvrtanih kolov iz ojačenega cementnega betona, sistema Benotto, premera 125 cm, izkop v vezljivi zemljini/zrnati kamnini, dolžine nad 10 do 20 m</t>
  </si>
  <si>
    <t>27 127</t>
  </si>
  <si>
    <t>Izdelava uvrtanih kolov iz ojačenega cementnega betona, sistema Benotto, premera 150 cm, izkop v vezljivi zemljini/zrnati kamnini, dolžine nad 10 do 20 m</t>
  </si>
  <si>
    <t>27 128</t>
  </si>
  <si>
    <t>Izdelava uvrtanih kolov iz ojačenega cementnega betona, sistema Benotto, premera 200 cm, izkop v vezljivi zemljini/zrnati kamnini, dolžine nad 10 do 20 m</t>
  </si>
  <si>
    <t>27 129</t>
  </si>
  <si>
    <t>Izdelava uvrtanih kolov iz ojačenega cementnega betona, sistema Benotto, premera nad 200 cm, izkop v vezljivi zemljini/zrnati kamnini, dolžine nad 10 do 20 m</t>
  </si>
  <si>
    <t>27 131</t>
  </si>
  <si>
    <t>27 132</t>
  </si>
  <si>
    <t>27 133</t>
  </si>
  <si>
    <t>27 134</t>
  </si>
  <si>
    <t>27 135</t>
  </si>
  <si>
    <t>27 136</t>
  </si>
  <si>
    <t>27 137</t>
  </si>
  <si>
    <t>27 138</t>
  </si>
  <si>
    <t>27 139</t>
  </si>
  <si>
    <t>27 141</t>
  </si>
  <si>
    <t>27 142</t>
  </si>
  <si>
    <t>27 143</t>
  </si>
  <si>
    <t>27 144</t>
  </si>
  <si>
    <t>27 145</t>
  </si>
  <si>
    <t>27 146</t>
  </si>
  <si>
    <t>27 147</t>
  </si>
  <si>
    <t>27 148</t>
  </si>
  <si>
    <t>27 149</t>
  </si>
  <si>
    <t>27 151</t>
  </si>
  <si>
    <t>Izdelava podaljškov uvrtanih kolov iz ojačenega cementnega betona, nad koto dna izkopa, premera 60 cm</t>
  </si>
  <si>
    <t>27 152</t>
  </si>
  <si>
    <t>Izdelava podaljškov uvrtanih kolov iz ojačenega cementnega betona, nad koto dna izkopa, premera 80 cm</t>
  </si>
  <si>
    <t>27 153</t>
  </si>
  <si>
    <t>Izdelava podaljškov uvrtanih kolov iz ojačenega cementnega betona, nad koto dna izkopa, premera 100 cm</t>
  </si>
  <si>
    <t>27 154</t>
  </si>
  <si>
    <t>Izdelava podaljškov uvrtanih kolov iz ojačenega cementnega betona, nad koto dna izkopa, premera 118 cm</t>
  </si>
  <si>
    <t>27 155</t>
  </si>
  <si>
    <t>Izdelava podaljškov uvrtanih kolov iz ojačenega cementnega betona, nad koto dna izkopa, premera 120 cm</t>
  </si>
  <si>
    <t>27 156</t>
  </si>
  <si>
    <t>Izdelava podaljškov uvrtanih kolov iz ojačenega cementnega betona, nad koto dna izkopa, premera 125 cm</t>
  </si>
  <si>
    <t>27 157</t>
  </si>
  <si>
    <t>Izdelava podaljškov uvrtanih kolov iz ojačenega cementnega betona, nad koto dna izkopa, premera 150 cm</t>
  </si>
  <si>
    <t>27 158</t>
  </si>
  <si>
    <t>Izdelava podaljškov uvrtanih kolov iz ojačenega cementnega betona, nad koto dna izkopa, premera 200 cm</t>
  </si>
  <si>
    <t>27 159</t>
  </si>
  <si>
    <t>27 161</t>
  </si>
  <si>
    <t>27 162</t>
  </si>
  <si>
    <t>27 163</t>
  </si>
  <si>
    <t>27 164</t>
  </si>
  <si>
    <t>27 165</t>
  </si>
  <si>
    <t>27 166</t>
  </si>
  <si>
    <t>27 167</t>
  </si>
  <si>
    <t>27 168</t>
  </si>
  <si>
    <t>27 169</t>
  </si>
  <si>
    <t>27 171</t>
  </si>
  <si>
    <t>Doplačilo za izkop za uvrtane kole v mehki kamnini</t>
  </si>
  <si>
    <t>27 172</t>
  </si>
  <si>
    <t>Doplačilo za izkop za uvrtane kole v trdi kamnini</t>
  </si>
  <si>
    <t>27 181</t>
  </si>
  <si>
    <t>Doplačilo za izvedbo uvrtanih poševnih kolov</t>
  </si>
  <si>
    <t>27 182</t>
  </si>
  <si>
    <t>Doplačilo za izvedbo uvrtanih poševnih zainjiciranih kolov</t>
  </si>
  <si>
    <t>27 183</t>
  </si>
  <si>
    <t>Doplačilo za izvedbo uvrtanih kolov  s pontona nad vodo</t>
  </si>
  <si>
    <t>27 191</t>
  </si>
  <si>
    <t>27 196</t>
  </si>
  <si>
    <t>27 211</t>
  </si>
  <si>
    <t>27 212</t>
  </si>
  <si>
    <t>27 216</t>
  </si>
  <si>
    <t>27 217</t>
  </si>
  <si>
    <t>27 221</t>
  </si>
  <si>
    <t>27 222</t>
  </si>
  <si>
    <t>27 226</t>
  </si>
  <si>
    <t>27 227</t>
  </si>
  <si>
    <t>27 231</t>
  </si>
  <si>
    <t>27 232</t>
  </si>
  <si>
    <t>27 233</t>
  </si>
  <si>
    <t>27 236</t>
  </si>
  <si>
    <t>Dobava in vgraditev prednapetih zabitih navpičnih kolov iz ojačenega cementnega betona, prereza 40/40 cm</t>
  </si>
  <si>
    <t>27 237</t>
  </si>
  <si>
    <t>27 241</t>
  </si>
  <si>
    <t>27 242</t>
  </si>
  <si>
    <t>27 243</t>
  </si>
  <si>
    <t>27 246</t>
  </si>
  <si>
    <t>Dobava in vgraditev prednapetih zabitih poševnih kolov iz ojačenega cementnega betona, prereza 40/40 cm</t>
  </si>
  <si>
    <t>27 247</t>
  </si>
  <si>
    <t>27 251</t>
  </si>
  <si>
    <t>27 252</t>
  </si>
  <si>
    <t>27 253</t>
  </si>
  <si>
    <t>27 254</t>
  </si>
  <si>
    <t>27 255</t>
  </si>
  <si>
    <t>27 256</t>
  </si>
  <si>
    <t>27 257</t>
  </si>
  <si>
    <t>27 261</t>
  </si>
  <si>
    <t>27 262</t>
  </si>
  <si>
    <t>27 263</t>
  </si>
  <si>
    <t>27 266</t>
  </si>
  <si>
    <t>27 267</t>
  </si>
  <si>
    <t>27 271</t>
  </si>
  <si>
    <t>27 272</t>
  </si>
  <si>
    <t>27 273</t>
  </si>
  <si>
    <t>27 276</t>
  </si>
  <si>
    <t>27 277</t>
  </si>
  <si>
    <t>27 311</t>
  </si>
  <si>
    <t>27 312</t>
  </si>
  <si>
    <t>27 313</t>
  </si>
  <si>
    <t>27 314</t>
  </si>
  <si>
    <t>27 315</t>
  </si>
  <si>
    <t>27 316</t>
  </si>
  <si>
    <t>27 321</t>
  </si>
  <si>
    <t>27 322</t>
  </si>
  <si>
    <t>27 323</t>
  </si>
  <si>
    <t>27 324</t>
  </si>
  <si>
    <t>27 325</t>
  </si>
  <si>
    <t>27 326</t>
  </si>
  <si>
    <t>27 331</t>
  </si>
  <si>
    <t>27 332</t>
  </si>
  <si>
    <t>27 333</t>
  </si>
  <si>
    <t>27 334</t>
  </si>
  <si>
    <t>27 335</t>
  </si>
  <si>
    <t>27 336</t>
  </si>
  <si>
    <t>27 341</t>
  </si>
  <si>
    <t>Skrajšanje jeklenih zabitih kolov premera 300 mm</t>
  </si>
  <si>
    <t>27 342</t>
  </si>
  <si>
    <t>Skrajšanje jeklenih zabitih kolov premera 400 mm</t>
  </si>
  <si>
    <t>27 343</t>
  </si>
  <si>
    <t>Skrajšanje jeklenih zabitih kolov premera 500 mm</t>
  </si>
  <si>
    <t>27 344</t>
  </si>
  <si>
    <t>Skrajšanje jeklenih zabitih kolov premera 600 mm</t>
  </si>
  <si>
    <t>27 345</t>
  </si>
  <si>
    <t>Skrajšanje jeklenih zabitih kolov premera 700 mm</t>
  </si>
  <si>
    <t>27 346</t>
  </si>
  <si>
    <t>Skrajšanje jeklenih zabitih kolov premera nad 700 mm</t>
  </si>
  <si>
    <t>27 411</t>
  </si>
  <si>
    <t>27 412</t>
  </si>
  <si>
    <t>27 413</t>
  </si>
  <si>
    <t>27 414</t>
  </si>
  <si>
    <t>27 415</t>
  </si>
  <si>
    <t>27 416</t>
  </si>
  <si>
    <t>27 417</t>
  </si>
  <si>
    <t>27 418</t>
  </si>
  <si>
    <t>27 421</t>
  </si>
  <si>
    <t>27 422</t>
  </si>
  <si>
    <t>27 423</t>
  </si>
  <si>
    <t>27 424</t>
  </si>
  <si>
    <t>27 425</t>
  </si>
  <si>
    <t>27 426</t>
  </si>
  <si>
    <t>27 427</t>
  </si>
  <si>
    <t>27 428</t>
  </si>
  <si>
    <t>27 431</t>
  </si>
  <si>
    <t>27 432</t>
  </si>
  <si>
    <t>27 433</t>
  </si>
  <si>
    <t>27 434</t>
  </si>
  <si>
    <t>27 435</t>
  </si>
  <si>
    <t>27 436</t>
  </si>
  <si>
    <t>27 437</t>
  </si>
  <si>
    <t>27 438</t>
  </si>
  <si>
    <t>27 441</t>
  </si>
  <si>
    <t>Obsekanje pogreznjenih kolov iz ojačenega cementnega betona, z obložnimi kolonami - vodnjakov premera 100 cm</t>
  </si>
  <si>
    <t>27 442</t>
  </si>
  <si>
    <t>Obsekanje pogreznjenih kolov iz ojačenega cementnega betona, z obložnimi kolonami - vodnjakov premera 120 cm</t>
  </si>
  <si>
    <t>27 443</t>
  </si>
  <si>
    <t>Obsekanje pogreznjenih kolov iz ojačenega cementnega betona, z obložnimi kolonami - vodnjakov premera 140 cm</t>
  </si>
  <si>
    <t>27 444</t>
  </si>
  <si>
    <t>Obsekanje pogreznjenih kolov iz ojačenega cementnega betona, z obložnimi kolonami - vodnjakov premera 160 cm</t>
  </si>
  <si>
    <t>27 445</t>
  </si>
  <si>
    <t>Obsekanje pogreznjenih kolov iz ojačenega cementnega betona, z obložnimi kolonami - vodnjakov premera 180 cm</t>
  </si>
  <si>
    <t>27 446</t>
  </si>
  <si>
    <t>Obsekanje pogreznjenih kolov iz ojačenega cementnega betona, z obložnimi kolonami - vodnjakov premera 200 cm</t>
  </si>
  <si>
    <t>27 447</t>
  </si>
  <si>
    <t>27 448</t>
  </si>
  <si>
    <t>Obsekanje pogreznjenih kolov iz ojačenega cementnega betona,  - vodnjakov škatlastega prereza z eno ali več odprtinami, dimenzij … po projektni dokumentaciji</t>
  </si>
  <si>
    <t>27 511</t>
  </si>
  <si>
    <t>27 512</t>
  </si>
  <si>
    <t>27 513</t>
  </si>
  <si>
    <t>27 514</t>
  </si>
  <si>
    <t>27 515</t>
  </si>
  <si>
    <t>27 516</t>
  </si>
  <si>
    <t>27 517</t>
  </si>
  <si>
    <t>27 521</t>
  </si>
  <si>
    <t>27 522</t>
  </si>
  <si>
    <t>27 523</t>
  </si>
  <si>
    <t>27 524</t>
  </si>
  <si>
    <t>27 525</t>
  </si>
  <si>
    <t>27 526</t>
  </si>
  <si>
    <t>27 531</t>
  </si>
  <si>
    <t>27 532</t>
  </si>
  <si>
    <t>27 533</t>
  </si>
  <si>
    <t>27 534</t>
  </si>
  <si>
    <t>27 535</t>
  </si>
  <si>
    <t>27 536</t>
  </si>
  <si>
    <t>27 541</t>
  </si>
  <si>
    <t>Skrajšanje jeklenih pogreznjenih kolov premera 1000 mm</t>
  </si>
  <si>
    <t>27 542</t>
  </si>
  <si>
    <t>Skrajšanje jeklenih pogreznjenih kolov premera 1250 mm</t>
  </si>
  <si>
    <t>27 543</t>
  </si>
  <si>
    <t>Skrajšanje jeklenih pogreznjenih kolov premera 1500 mm</t>
  </si>
  <si>
    <t>27 544</t>
  </si>
  <si>
    <t>Skrajšanje jeklenih pogreznjenih kolov premera 1750 mm</t>
  </si>
  <si>
    <t>27 545</t>
  </si>
  <si>
    <t>Skrajšanje jeklenih pogreznjenih kolov premera 2000 mm</t>
  </si>
  <si>
    <t>27 546</t>
  </si>
  <si>
    <t>Skrajšanje jeklenih pogreznjenih kolov premera ……. mm</t>
  </si>
  <si>
    <t>27 611</t>
  </si>
  <si>
    <t>27 612</t>
  </si>
  <si>
    <t>27 613</t>
  </si>
  <si>
    <t>27 614</t>
  </si>
  <si>
    <t>27 615</t>
  </si>
  <si>
    <t>27 616</t>
  </si>
  <si>
    <t>27 618</t>
  </si>
  <si>
    <t>Pritrditev lesenih polbrun</t>
  </si>
  <si>
    <t>27 621</t>
  </si>
  <si>
    <t>Dobava in vgraditev lesenih poševnih kolov premera 20 cm</t>
  </si>
  <si>
    <t>27 622</t>
  </si>
  <si>
    <t>Dobava in vgraditev lesenih poševnih kolov premera 25 cm</t>
  </si>
  <si>
    <t>27 623</t>
  </si>
  <si>
    <t>Dobava in vgraditev lesenih poševnih kolov premera 30 cm</t>
  </si>
  <si>
    <t>27 624</t>
  </si>
  <si>
    <t>Dobava in vgraditev lesenih poševnih kolov premera 35 cm</t>
  </si>
  <si>
    <t>27 625</t>
  </si>
  <si>
    <t>Dobava in vgraditev lesenih poševnih kolov premera 40 cm</t>
  </si>
  <si>
    <t>27 626</t>
  </si>
  <si>
    <t>27 631</t>
  </si>
  <si>
    <t>Skrajšanje lesenih kolov premera 20 cm</t>
  </si>
  <si>
    <t>27 632</t>
  </si>
  <si>
    <t>Skrajšanje lesenih kolov premera 25 cm</t>
  </si>
  <si>
    <t>27 633</t>
  </si>
  <si>
    <t>Skrajšanje lesenih kolov premera 30 cm</t>
  </si>
  <si>
    <t>27 634</t>
  </si>
  <si>
    <t>Skrajšanje lesenih kolov premera 35 cm</t>
  </si>
  <si>
    <t>27 635</t>
  </si>
  <si>
    <t>Skrajšanje lesenih kolov premera 40 cm</t>
  </si>
  <si>
    <t>27 636</t>
  </si>
  <si>
    <t>Skrajšanje lesenih kolov premera nad 40 cm</t>
  </si>
  <si>
    <t>27 711</t>
  </si>
  <si>
    <t>Izdelava kolov iz zmesi kamnitih zrn premera 40 cm</t>
  </si>
  <si>
    <t>27 712</t>
  </si>
  <si>
    <t>Izdelava kolov iz zmesi kamnitih zrn premera 50 cm</t>
  </si>
  <si>
    <t>27 713</t>
  </si>
  <si>
    <t>Izdelava kolov iz zmesi kamnitih zrn premera 60 cm</t>
  </si>
  <si>
    <t>27 714</t>
  </si>
  <si>
    <t>Izdelava kolov iz zmesi kamnitih zrn premera 70 cm</t>
  </si>
  <si>
    <t>27 715</t>
  </si>
  <si>
    <t>Izdelava kolov iz zmesi kamnitih zrn premera …….. cm</t>
  </si>
  <si>
    <t>27 811</t>
  </si>
  <si>
    <t>27 812</t>
  </si>
  <si>
    <t>27 813</t>
  </si>
  <si>
    <t>27 814</t>
  </si>
  <si>
    <t>27 815</t>
  </si>
  <si>
    <t>27 816</t>
  </si>
  <si>
    <t>27 911</t>
  </si>
  <si>
    <t>Dobava in vgraditev mikrokola iz I profila iz jekla</t>
  </si>
  <si>
    <t>27 921</t>
  </si>
  <si>
    <t>Dobava in vgraditev mikrokola iz H profila iz jekla</t>
  </si>
  <si>
    <t>27 931</t>
  </si>
  <si>
    <t>27 932</t>
  </si>
  <si>
    <t>27 933</t>
  </si>
  <si>
    <t>27 934</t>
  </si>
  <si>
    <t>28 111</t>
  </si>
  <si>
    <t>Dobava, vgraditev in vzdrževanje jeklene zagatne stene</t>
  </si>
  <si>
    <t>28 112</t>
  </si>
  <si>
    <t>Dobava, vgraditev in vzdrževanje lesene zagatne stene</t>
  </si>
  <si>
    <t>28 113</t>
  </si>
  <si>
    <t>Dobava, vgraditev in vzdrževanje sidrane zagatne stene</t>
  </si>
  <si>
    <t>28 114</t>
  </si>
  <si>
    <t>28 115</t>
  </si>
  <si>
    <t>28 116</t>
  </si>
  <si>
    <t>28 121</t>
  </si>
  <si>
    <t>28 122</t>
  </si>
  <si>
    <t>28 123</t>
  </si>
  <si>
    <t>28 124</t>
  </si>
  <si>
    <t>28 125</t>
  </si>
  <si>
    <t>28 126</t>
  </si>
  <si>
    <t>29 111</t>
  </si>
  <si>
    <t>t</t>
  </si>
  <si>
    <t>Prevoz materiala na razdaljo od 100 do 200 m</t>
  </si>
  <si>
    <t>29 112</t>
  </si>
  <si>
    <t>Prevoz materiala na razdaljo nad 200 do 500 m</t>
  </si>
  <si>
    <t>29 113</t>
  </si>
  <si>
    <t>Prevoz materiala na razdaljo nad 500 do 1000 m</t>
  </si>
  <si>
    <t>29 114</t>
  </si>
  <si>
    <t>Prevoz materiala na razdaljo nad 1000 do 2000 m</t>
  </si>
  <si>
    <t>29 115</t>
  </si>
  <si>
    <t>Prevoz materiala na razdaljo nad 2000 do 3000 m</t>
  </si>
  <si>
    <t>29 116</t>
  </si>
  <si>
    <t>Prevoz materiala na razdaljo nad 3000 do 5000 m</t>
  </si>
  <si>
    <t>29 117</t>
  </si>
  <si>
    <t>Prevoz materiala na razdaljo nad 5000 do 7000 m</t>
  </si>
  <si>
    <t>29 118</t>
  </si>
  <si>
    <t>Prevoz materiala na razdaljo nad 7000 do 10000 m</t>
  </si>
  <si>
    <t>29 121</t>
  </si>
  <si>
    <t>Prevoz materiala na razdaljo nad 10 do 15 km</t>
  </si>
  <si>
    <t>29 122</t>
  </si>
  <si>
    <t>Prevoz materiala na razdaljo nad 15 do 20 km</t>
  </si>
  <si>
    <t>29 123</t>
  </si>
  <si>
    <t>Prevoz materiala na razdaljo nad 20 do 25 km</t>
  </si>
  <si>
    <t>29 124</t>
  </si>
  <si>
    <t>Prevoz materiala na razdaljo nad 25 do 30 km</t>
  </si>
  <si>
    <t>29 125</t>
  </si>
  <si>
    <t>Prevoz materiala na razdaljo nad 30 do 35 km</t>
  </si>
  <si>
    <t>29 126</t>
  </si>
  <si>
    <t>Prevoz materiala na razdaljo nad 35 do 40 km</t>
  </si>
  <si>
    <t>29 127</t>
  </si>
  <si>
    <t>Prevoz materiala na razdaljo nad 40 do 45 km</t>
  </si>
  <si>
    <t>29 128</t>
  </si>
  <si>
    <t>Prevoz materiala na razdaljo nad 45 do 50 km</t>
  </si>
  <si>
    <t>29 131</t>
  </si>
  <si>
    <t>Razprostiranje odvečne plodne zemljine – 1. kategorije</t>
  </si>
  <si>
    <t>29 132</t>
  </si>
  <si>
    <t>29 133</t>
  </si>
  <si>
    <t>Razprostiranje odvečne vezljive zemljine – 3. kategorije</t>
  </si>
  <si>
    <t>29 134</t>
  </si>
  <si>
    <t>Razprostiranje odvečne zrnate kamnine – 3. kategorije</t>
  </si>
  <si>
    <t>29 135</t>
  </si>
  <si>
    <t>29 136</t>
  </si>
  <si>
    <t>Razprostiranje odvečne trde kamnine – 5. kategorije</t>
  </si>
  <si>
    <t>29 137</t>
  </si>
  <si>
    <t>Razprostiranje odvečne sekundarne surovine</t>
  </si>
  <si>
    <t>29 138</t>
  </si>
  <si>
    <t>Razprostiranje odvečnega drugega materiala</t>
  </si>
  <si>
    <t>29 141</t>
  </si>
  <si>
    <t>Ureditev deponije zemljine</t>
  </si>
  <si>
    <t>29 142</t>
  </si>
  <si>
    <t>Ureditev deponije kamnine</t>
  </si>
  <si>
    <t>29 151</t>
  </si>
  <si>
    <t>Odlaganje odpadne zemljine</t>
  </si>
  <si>
    <t>29 152</t>
  </si>
  <si>
    <t>29 153</t>
  </si>
  <si>
    <t>29 154</t>
  </si>
  <si>
    <t>29 155</t>
  </si>
  <si>
    <t>29 156</t>
  </si>
  <si>
    <t>29 161</t>
  </si>
  <si>
    <t>Nakladanje plodne zemljine – 1. kategorije</t>
  </si>
  <si>
    <t>29 162</t>
  </si>
  <si>
    <t>Nakladanje slabo nosilne zemljine – 2. kategorije</t>
  </si>
  <si>
    <t>29 163</t>
  </si>
  <si>
    <t>Nakladanje vezljive zemljine – 3. kategorije</t>
  </si>
  <si>
    <t>29 164</t>
  </si>
  <si>
    <t>Nakladanje zrnate zemljine – 3. kategorije</t>
  </si>
  <si>
    <t>29 165</t>
  </si>
  <si>
    <t>Nakladanje mehke kamnine – 4. kategorije</t>
  </si>
  <si>
    <t>29 166</t>
  </si>
  <si>
    <t>Nakladanje trde kamnine- 5. kategorije</t>
  </si>
  <si>
    <t>SKUPAJ ZEMELJSKA DELA:</t>
  </si>
  <si>
    <t xml:space="preserve">Površinski izkop plodne zemljine – 1. kategorije – strojno z odrivom do 50 m
</t>
  </si>
  <si>
    <t xml:space="preserve">Površinski izkop plodne zemljine – 1. kategorije – strojno z odrivom do 100 m
</t>
  </si>
  <si>
    <t xml:space="preserve">Površinski izkop plodne zemljine – 1. kategorije – strojno z nakladanjem
</t>
  </si>
  <si>
    <t xml:space="preserve">Široki izkop slabo nosilne zemljine – 2. kategorije – strojno z odrivom do 50 m
</t>
  </si>
  <si>
    <t xml:space="preserve">Široki izkop slabo nosilne zemljine – 2. kategorije – strojno z odrivom do 100 m
</t>
  </si>
  <si>
    <t xml:space="preserve">Široki izkop slabo nosilne zemljine – 2. kategorije – strojno z nakladanjem
</t>
  </si>
  <si>
    <t xml:space="preserve">Široki izkop vezljive zemljine – 3. kategorije – strojno z odrivom do 50 m
</t>
  </si>
  <si>
    <t xml:space="preserve">Široki izkop vezljive zemljine – 3. kategorije – strojno z odrivom do 100 m
</t>
  </si>
  <si>
    <t xml:space="preserve">Široki izkop vezljive zemljine – 3. kategorije – strojno z nakladanjem
</t>
  </si>
  <si>
    <t xml:space="preserve">Široki izkop zrnate kamnine – 3. kategorije – strojno z odrivom do 50 m
</t>
  </si>
  <si>
    <t xml:space="preserve">Široki izkop zrnate kamnine – 3. kategorije – strojno z odrivom do 100 m
</t>
  </si>
  <si>
    <t xml:space="preserve">Široki izkop zrnate kamnine – 3. kategorije – strojno z nakladanjem
</t>
  </si>
  <si>
    <t xml:space="preserve">Široki izkop mehke kamnine – 4. kategorije – strojno z odrivom do 50 m
</t>
  </si>
  <si>
    <t xml:space="preserve">Široki izkop mehke kamnine – 4. kategorije – strojno z odrivom do 100 m
</t>
  </si>
  <si>
    <t xml:space="preserve">Široki izkop trde kamnine – 5. kategorije – strojno z odrivom do 50 m
</t>
  </si>
  <si>
    <t xml:space="preserve">Široki izkop trde kamnine – 5. kategorije – strojno z odrivom do 100 m
</t>
  </si>
  <si>
    <t xml:space="preserve">Izkop slabo nosilne zemljine – 2. kategorije za temelje, kanalske rove, prepuste, jaške in drenaže, širine do 1,0 m in globine do 1,0 m – ročno, planiranje dna ročno
</t>
  </si>
  <si>
    <t xml:space="preserve">Izkop slabo nosilne zemljine – 2. kategorije za temelje, kanalske rove, prepuste, jaške in drenaže, širine do 1,0 m in globine do 1,0 m – strojno, planiranje dna ročno
</t>
  </si>
  <si>
    <t xml:space="preserve">Izkop vezljive zemljine/zrnate kamnine – 3. kategorije za temelje, kanalske rove, prepuste, jaške in drenaže, širine do 1,0 m in globine do 1,0 m – strojno, planiranje dna ročno
</t>
  </si>
  <si>
    <t xml:space="preserve">Izkop mehke kamnine – 4. kategorije za temelje, kanalske rove, prepuste, jaške in drenaže, širine do 1,0 m in globine do 1,0 m
</t>
  </si>
  <si>
    <t xml:space="preserve">Izkop trde kamnine – 5. kategorije za temelje, kanalske rove, prepuste, jaške in drenaže, širine do 1,0 m in globine do 1,0 m
</t>
  </si>
  <si>
    <t xml:space="preserve">Izkop vezljive zemljine/zrnate kamnine – 3. kategorije za temelje, kanalske rove, prepuste, jaške in drenaže, širine do 1,0 m in globine 1,1 do 2,0 m – ročno, planiranje dna ročno
</t>
  </si>
  <si>
    <t xml:space="preserve">Izkop vezljive zemljine/zrnate kamnine – 3. kategorije za temelje, kanalske rove, prepuste, jaške in drenaže, širine do 1,0 m in globine 1,1 do 2,0 m – strojno, planiranje dna ročno
</t>
  </si>
  <si>
    <t xml:space="preserve">Izkop mehke kamnine – 4. kategorije za temelje, kanalske rove, prepuste, jaške in drenaže, širine do 1,0 m in globine 1,1 do 2,0 m
</t>
  </si>
  <si>
    <t xml:space="preserve">Izkop trde kamnine – 5. kategorije za temelje, kanalske rove, prepuste, jaške in drenaže, širine do 1,0 m in globine 1,1 do 2,0 m
</t>
  </si>
  <si>
    <t xml:space="preserve">Izkop vezljive zemljine/zrnate kamnine – 3. kategorije za temelje, kanalske rove, prepuste, jaške in drenaže, širine do 1,0 m in globine 2,1 do 4,0 m – ročno, planiranje dna ročno
</t>
  </si>
  <si>
    <t xml:space="preserve">Izkop vezljive zemljine/zrnate kamnine – 3. kategorije za temelje, kanalske rove, prepuste, jaške in drenaže, širine do 1,0 m in globine 2,1 do 4,0 m – strojno, planiranje dna ročno
</t>
  </si>
  <si>
    <t xml:space="preserve">Izkop mehke kamnine – 4. kategorije za temelje, kanalske rove, prepuste, jaške in drenaže, širine do 1,0 m in globine 2,1 do 4,0 m
</t>
  </si>
  <si>
    <t xml:space="preserve">Izkop trde kamnine – 5. kategorije za temelje, kanalske rove, prepuste, jaške in drenaže, širine do 1,0 m in globine 2,1 do 4,0 m
</t>
  </si>
  <si>
    <t xml:space="preserve">Izkop slabo nosilne zemljine – 2. kategorije za temelje, kanalske rove, prepuste, jaške in drenaže, širine do 1,0 m in globine nad 4,0 m – ročno, planiranje dna ročno 
</t>
  </si>
  <si>
    <t xml:space="preserve">Izkop slabo nosilne zemljine – 2. kategorije za temelje, kanalske rove, prepuste, jaške in drenaže, širine do 1,0 m in globine nad 4,0 m – strojno, planiranje dna ročno 
</t>
  </si>
  <si>
    <t xml:space="preserve">Izkop vezljive zemljine/zrnate kamnine – 3. kategorije za temelje, kanalske rove, prepuste, jaške in drenaže, širine do 1,0 m in globine nad 4,0 m – ročno, planiranje dna ročno 
</t>
  </si>
  <si>
    <t xml:space="preserve">Izkop vezljive zemljine/zrnate kamnine – 3. kategorije za temelje, kanalske rove, prepuste, jaške in drenaže, širine do 1,0 m in globine nad 4,0 m – strojno, planiranje dna ročno 
</t>
  </si>
  <si>
    <t xml:space="preserve">Izkop mehke kamnine – 4. kategorije za temelje, kanalske rove, prepuste, jaške in drenaže, širine do 1,0 m in globine nad 4,0 m
</t>
  </si>
  <si>
    <t xml:space="preserve">Izkop trde kamnine – 5. kategorije za temelje, kanalske rove, prepuste, jaške in drenaže, širine do 1,0 m in globine nad 4,0 m
</t>
  </si>
  <si>
    <t xml:space="preserve">Izkop vezljive zemljine/zrnate kamnine – 3. kategorije za temelje, kanalske rove, prepuste, jaške in drenaže, širine 1,1 do 2,0 m in globine do 1,0 m – ročno, planiranje dna ročno
</t>
  </si>
  <si>
    <t xml:space="preserve">Izkop vezljive zemljine/zrnate kamnine – 3. kategorije za temelje, kanalske rove, prepuste, jaške in drenaže, širine 1,1 do 2,0 m in globine do 1,0 m – strojno, planiranje dna ročno
</t>
  </si>
  <si>
    <t xml:space="preserve">Izkop mehke kamnine – 4. kategorije za temelje, kanalske rove, prepuste, jaške in drenaže, širine 1,1 do 2,0 m in globine do 1,0 m
</t>
  </si>
  <si>
    <t xml:space="preserve">Izkop trde kamnine – 5. kategorije za temelje, kanalske rove, prepuste, jaške in drenaže, širine 1,1 do 2,0 m in globine do 1,0 m
</t>
  </si>
  <si>
    <t xml:space="preserve">Izkop vezljive zemljine/zrnate kamnine – 3. kategorije za temelje, kanalske rove, prepuste, jaške in drenaže, širine 1,1 do 2,0 m in globine 1,1 do 2,0 m – ročno, planiranje dna ročno
</t>
  </si>
  <si>
    <t xml:space="preserve">Izkop vezljive zemljine/zrnate kamnine – 3. kategorije za temelje, kanalske rove, prepuste, jaške in drenaže, širine 1,1 do 2,0 m in globine 1,1 do 2,0 m – strojno, planiranje dna ročno
</t>
  </si>
  <si>
    <t xml:space="preserve">Izkop mehke kamnine – 4. kategorije za temelje, kanalske rove, prepuste, jaške in drenaže, širine 1,1 do 2,0 m in globine 1,1 do 2,0 m
</t>
  </si>
  <si>
    <t xml:space="preserve">Izkop trde kamnine – 5. kategorije za temelje, kanalske rove, prepuste, jaške in drenaže, širine 1,1 do 2,0 m in globine 1,1 do 2,0 m
</t>
  </si>
  <si>
    <t xml:space="preserve">Izkop vezljive zemljine/zrnate kamnine – 3. kategorije za temelje, kanalske rove, prepuste, jaške in drenaže, širine 1,1 do 2,0 m in globine 2,1 do 4,0 m – ročno, planiranje dna ročno
</t>
  </si>
  <si>
    <t xml:space="preserve">Izkop vezljive zemljine/zrnate kamnine – 3. kategorije za temelje, kanalske rove, prepuste, jaške in drenaže, širine 1,1 do 2,0 m in globine 2,1 do 4,0 m – strojno, planiranje dna ročno
</t>
  </si>
  <si>
    <t xml:space="preserve">Izkop mehke kamnine – 4. kategorije za temelje, kanalske rove, prepuste, jaške in drenaže, širine 1,1 do 2,0 m in globine 2,1 do 4,0 m 
</t>
  </si>
  <si>
    <t xml:space="preserve">Izkop trde kamnine – 5. kategorije za temelje, kanalske rove, prepuste, jaške in drenaže, širine 1,1 do 2,0 m in globine 2,1 do 4,0 m 
</t>
  </si>
  <si>
    <t xml:space="preserve">Izkop vezljive zemljine/zrnate kamnine – 3. kategorije za temelje, kanalske rove, prepuste, jaške in drenaže, širine 1,1 do 2,0 m in globine nad 4,0 m – ročno, planiranje dna ročno
</t>
  </si>
  <si>
    <t xml:space="preserve">Izkop vezljive zemljine/zrnate kamnine – 3. kategorije za temelje, kanalske rove, prepuste, jaške in drenaže, širine 1,1 do 2,0 m in globine nad 4,0 m – strojno, planiranje dna ročno
</t>
  </si>
  <si>
    <t xml:space="preserve">Izkop mehke kamnine – 4. kategorije za temelje, kanalske rove, prepuste, jaške in drenaže, širine 1,1 do 2,0 m in globine nad 4,0 m 
</t>
  </si>
  <si>
    <t xml:space="preserve">Izkop trde kamnine – 5. kategorije za temelje, kanalske rove, prepuste, jaške in drenaže, širine 1,1 do 2,0 m in globine nad 4,0 m 
</t>
  </si>
  <si>
    <t xml:space="preserve">Izkop slabo nosilne zemljine – 2. kategorije za gradbene jame za objekte, globine do 1,0 m – ročno, planiranje dna ročno
</t>
  </si>
  <si>
    <t xml:space="preserve">Izkop slabo nosilne zemljine – 2. kategorije za gradbene jame za objekte, globine do 1,0 m – strojno, planiranje dna ročno
</t>
  </si>
  <si>
    <t xml:space="preserve">Izkop vezljive zemljine/zrnate kamnine – 3. kategorije za gradbene jame za objekte, globine do 1,0 m – ročno, planiranje dna ročno
</t>
  </si>
  <si>
    <t xml:space="preserve">Izkop vezljive zemljine/zrnate kamnine – 3. kategorije za gradbene jame za objekte, globine do 1,0 m – strojno, planiranje dna ročno
</t>
  </si>
  <si>
    <t xml:space="preserve">Izkop mehke kamnine – 4. kategorije za gradbene jame za objekte, globine do 1,0 m 
</t>
  </si>
  <si>
    <t xml:space="preserve">Izkop trde kamnine – 5. kategorije za gradbene jame za objekte, globine do 1,0 m 
</t>
  </si>
  <si>
    <t xml:space="preserve">Izkop slabo nosilne zemljine – 2. kategorije za gradbene jame za objekte, globine 1,1 do 2,0 m – ročno, planiranje dna ročno
</t>
  </si>
  <si>
    <t xml:space="preserve">Izkop slabo nosilne zemljine – 2. kategorije za gradbene jame za objekte, globine 1,1 do 2,0 m – strojno, planiranje dna ročno
</t>
  </si>
  <si>
    <t xml:space="preserve">Izkop vezljive zemljine/zrnate kamnine – 3. kategorije za gradbene jame za objekte, globine 1,1 do 2,0 m – ročno, planiranje dna ročno
</t>
  </si>
  <si>
    <t xml:space="preserve">Izkop vezljive zemljine/zrnate kamnine – 3. kategorije za gradbene jame za objekte, globine 1,1 do 2,0 m – strojno, planiranje dna ročno
</t>
  </si>
  <si>
    <t xml:space="preserve">Izkop mehke kamnine – 4. kategorije za gradbene jame za objekte, globine 1,1 do 2,0 m
</t>
  </si>
  <si>
    <t xml:space="preserve">Izkop trde kamnine – 5. kategorije za gradbene jame za objekte, globine 1,1 do 2,0 m
</t>
  </si>
  <si>
    <t xml:space="preserve">Izkop slabo nosilne zemljine – 2. kategorije za gradbene jame za objekte, globine 2,1 do 4,0 m – ročno, planiranje dna ročno
</t>
  </si>
  <si>
    <t xml:space="preserve">Izkop slabo nosilne zemljine – 2. kategorije za gradbene jame za objekte, globine 2,1 do 4,0 m – strojno, planiranje dna ročno
</t>
  </si>
  <si>
    <t xml:space="preserve">Izkop vezljive zemljine/zrnate kamnine – 3. kategorije za gradbene jame za objekte, globine 2,1 do 4,0 m – ročno, planiranje dna ročno
</t>
  </si>
  <si>
    <t xml:space="preserve">Izkop vezljive zemljine/zrnate kamnine – 3. kategorije za gradbene jame za objekte, globine 2,1do 4,0 m – strojno, planiranje dna ročno
</t>
  </si>
  <si>
    <t xml:space="preserve">Izkop mehke kamnine – 4. kategorije za gradbene jame za objekte, globine 2,1 do 4,0 m
</t>
  </si>
  <si>
    <t xml:space="preserve">Izkop trde kamnine – 5. kategorije za gradbene jame za objekte, globine 2,1 do 4,0 m
</t>
  </si>
  <si>
    <t xml:space="preserve">Izkop slabo nosilne zemljine – 2. kategorije za gradbene jame za objekte, globine nad 4,0 m – ročno, planiranje dna ročno
</t>
  </si>
  <si>
    <t xml:space="preserve">Izkop slabo nosilne zemljine – 2. kategorije za gradbene jame za objekte, globine nad 4,0 m – strojno, planiranje dna ročno
</t>
  </si>
  <si>
    <t xml:space="preserve">Izkop vezljive zemljine/zrnate kamnine – 3. kategorije za gradbene jame za objekte, globine nad 4,0 m – ročno, planiranje dna ročno
</t>
  </si>
  <si>
    <t xml:space="preserve">Izkop vezljive zemljine/zrnate kamnine – 3. kategorije za gradbene jame za objekte, globine nad 4,0 m – strojno, planiranje dna ročno
</t>
  </si>
  <si>
    <t xml:space="preserve">Izkop mehke kamnine – 4. kategorije za gradbene jame za objekte, globine nad 4,0 m
</t>
  </si>
  <si>
    <t xml:space="preserve">Izkop trde kamnine – 5. kategorije za gradbene jame za objekte, globine nad 4,0 m
</t>
  </si>
  <si>
    <t xml:space="preserve">Izkop slabo nosilne zemljine – 2. kategorije v vodnjakih premera do 3,0 m in globine do 6,0 m, ročno
</t>
  </si>
  <si>
    <t xml:space="preserve">Izkop slabo nosilne zemljine – 2. kategorije v vodnjakih premera do 3,0 m in globine do 6,0 m, strojno
</t>
  </si>
  <si>
    <t xml:space="preserve">Izkop vezljive zemljine/zrnate kamnine – 3. kategorije v vodnjakih premera do 3,0 m in globine do 6,0 m, ročno
</t>
  </si>
  <si>
    <t xml:space="preserve">Izkop mehke kamnine – 4. kategorije v vodnjakih premera do 3,0 m in globine do 6,0 m, ročno
</t>
  </si>
  <si>
    <t xml:space="preserve">Izkop mehke kamnine – 4. kategorije v vodnjakih premera do 3,0 m in globine do 6,0 m, strojno
</t>
  </si>
  <si>
    <t xml:space="preserve">Izkop trde kamnine – 5. kategorije v vodnjakih premera do 3,0 m in globine do 6,0 m
</t>
  </si>
  <si>
    <t xml:space="preserve">Izkop slabo nosilne zemljine – 2. kategorije v vodnjakih premera do 3,0 m in globine nad 6,0 m, ročno
</t>
  </si>
  <si>
    <t xml:space="preserve">Izkop slabo nosilne zemljine – 2. kategorije v vodnjakih premera do 3,0 m in globine nad 6,0 m, strojno
</t>
  </si>
  <si>
    <t xml:space="preserve">Izkop mehke kamnine – 4. kategorije v vodnjakih premera do 3,0 m in globine nad 6,0 m, ročno
</t>
  </si>
  <si>
    <t xml:space="preserve">Izkop mehke kamnine – 4. kategorije v vodnjakih premera do 3,0 m in globine nad 6,0 m, strojno
</t>
  </si>
  <si>
    <t xml:space="preserve">Izkop trde kamnine – 5. kategorije v vodnjakih premera do 3,0 m in globine nad 6,0 m
</t>
  </si>
  <si>
    <t xml:space="preserve">Izkop slabo nosilne zemljine – 2. kategorije v vodnjakih premera 3,1 do 6,0 m in globine do 6,0 m, ročno
</t>
  </si>
  <si>
    <t xml:space="preserve">Izkop slabo nosilne zemljine – 2. kategorije v vodnjakih premera 3,1 do 6,0 m in globine do 6,0 m, strojno
</t>
  </si>
  <si>
    <t xml:space="preserve">Izkop vezljive zemljine/zrnate kamnine – 3. kategorije v vodnjakih premera 3,1 do 6,0 m in globine do 6,0 m, strojno
</t>
  </si>
  <si>
    <t xml:space="preserve">Izkop mehke kamnine – 4. kategorije v vodnjakih premera 3,1 do 6,0 m in globine do 6,0 m, ročno
</t>
  </si>
  <si>
    <t xml:space="preserve">Izkop mehke kamnine – 4. kategorije v vodnjakih premera 3,1 do 6,0 m in globine do 6,0 m, strojno
</t>
  </si>
  <si>
    <t xml:space="preserve">Izkop trde kamnine – 5. kategorije v vodnjakih premera 3,1 do 6,0 m in globine do 6,0 m
</t>
  </si>
  <si>
    <t xml:space="preserve">Izkop slabo nosilne zemljine – 2. kategorije v vodnjakih premera 3,1 do 6,0 m in globine nad 6,0 m, ročno
</t>
  </si>
  <si>
    <t xml:space="preserve">Izkop slabo nosilne zemljine – 2. kategorije v vodnjakih premera 3,1 do 6,0 m in globine nad 6,0 m, strojno
</t>
  </si>
  <si>
    <t xml:space="preserve">Izkop vezljive zemljine/zrnate kamnine – 3. kategorije v vodnjakih premera 3,1 do 6,0 m in globine nad 6,0 m, ročno
</t>
  </si>
  <si>
    <t xml:space="preserve">Izkop vezljive zemljine/zrnate kamnine – 3. kategorije v vodnjakih premera 3,1 do 6,0 m in globine nad 6,0 m, strojno
</t>
  </si>
  <si>
    <t xml:space="preserve">Izkop mehke kamnine – 4. kategorije v vodnjakih premera 3,1 do 6,0 m in globine nad 6,0 m, ročno
</t>
  </si>
  <si>
    <t xml:space="preserve">Izkop mehke kamnine – 4. kategorije v vodnjakih premera 3,1 do 6,0 m in globine nad 6,0 m, strojno
</t>
  </si>
  <si>
    <t xml:space="preserve">Izkop trde kamnine – 5. kategorije v vodnjakih premera 3,1 do 6,0 m in globine nad 6,0 m
</t>
  </si>
  <si>
    <t xml:space="preserve">Izkop slabo nosilne zemljine – 2. kategorije v vodnjakih premera nad 6,0 m in globine do 6,0 m, ročno
</t>
  </si>
  <si>
    <t xml:space="preserve">Izkop slabo nosilne zemljine – 2. kategorije v vodnjakih premera nad 6,0 m in globine do 6,0 m, strojno
</t>
  </si>
  <si>
    <t xml:space="preserve">Izkop mehke kamnine – 4. kategorije v vodnjakih premera nad 6,0 m in globine do 6,0 m, ročno
</t>
  </si>
  <si>
    <t xml:space="preserve">Izkop mehke kamnine – 4. kategorije v vodnjakih premera nad 6,0 m in globine do 6,0 m, strojno
</t>
  </si>
  <si>
    <t xml:space="preserve">Izkop trde kamnine – 5. kategorije v vodnjakih premera nad 6,0 m in globine do 6,0 m
</t>
  </si>
  <si>
    <t xml:space="preserve">Izkop slabo nosilne zemljine – 2. kategorije v vodnjakih premera nad 6,0 m in globine nad 6,0 m, ročno
</t>
  </si>
  <si>
    <t xml:space="preserve">Izkop slabo nosilne zemljine – 2. kategorije v vodnjakih premera nad 6,0 m in globine nad 6,0 m, strojno
</t>
  </si>
  <si>
    <t xml:space="preserve">Izkop mehke kamnine – 4. kategorije v vodnjakih premera nad 6,0 m in globine nad 6,0 m, ročno
</t>
  </si>
  <si>
    <t xml:space="preserve">Izkop mehke kamnine – 4. kategorije v vodnjakih premera nad 6,0 m in globine nad 6,0 m, strojno
</t>
  </si>
  <si>
    <t xml:space="preserve">Izkop trde kamnine – 5. kategorije v vodnjakih premera nad 6,0 m in globine nad 6,0 m
</t>
  </si>
  <si>
    <t xml:space="preserve">Izkop slabo nosilne zemljine – 2. kategorije za temelje širine nad 2 m in globine do 1,0 m, ročno
</t>
  </si>
  <si>
    <t xml:space="preserve">Izkop slabo nosilne zemljine – 2. kategorije za temelje širine nad 2 m in globine do 1,0 m, strojno
</t>
  </si>
  <si>
    <t xml:space="preserve">Izkop vezljive zemljine/zrnate kamnine – 3. kategorije za temelje širine nad 2 m in globine do 1,0 m, ročno
</t>
  </si>
  <si>
    <t xml:space="preserve">Izkop vezljive zemljine/zrnate kamnine – 3. kategorije za temelje širine nad 2 m in globine do 1,0 m, strojno
</t>
  </si>
  <si>
    <t xml:space="preserve">Izkop mehke kamnine – 4. kategorije za temelje širine nad 2 m in globine do 1,0 m, ročno
</t>
  </si>
  <si>
    <t xml:space="preserve">Izkop mehke kamnine – 4. kategorije za temelje širine nad 2 m in globine do 1,0 m, strojno
</t>
  </si>
  <si>
    <t xml:space="preserve">Izkop trde kamnine – 5. kategorije za temelje širine nad 2 m in globine 1,0 do 2,0 m
</t>
  </si>
  <si>
    <t xml:space="preserve">Izkop slabo nosilne zemljine – 2. kategorije za temelje širine nad 2 m in globine 1,1 do 2,0 m, ročno
</t>
  </si>
  <si>
    <t xml:space="preserve">Izkop slabo nosilne zemljine – 2. kategorije za temelje širine nad 2 m in globine 1,1 do 2,0 m, strojno
</t>
  </si>
  <si>
    <t xml:space="preserve">Izkop vezljive zemljine/zrnate kamnine – 3. kategorije za temelje širine nad 2 m in globine 1,1 do 2,0 m, ročno
</t>
  </si>
  <si>
    <t xml:space="preserve">Izkop mehke kamnine – 4. kategorije za temelje širine nad 2 m in globine 1,1 do 2,0 m, ročno
</t>
  </si>
  <si>
    <t xml:space="preserve">Izkop mehke kamnine – 4. kategorije za temelje širine nad 2 m in globine 1,1 do 2,0 m, strojno
</t>
  </si>
  <si>
    <t xml:space="preserve">Izkop trde kamnine – 5. kategorije za temelje širine nad 2 m in globine 1,1 do 2,0 m
</t>
  </si>
  <si>
    <t xml:space="preserve">Izkop slabo nosilne zemljine – 2. kategorije za temelje širine nad 2 m in globine 2,1 do 4,0 m, ročno
</t>
  </si>
  <si>
    <t xml:space="preserve">Izkop slabo nosilne zemljine – 2. kategorije za temelje širine nad 2 m in globine 2,1 do 4,0 m, strojno
</t>
  </si>
  <si>
    <t xml:space="preserve">Izkop vezljive zemljine/zrnate kamnine – 3. kategorije za temelje širine nad 2 m in globine 2,1 do 4,0 m, ročno
</t>
  </si>
  <si>
    <t xml:space="preserve">Izkop mehke kamnine – 4. kategorije za temelje širine nad 2 m in globine 2,1 do 4,0 m, ročno
</t>
  </si>
  <si>
    <t xml:space="preserve">Izkop mehke kamnine – 4. kategorije za temelje širine nad 2 m in globine 2,1 do 4,0 m, strojno
</t>
  </si>
  <si>
    <t xml:space="preserve">Izkop trde kamnine – 5. kategorije za temelje širine nad 2 m in globine 2,1 do 4,0 m
</t>
  </si>
  <si>
    <t xml:space="preserve">Izkop slabo nosilne zemljine – 2. kategorije za temelje širine nad 2 m in globine nad 4,0 m, ročno
</t>
  </si>
  <si>
    <t xml:space="preserve">Izkop slabo nosilne zemljine – 2. kategorije za temelje širine nad 2 m in globine nad 4,0 m, strojno
</t>
  </si>
  <si>
    <t xml:space="preserve">Izkop vezljive zemljine/zrnate kamnine – 3. kategorije za temelje širine nad 2 m in globine nad 4,0 m, ročno
</t>
  </si>
  <si>
    <t xml:space="preserve">Izkop vezljive zemljine/zrnate kamnine – 3. kategorije za temelje širine nad 2 m in globine nad 4,0 m, strojno
</t>
  </si>
  <si>
    <t xml:space="preserve">Izkop mehke kamnine – 4. kategorije za temelje širine nad 2 m in globine nad 4,0 m, ročno
</t>
  </si>
  <si>
    <t xml:space="preserve">Izkop mehke kamnine – 4. kategorije za temelje širine nad 2 m in globine nad 4,0 m, strojno
</t>
  </si>
  <si>
    <t xml:space="preserve">Izkop trde kamnine – 5. kategorije za temelje širine nad 2 m in globine nad 4,0 m
</t>
  </si>
  <si>
    <t xml:space="preserve">Izkop slabo nosilne zemljine – 2. kategorije za kanale melioracij in regulacij, globine do 1,0 m
</t>
  </si>
  <si>
    <t xml:space="preserve">Izkop vezljive zemljine/zrnate kamnine – 3. kategorije za kanale melioracij, in regulacij globine do 1,0 m
</t>
  </si>
  <si>
    <t xml:space="preserve">Izkop mehke kamnine – 4. kategorije za kanale melioracij in regulacij, globine do 1,0 m
</t>
  </si>
  <si>
    <t xml:space="preserve">Izkop trde kamnine – 5. kategorije za kanale melioracij in regulacij, globine do 1,0 m
</t>
  </si>
  <si>
    <t xml:space="preserve">Izkop slabo nosilne zemljine – 2. kategorije za kanale melioracij in regulacij, globine 1,1 do 2,0 m
</t>
  </si>
  <si>
    <t xml:space="preserve">Izkop vezljive zemljine/zrnate kamnine – 3. kategorije za kanale melioracij in regulacij, globine 1,1 do 2,0 m
</t>
  </si>
  <si>
    <t xml:space="preserve">Izkop mehke kamnine – 4. kategorije za kanale melioracij in regulacij, globine 1,1 do 2,0 m
</t>
  </si>
  <si>
    <t xml:space="preserve">Izkop trde kamnine – 5. kategorije za kanale melioracij in regulacij, globine 1,1 do 2,0 m
</t>
  </si>
  <si>
    <t xml:space="preserve">Izkop slabo nosilne zemljine – 2. kategorije za kanale melioracij in regulacij, globine 2,1 do 4,0 m
</t>
  </si>
  <si>
    <t xml:space="preserve">Izkop vezljive zemljine/zrnate kamnine – 3. kategorije za kanale melioracij in regulacij, globine 2,1 do 4,0 m
</t>
  </si>
  <si>
    <t xml:space="preserve">Izkop mehke kamnine – 4. kategorije za kanale melioracij in regulacij, globine 2,1 do 4,0 m
</t>
  </si>
  <si>
    <t xml:space="preserve">Izkop trde kamnine – 5. kategorije za kanale melioracij in regulacij, globine 2,1 do 4,0 m
</t>
  </si>
  <si>
    <t xml:space="preserve">Izkop slabo nosilne zemljine – 2. kategorije za kanale melioracij in regulaci,j globine nad 4,0 m
</t>
  </si>
  <si>
    <t xml:space="preserve">Izkop vezljive zemljine/zrnate kamnine – 3. kategorije za kanale melioracij in regulacij, globine nad 4,0 m
</t>
  </si>
  <si>
    <t xml:space="preserve">Izkop mehke kamnine – 4. kategorije za kanale melioracij in regulacij, globine nad 4,0 m
</t>
  </si>
  <si>
    <t xml:space="preserve">Izkop trde kamnine – 5. kategorije za kanale melioracij in regulacij, globine nad 4,0 m
</t>
  </si>
  <si>
    <t xml:space="preserve">Izkop slabo nosilne zemljine – 2. kategorije za odvodne jarke in koritnice
</t>
  </si>
  <si>
    <t xml:space="preserve">Izkop vezljive zemljine/zrnate kamnine – 3. kategorije za odvodne jarke in koritnice
</t>
  </si>
  <si>
    <t xml:space="preserve">Izkop mehke kamnine – 4. kategorije za odvodne jarke in koritnice
</t>
  </si>
  <si>
    <t xml:space="preserve">Izkop trde kamnine – 5. kategorije za odvodne jarke in koritnice
</t>
  </si>
  <si>
    <t xml:space="preserve">Izkop slabo nosilne zemljine – 2. kategorije za tlake in obloge
</t>
  </si>
  <si>
    <t xml:space="preserve">Izkop vezljive zemljine/zrnate kamnine – 3. kategorije za tlake in obloge
</t>
  </si>
  <si>
    <t xml:space="preserve">Izkop kalote predora z napredovanjem navzgor v hribinskem razredu A1, vključno z odvozom
</t>
  </si>
  <si>
    <t xml:space="preserve">Izkop kalote predora z napredovanjem navzgor v hribinskem razredu A2, vključno z odvozom
</t>
  </si>
  <si>
    <t xml:space="preserve">Izkop kalote predora z napredovanjem navzgor v hribinskem razredu B1, vključno z odvozom
</t>
  </si>
  <si>
    <t xml:space="preserve">Izkop kalote predora z napredovanjem navzgor v hribinskem razredu B2, vključno z odvozom
</t>
  </si>
  <si>
    <t xml:space="preserve">Izkop kalote predora z napredovanjem navzgor v hribinskem razredu B3, vključno z odvozom
</t>
  </si>
  <si>
    <t xml:space="preserve">Izkop kalote predora z napredovanjem navzgor v hribinskem razredu C1, vključno z odvozom
</t>
  </si>
  <si>
    <t xml:space="preserve">Izkop kalote predora z napredovanjem navzgor v hribinskem razredu C2, vključno z odvozom
</t>
  </si>
  <si>
    <t xml:space="preserve">Izkop kalote predora z napredovanjem navzgor v hribinskem razredu C3, vključno z odvozom
</t>
  </si>
  <si>
    <t xml:space="preserve">Izkop kalote predora z napredovanjem navzgor v hribinskem razredu C4, vključno z odvozom
</t>
  </si>
  <si>
    <t xml:space="preserve">Izkop kalote predora z napredovanjem navzgor v hribinskem razredu C5 vključno z odvozom
</t>
  </si>
  <si>
    <t xml:space="preserve">Izkop kalote predora z napredovanjem navzgor v hribinskem razredu SCC (Shalow Cover Class), vključno z odvozom
</t>
  </si>
  <si>
    <t xml:space="preserve">Izkop kalote predora z napredovanjem navzgor v hribinskem razredu CA (Concrete Arch), vključno z odvozom
</t>
  </si>
  <si>
    <t xml:space="preserve">Izkop kalote predora z napredovanjem navzdol v hribinskem razredu PC, vključno z odvozom
</t>
  </si>
  <si>
    <t xml:space="preserve">Izkop kalote predora z napredovanjem navzdol v hribinskem razredu A1, vključno z odvozom
</t>
  </si>
  <si>
    <t xml:space="preserve">Izkop kalote predora z napredovanjem navzdol v hribinskem razredu A2, vključno z odvozom
</t>
  </si>
  <si>
    <t xml:space="preserve">Izkop kalote predora z napredovanjem navzdol v hribinskem razredu B1, vključno z odvozom
</t>
  </si>
  <si>
    <t xml:space="preserve">Izkop kalote predora z napredovanjem navzdol v hribinskem razredu B2, vključno z odvozom
</t>
  </si>
  <si>
    <t xml:space="preserve">Izkop kalote predora z napredovanjem navzdol v hribinskem razredu B3, vključno z odvozom
</t>
  </si>
  <si>
    <t xml:space="preserve">Izkop kalote predora z napredovanjem navzdol v hribinskem razredu C1, vključno z odvozom
</t>
  </si>
  <si>
    <t xml:space="preserve">Izkop kalote predora z napredovanjem navzdol v hribinskem razredu C2, vključno z odvozom
</t>
  </si>
  <si>
    <t xml:space="preserve">Izkop kalote predora z napredovanjem navzdol v hribinskem razredu C3, vključno z odvozom
</t>
  </si>
  <si>
    <t xml:space="preserve">Izkop kalote predora z napredovanjem navzdol v hribinskem razredu C4, vključno z odvozom
</t>
  </si>
  <si>
    <t xml:space="preserve">Izkop kalote predora z napredovanjem navzdol v hribinskem razredu C5, vključno z odvozom
</t>
  </si>
  <si>
    <t xml:space="preserve">Izkop kalote predora z napredovanjem navzdol v hribinskem razredu SCC, vključno z odvozom
</t>
  </si>
  <si>
    <t xml:space="preserve">Izkop kalote predora z napredovanjem navzdol v hribinskem razredu CA, vključno z odvozom
</t>
  </si>
  <si>
    <t xml:space="preserve">Izkop stopnice predora z napredovanjem navzgor v hribinskem razredu PC, vključno z odvozom
</t>
  </si>
  <si>
    <t xml:space="preserve">Izkop stopnice predora z napredovanjem navzgor v hribinskem razredu A1, vključno z odvozom
</t>
  </si>
  <si>
    <t xml:space="preserve">Izkop stopnice predora z napredovanjem navzgor v hribinskem razredu A2, vključno z odvozom
</t>
  </si>
  <si>
    <t xml:space="preserve">Izkop stopnice predora z napredovanjem navzgor v hribinskem razredu B1, vključno z odvozom
</t>
  </si>
  <si>
    <t xml:space="preserve">Izkop stopnice predora z napredovanjem navzgor v hribinskem razredu B2, vključno z odvozom
</t>
  </si>
  <si>
    <t xml:space="preserve">Izkop stopnice predora z napredovanjem navzgor v hribinskem razredu B3, vključno z odvozom
</t>
  </si>
  <si>
    <t xml:space="preserve">Izkop stopnice predora z napredovanjem navzgor v hribinskem razredu C1, vključno z odvozom
</t>
  </si>
  <si>
    <t xml:space="preserve">Izkop stopnice predora z napredovanjem navzgor v hribinskem razredu C2, vključno z odvozom
</t>
  </si>
  <si>
    <t xml:space="preserve">Izkop stopnice predora z napredovanjem navzgor v hribinskem razredu C3, vključno z odvozom
</t>
  </si>
  <si>
    <t xml:space="preserve">Izkop stopnice predora z napredovanjem navzgor v hribinskem razredu C4, vključno z odvozom
</t>
  </si>
  <si>
    <t xml:space="preserve">Izkop stopnice predora z napredovanjem navzgor v hribinskem razredu C5, vključno z odvozom
</t>
  </si>
  <si>
    <t xml:space="preserve">Izkop stopnice predora z napredovanjem navzgor v hribinskem razredu SCC, vključno z odvozom
</t>
  </si>
  <si>
    <t xml:space="preserve">Izkop stopnice predora z napredovanjem navzgor v hribinskem razredu CA, vključno z odvozom 
</t>
  </si>
  <si>
    <t xml:space="preserve">Izkop stopnice predora z napredovanjem navzdol v hribinskem razredu PC, vključno z odvozom
</t>
  </si>
  <si>
    <t xml:space="preserve">Izkop stopnice predora z napredovanjem navzdol v hribinskem razredu A1, vključno z odvozom
</t>
  </si>
  <si>
    <t xml:space="preserve">Izkop stopnice predora z napredovanjem navzdol v hribinskem razredu A2, vključno z odvozom
</t>
  </si>
  <si>
    <t xml:space="preserve">Izkop stopnice predora z napredovanjem navzdol v hribinskem razredu B1, vključno z odvozom
</t>
  </si>
  <si>
    <t xml:space="preserve">Izkop stopnice predora z napredovanjem navzdol v hribinskem razredu B2, vključno z odvozom
</t>
  </si>
  <si>
    <t xml:space="preserve">Izkop stopnice predora z napredovanjem navzdol v hribinskem razredu B3, vključno z odvozom
</t>
  </si>
  <si>
    <t xml:space="preserve">Izkop stopnice predora z napredovanjem navzdol v hribinskem razredu C1, vključno z odvozom
</t>
  </si>
  <si>
    <t xml:space="preserve">Izkop stopnice predora z napredovanjem navzdol v hribinskem razredu C2, vključno z odvozom
</t>
  </si>
  <si>
    <t xml:space="preserve">Izkop stopnice predora z napredovanjem navzdol v hribinskem razredu C3, vključno z odvozom
</t>
  </si>
  <si>
    <t xml:space="preserve">Izkop stopnice predora z napredovanjem navzdol v hribinskem razredu C4, vključno z odvozom
</t>
  </si>
  <si>
    <t xml:space="preserve">Izkop stopnice predora z napredovanjem navzdol v hribinskem razredu C5, vključno z odvozom
</t>
  </si>
  <si>
    <t xml:space="preserve">Izkop stopnice predora z napredovanjem navzdol v hribinskem razredu SCC, vključno z odvozom
</t>
  </si>
  <si>
    <t xml:space="preserve">Izkop stopnice predora z napredovanjem navzdol v hribinskem razredu CA, vključno z odvozom
</t>
  </si>
  <si>
    <t xml:space="preserve">Izkop kalote ali stopnice predora za odstavno nišo v hribinskem razredu A1, vključno z odvozom
</t>
  </si>
  <si>
    <t xml:space="preserve">Izkop kalote ali stopnice predora za odstavno nišo v hribinskem razredu A2 in B1, vključno z odvozom
</t>
  </si>
  <si>
    <t xml:space="preserve">Izkop kalote ali stopnice predora za odstavno nišo v hribinskem razredu B2, vključno z odvozom
</t>
  </si>
  <si>
    <t xml:space="preserve">Izkop kalote ali stopnice predora za odstavno nišo v hribinskem razredu B3, vključno z odvozom
</t>
  </si>
  <si>
    <t xml:space="preserve">Izkop kalote ali stopnice predora za odstavno nišo v hribinskem razredu C1, C2 in C3, vključno z odvozom
</t>
  </si>
  <si>
    <t xml:space="preserve">Izkop kalote ali stopnice predora za odstavno nišo v hribinskem razredu C4, vključno z odvozom
</t>
  </si>
  <si>
    <t xml:space="preserve">Izkop kalote ali stopnice predora za odstavno nišo v hribinskem razredu C5, vključno z odvozom
</t>
  </si>
  <si>
    <t xml:space="preserve">Izkop kalote ali stopnice predora za odstavno nišo v hribinskem razredu SCC, vključno z odvozom
</t>
  </si>
  <si>
    <t xml:space="preserve">Izkop kalote ali stopnice predora za odstavno nišo v hribinskem razredu CA vključno z odvozom
</t>
  </si>
  <si>
    <t xml:space="preserve">Izkop za talni obok – polovično, z napredovanjem navzgor, maksimalna dolžina kampade 12 m
</t>
  </si>
  <si>
    <t xml:space="preserve">Izkop za talni obok v odstavni niši – polovično, z napredovanjem navzgor, maksimalna dolžina kampade 12 m
</t>
  </si>
  <si>
    <t xml:space="preserve">Izkop za talni obok – polovično, z napredovanjem navzdol, maksimalna dolžina kampade 12 m
</t>
  </si>
  <si>
    <t xml:space="preserve">Izkop za talni obok v odstavni niši – polovično, z napredovanjem navzdol, maksimalna dolžina kampade 12 m
</t>
  </si>
  <si>
    <t xml:space="preserve">Izkop za talni obok v celi širini, z napredovanjem navzgor, maksimalna dolžina kampade 12 m
</t>
  </si>
  <si>
    <t xml:space="preserve">Izkop za talni obok v odstavni niši v celi širini, z napredovanjem navzgor, maksimalna dolžina kampade 12 m
</t>
  </si>
  <si>
    <t xml:space="preserve">Izkop za talni obok v celi širini, z napredovanjem navzdol, maksimalna dolžina kampade 12 m
</t>
  </si>
  <si>
    <t xml:space="preserve">Izkop za talni obok v odstavni niši v celi širini, z napredovanjem navzdol, maksimalna dolžina kampade 12 m
</t>
  </si>
  <si>
    <t xml:space="preserve">Izkop za talni obok iz brizganega cementnega betona, z napredovanjem navzgor
</t>
  </si>
  <si>
    <t xml:space="preserve">Izkop za talni obok iz brizganega cementnega betona, z napredovanjem navzdol
</t>
  </si>
  <si>
    <t xml:space="preserve">Izkop za razširitev pete v kaloti, širine najmanj 50 cm
</t>
  </si>
  <si>
    <t xml:space="preserve">Izkop za začasni talni obok iz brizganega cementnega betona v kaloti
</t>
  </si>
  <si>
    <t xml:space="preserve">Izkop za preoblikovanje profila predora (reprofiliranje) zaradi nepričakovano velikih deformacij, vključujoč brizgani cementni beton in vse jeklene dele, ki segajo v območje svetlega profila primarne podgradnje, z nakladanjem in odvozom vsega reprofiliranega materiala na trajno deponijo
</t>
  </si>
  <si>
    <t xml:space="preserve">Doplačilo za izkop v kaloti zaradi oviranja, povzročenega z vodnim dotokom 10 l/s do 20 l/s
</t>
  </si>
  <si>
    <t xml:space="preserve">Doplačilo za izkop v kaloti zaradi oviranja, povzročenega z vodnim dotokom 20 l/s do 50 l/s
</t>
  </si>
  <si>
    <t xml:space="preserve">Doplačilo za izkop v kaloti zaradi oviranja, povzročenega z vodnim dotokom, večjim od 50 l/s
</t>
  </si>
  <si>
    <t xml:space="preserve">Doplačilo za izkop v stopnici zaradi oviranja, povzročenega z vodnim dotokom 10 l/s do 20 l/s
</t>
  </si>
  <si>
    <t xml:space="preserve">Doplačilo za izkop v stopnici zaradi oviranja, povzročenega z vodnim dotokom 20 l/s do 50 l/s
</t>
  </si>
  <si>
    <t xml:space="preserve">Doplačilo za izkop v stopnici zaradi oviranja, povzročenega z vodnim dotokom, večjim od 50 l/s
</t>
  </si>
  <si>
    <t xml:space="preserve">Doplačilo za izkop v talnem oboku zaradi oviranja, povzročenega z vodnim dotokom 10 l/s do 20 l/s
</t>
  </si>
  <si>
    <t xml:space="preserve">Doplačilo za izkop v talnem oboku zaradi oviranja, povzročenega z vodnim dotokom 20 l/s do 50 l/s
</t>
  </si>
  <si>
    <t xml:space="preserve">Doplačilo za izkop v talnem oboku zaradi oviranja, povzročenega z vodnim dotokom, večjim od 50 l/s
</t>
  </si>
  <si>
    <t xml:space="preserve">Doplačilo za ročni izkop slabo nosilne zemljine – 2. kategorije 
</t>
  </si>
  <si>
    <t xml:space="preserve">Ureditev planuma temeljnih tal slabo nosilne zemljine – 2. kategorije 
</t>
  </si>
  <si>
    <t xml:space="preserve">Ureditev planuma temeljnih tal vezljive zemljine – 3. kategorije
</t>
  </si>
  <si>
    <t xml:space="preserve">Ureditev planuma temeljnih tal zrnate kamnine – 3. kategorije
</t>
  </si>
  <si>
    <t xml:space="preserve">Ureditev planuma temeljnih tal mehke kamnine – 4. kategorije
</t>
  </si>
  <si>
    <t xml:space="preserve">Ureditev planuma temeljnih tal trde kamnine – 5. kategorije
</t>
  </si>
  <si>
    <t xml:space="preserve">Izboljšanje temeljnih tal slabo nosilne zemljine – 2. kategorije v debelini 20 cm z dodatkom 3 m.-% apna
</t>
  </si>
  <si>
    <t xml:space="preserve">Izboljšanje temeljnih tal slabo nosilne zemljine – 2. kategorije v debelini 20 cm z dodatkom 4 m.-% apna
</t>
  </si>
  <si>
    <t xml:space="preserve">Izboljšanje temeljnih tal slabo nosilne zemljine – 2. kategorije v debelini 20 cm z dodatkom 5 m.-% apna
</t>
  </si>
  <si>
    <t xml:space="preserve">Izboljšanje temeljnih tal slabo nosilne zemljine – 2. kategorije v debelini 20 cm z dodatkom 6 m.-% apna
</t>
  </si>
  <si>
    <t xml:space="preserve">Izboljšanje temeljnih tal slabo nosilne zemljine – 2. kategorije v debelini 20 cm z dodatkom 7 m.-% apna
</t>
  </si>
  <si>
    <t xml:space="preserve">Izboljšanje temeljnih tal slabo nosilne zemljine – 2. kategorije v debelini 20 cm z dodatkom .. m.-% apna
</t>
  </si>
  <si>
    <t xml:space="preserve">Izboljšanje temeljnih tal slabo nosilne zemljine – 2. kategorije v debelini 30 cm z dodatkom 3 m.-% apna
</t>
  </si>
  <si>
    <t xml:space="preserve">Izboljšanje temeljnih tal slabo nosilne zemljine – 2. kategorije v debelini 30 cm z dodatkom 4 m.-% apna
</t>
  </si>
  <si>
    <t xml:space="preserve">Izboljšanje temeljnih tal slabo nosilne zemljine – 2. kategorije v debelini 30 cm z dodatkom 5 m.-% apna
</t>
  </si>
  <si>
    <t xml:space="preserve">Izboljšanje temeljnih tal slabo nosilne zemljine – 2. kategorije v debelini 30 cm z dodatkom 6 m.-% apna
</t>
  </si>
  <si>
    <t xml:space="preserve">Izboljšanje temeljnih tal slabo nosilne zemljine – 2. kategorije v debelini 30 cm z dodatkom 7 m.-% apna
</t>
  </si>
  <si>
    <t xml:space="preserve">Izboljšanje temeljnih tal slabo nosilne zemljine – 2. kategorije v debelini 30 cm z dodatkom .. m.-% apna
</t>
  </si>
  <si>
    <t xml:space="preserve">Izboljšanje temeljnih tal vezljive zemljine – 3. kategorije v debelini 20 cm z dodatkom 3 m.-% apna
</t>
  </si>
  <si>
    <t xml:space="preserve">Izboljšanje temeljnih tal vezljive zemljine – 3. kategorije v debelini 20 cm z dodatkom 4 m.-% apna
</t>
  </si>
  <si>
    <t xml:space="preserve">Izboljšanje temeljnih tal vezljive zemljine – 3. kategorije v debelini 20 cm z dodatkom 5 m.-% apna
</t>
  </si>
  <si>
    <t xml:space="preserve">Izboljšanje temeljnih tal vezljive zemljine – 3. kategorije v debelini 20 cm z dodatkom 6 m.-% apna
</t>
  </si>
  <si>
    <t xml:space="preserve">Izboljšanje temeljnih tal vezljive zemljine – 3. kategorije v debelini 20 cm z dodatkom .. m.-% apna
</t>
  </si>
  <si>
    <t xml:space="preserve">Izboljšanje temeljnih tal vezljive zemljine – 3. kategorije v debelini 30 cm z dodatkom 3 m.-% apna
</t>
  </si>
  <si>
    <t xml:space="preserve">Izboljšanje temeljnih tal vezljive zemljine – 3. kategorije v debelini 30 cm z dodatkom 4 m.-% apna
</t>
  </si>
  <si>
    <t xml:space="preserve">Izboljšanje temeljnih tal vezljive zemljine – 3. kategorije v debelini 30 cm z dodatkom 5 m.-% apna
</t>
  </si>
  <si>
    <t xml:space="preserve">Izboljšanje temeljnih tal vezljive zemljine – 3. kategorije v debelini 30 cm z dodatkom 6 m.-% apna
</t>
  </si>
  <si>
    <t xml:space="preserve">Izboljšanje temeljnih tal vezljive zemljine – 3. kategorije v debelini 30 cm z dodatkom .. m.-% apna
</t>
  </si>
  <si>
    <t xml:space="preserve">Izboljšanje temeljnih tal vezljive zemljine – 3. kategorije v debelini 40 cm z dodatkom 3 m.-% apna
</t>
  </si>
  <si>
    <t xml:space="preserve">Izboljšanje temeljnih tal vezljive zemljine – 3. kategorije v debelini 40 cm z dodatkom 4 m.-% apna
</t>
  </si>
  <si>
    <t xml:space="preserve">Izboljšanje temeljnih tal vezljive zemljine – 3. kategorije v debelini 40 cm z dodatkom 5 m.-% apna
</t>
  </si>
  <si>
    <t xml:space="preserve">Izboljšanje temeljnih tal vezljive zemljine – 3. kategorije v debelini 40 cm z dodatkom 6 m.-% apna
</t>
  </si>
  <si>
    <t xml:space="preserve">Izboljšanje temeljnih tal vezljive zemljine – 3. kategorije v debelini 40 cm z dodatkom .. m.-% apna
</t>
  </si>
  <si>
    <t xml:space="preserve">Izboljšanje temeljnih tal slabo nosilne zemljine – 2. kategorije z dodatkom 6 m.-% EF pepela
</t>
  </si>
  <si>
    <t xml:space="preserve">Izboljšanje temeljnih tal slabo nosilne zemljine – 2. kategorije z dodatkom 8 m.-% EF pepela
</t>
  </si>
  <si>
    <t xml:space="preserve">Izboljšanje temeljnih tal slabo nosilne zemljine – 2. kategorije z dodatkom 10 m.-% EF pepela
</t>
  </si>
  <si>
    <t xml:space="preserve">Izboljšanje temeljnih tal slabo nosilne zemljine – 2. kategorije z dodatkom 12 m.-% EF pepela
</t>
  </si>
  <si>
    <t xml:space="preserve">Izboljšanje temeljnih tal slabo nosilne zemljine – 2. kategorije z dodatkom 14 m.-% EF pepela
</t>
  </si>
  <si>
    <t xml:space="preserve">Izboljšanje temeljnih tal slabo nosilne zemljine – 2. kategorije z dodatkom .. m.-% EF pepela
</t>
  </si>
  <si>
    <t xml:space="preserve">Izboljšanje temeljnih tal vezljive zemljine – 3. kategorije z dodatkom 6 m.-% EF pepela
</t>
  </si>
  <si>
    <t xml:space="preserve">Izboljšanje temeljnih tal vezljive zemljine – 3. kategorije z dodatkom 8 m.-% EF pepela
</t>
  </si>
  <si>
    <t xml:space="preserve">Izboljšanje temeljnih tal vezljive zemljine – 3. kategorije z dodatkom 10 m.-% EF pepela
</t>
  </si>
  <si>
    <t xml:space="preserve">Izboljšanje temeljnih tal vezljive zemljine – 3. kategorije z dodatkom 12 m.-% EF pepela
</t>
  </si>
  <si>
    <t xml:space="preserve">Izboljšanje temeljnih tal vezljive zemljine – 3. kategorije z dodatkom .. m.-% EF pepela
</t>
  </si>
  <si>
    <t xml:space="preserve">Izboljšanje temeljnih tal zrnate kamnine – 3. kategorije v debelini 20 cm z dodatkom 3 m.-% apna
</t>
  </si>
  <si>
    <t xml:space="preserve">Izboljšanje temeljnih tal zrnate kamnine – 3. kategorije v debelini 20 cm z dodatkom 4 m.-% apna
</t>
  </si>
  <si>
    <t xml:space="preserve">Izboljšanje temeljnih tal zrnate kamnine – 3. kategorije v debelini 20 cm z dodatkom 5 m.-% apna
</t>
  </si>
  <si>
    <t xml:space="preserve">Izboljšanje temeljnih tal zrnate kamnine – 3. kategorije v debelini 20 cm z dodatkom .. m.-% apna
</t>
  </si>
  <si>
    <t xml:space="preserve">Izboljšanje temeljnih tal zrnate kamnine – 3. kategorije v debelini 30 cm z dodatkom 3 m.-% apna
</t>
  </si>
  <si>
    <t xml:space="preserve">Izboljšanje temeljnih tal zrnate kamnine – 3. kategorije v debelini 30 cm z dodatkom 4 m.-% apna
</t>
  </si>
  <si>
    <t xml:space="preserve">Izboljšanje temeljnih tal zrnate kamnine – 3. kategorije v debelini 30 cm z dodatkom 5 m.-% apna
</t>
  </si>
  <si>
    <t xml:space="preserve">Izboljšanje temeljnih tal zrnate kamnine – 3. kategorije v debelini 30 cm z dodatkom .. m.-% apna
</t>
  </si>
  <si>
    <t xml:space="preserve">Utrditev ali stabiliziranje temeljnih tal slabo nosilne zemljine – 2. kategorije v debelini 20 cm z dodatkom 5 m.-% apna
</t>
  </si>
  <si>
    <t xml:space="preserve">Utrditev ali stabiliziranje temeljnih tal slabo nosilne zemljine – 2. kategorije v debelini 20 cm z dodatkom 6 m.-% apna
</t>
  </si>
  <si>
    <t xml:space="preserve">Utrditev ali stabiliziranje temeljnih tal slabo nosilne zemljine – 2. kategorije v debelini 20 cm z dodatkom 7 m.-% apna
</t>
  </si>
  <si>
    <t xml:space="preserve">Utrditev ali stabiliziranje temeljnih tal slabo nosilne zemljine – 2. kategorije v debelini 20 cm z dodatkom.. m.-% apna
</t>
  </si>
  <si>
    <t xml:space="preserve">Utrditev ali stabiliziranje temeljnih tal slabo nosilne zemljine – 2. kategorije v debelini 30 cm z dodatkom 5 m.-% apna
</t>
  </si>
  <si>
    <t xml:space="preserve">Utrditev ali stabiliziranje temeljnih tal slabo nosilne zemljine – 2. kategorije v debelini 30 cm z dodatkom 6 m.-% apna
</t>
  </si>
  <si>
    <t xml:space="preserve">Utrditev ali stabiliziranje temeljnih tal slabo nosilne zemljine – 2. kategorije v debelini 30 cm z dodatkom 7 m.-% apna
</t>
  </si>
  <si>
    <t xml:space="preserve">Utrditev ali stabiliziranje temeljnih tal slabo nosilne zemljine – 2. kategorije v debelini 30 cm z dodatkom .. m.-% apna
</t>
  </si>
  <si>
    <t xml:space="preserve">Izdelava drenažne plasti iz kamnitega materiala v debelini 20 cm
</t>
  </si>
  <si>
    <t xml:space="preserve">Izdelava drenažne plasti iz kamnitega materiala v debelini 25 cm
</t>
  </si>
  <si>
    <t xml:space="preserve">Izdelava drenažne plasti iz kamnitega materiala v debelini 30 cm
</t>
  </si>
  <si>
    <t xml:space="preserve">Izdelava drenažne plasti iz kamnitega materiala v debelini 35 cm
</t>
  </si>
  <si>
    <t xml:space="preserve">Izdelava drenažne plasti iz kamnitega materiala v debelini 40 cm
</t>
  </si>
  <si>
    <t xml:space="preserve">Izdelava drenažne plasti iz kamnitega materiala v debelini nad 40 cm
</t>
  </si>
  <si>
    <t xml:space="preserve">Izdelava filtrske plasti iz kamnitega materiala v debelini 20 cm
</t>
  </si>
  <si>
    <t xml:space="preserve">Izdelava filtrske plasti iz kamnitega materiala v debelini 25 cm
</t>
  </si>
  <si>
    <t xml:space="preserve">Izdelava filtrske plasti iz kamnitega materiala v debelini 30 cm
</t>
  </si>
  <si>
    <t xml:space="preserve">Izdelava filtrske plasti iz kamnitega materiala v debelini 35 cm
</t>
  </si>
  <si>
    <t xml:space="preserve">Izdelava filtrske plasti iz kamnitega materiala v debelini 40 cm
</t>
  </si>
  <si>
    <t xml:space="preserve">Izdelava filtrske plasti iz kamnitega materiala v debelini nad 40 cm
</t>
  </si>
  <si>
    <t xml:space="preserve">Dobava in vgraditev geotekstilije za ločilno plast (po načrtu), natezna trdnost do 12 kN/m2
</t>
  </si>
  <si>
    <t xml:space="preserve">Dobava in vgraditev geotekstilije za ločilno plast (po načrtu), natezna trdnost nad 12 do 14 kN/m2
</t>
  </si>
  <si>
    <t xml:space="preserve">Dobava in vgraditev geotekstilije za ločilno plast (po načrtu), natezna trdnost nad 14 do 16 kN/m2
</t>
  </si>
  <si>
    <t xml:space="preserve">Dobava in vgraditev geotekstilije za ločilno plast (po načrtu), natezna trdnost nad 16 do 18 kN/m2
</t>
  </si>
  <si>
    <t xml:space="preserve">Dobava in vgraditev geotekstilije za ločilno plast (po načrtu), natezna trdnost nad 18 kN/m2
</t>
  </si>
  <si>
    <t xml:space="preserve">Dobava in vgraditev geotekstilije za filtrsko plast (po načrtu), karakteristična velikost por do 0,05 mm
</t>
  </si>
  <si>
    <t xml:space="preserve">Dobava in vgraditev geotekstilije za filtrsko plast (po načrtu), karakteristična velikost por 0,06 do 0,10 mm
</t>
  </si>
  <si>
    <t xml:space="preserve">Dobava in vgraditev geotekstilije za filtrsko plast (po načrtu), karakteristična velikost por 0,11 do 0,15 mm
</t>
  </si>
  <si>
    <t xml:space="preserve">Dobava in vgraditev geotekstilije za filtrsko plast (po načrtu), karakteristična velikost por 0,16 do 0,20 mm
</t>
  </si>
  <si>
    <t xml:space="preserve">Dobava in vgraditev geotekstilije za filtrsko plast (po načrtu), karakteristična velikost por nad 0,20 mm
</t>
  </si>
  <si>
    <t xml:space="preserve">Dobava in vgraditev geotekstilije za drenažno plast, po načrtu
</t>
  </si>
  <si>
    <t xml:space="preserve">Dobava in vgraditev geokompozita za drenažno plast, po načrtu
</t>
  </si>
  <si>
    <t xml:space="preserve">Izdelava delovnega platoja iz kamnolomske jalovine v debelini 30 cm
</t>
  </si>
  <si>
    <t xml:space="preserve">Izdelava delovnega platoja iz kamnolomske jalovine v debelini 40 cm
</t>
  </si>
  <si>
    <t xml:space="preserve">Izdelava delovnega platoja iz kamnolomske jalovine v debelini 50 cm
</t>
  </si>
  <si>
    <t xml:space="preserve">Izdelava delovnega platoja iz kamnolomske jalovine v debelini 60 cm
</t>
  </si>
  <si>
    <t xml:space="preserve">Izdelava delovnega platoja iz kamnolomske jalovine v debelini nad 60 cm
</t>
  </si>
  <si>
    <t xml:space="preserve">Izdelava delovnega platoja iz gramoznega materiala v debelini 30 cm
</t>
  </si>
  <si>
    <t xml:space="preserve">Izdelava delovnega platoja iz gramoznega materiala v debelini 40 cm
</t>
  </si>
  <si>
    <t xml:space="preserve">Izdelava delovnega platoja iz gramoznega materiala v debelini 50 cm
</t>
  </si>
  <si>
    <t xml:space="preserve">Izdelava delovnega platoja iz gramoznega materiala v debelini 60 cm
</t>
  </si>
  <si>
    <t xml:space="preserve">Izdelava delovnega platoja iz gramoznega materiala v debelini nad 60 cm
</t>
  </si>
  <si>
    <t xml:space="preserve">Izdelava delovnega platoja iz drobljenega kamnitega materiala v debelini 30 cm
</t>
  </si>
  <si>
    <t xml:space="preserve">Izdelava delovnega platoja iz drobljenega kamnitega materiala v debelini 40 cm
</t>
  </si>
  <si>
    <t xml:space="preserve">Izdelava delovnega platoja iz drobljenega kamnitega materiala v debelini 50 cm
</t>
  </si>
  <si>
    <t xml:space="preserve">Izdelava delovnega platoja iz drobljenega kamnitega materiala v debelini 60 cm
</t>
  </si>
  <si>
    <t xml:space="preserve">Izdelava delovnega platoja iz drobljenega kamnitega materiala v debelini nad 60 cm
</t>
  </si>
  <si>
    <t xml:space="preserve">Izdelava delovnega platoja iz sekundarnih surovin v debelini 30 cm
</t>
  </si>
  <si>
    <t xml:space="preserve">Izdelava delovnega platoja iz sekundarnih surovin v debelini 40 cm
</t>
  </si>
  <si>
    <t xml:space="preserve">Izdelava delovnega platoja iz sekundarnih surovin v debelini 50 cm
</t>
  </si>
  <si>
    <t xml:space="preserve">Izdelava delovnega platoja iz sekundarnih surovin v debelini 60 cm
</t>
  </si>
  <si>
    <t xml:space="preserve">Izdelava delovnega platoja iz sekundarnih surovin v debelini nad 60 cm
</t>
  </si>
  <si>
    <t xml:space="preserve">Izdelava nasipa iz zrnate kamnine – 3. kategorije z dobavo iz kamnoloma
</t>
  </si>
  <si>
    <t xml:space="preserve">Izdelava nasipa iz zrnate kamnine – 3. kategorije z dobavo iz gramoznice
</t>
  </si>
  <si>
    <t xml:space="preserve">Vgraditev nasipa iz izboljšane vezljive zemljine – 3. kategorije z dodatkom 3 m.-% apna v debelini do 20 cm
</t>
  </si>
  <si>
    <t xml:space="preserve">Vgraditev nasipa iz izboljšane vezljive zemljine – 3. kategorije z dodatkom 4 m.-% apna v debelini do 20 cm
</t>
  </si>
  <si>
    <t xml:space="preserve">Vgraditev nasipa iz izboljšane vezljive zemljine – 3. kategorije z dodatkom 5 m.-% apna v debelini do 20 cm
</t>
  </si>
  <si>
    <t xml:space="preserve">Vgraditev nasipa iz izboljšane vezljive zemljine – 3. kategorije z dodatkom nad 5 m.-% apna v debelini do 20 cm
</t>
  </si>
  <si>
    <t xml:space="preserve">Vgraditev nasipa iz izboljšane vezljive zemljine – 3. kategorije z dodatkom nad 5 m.-% apna v debelini nad 20 cm
</t>
  </si>
  <si>
    <t xml:space="preserve">Vgraditev nasipa iz izboljšane vezljive zemljine – 3. kategorije z dodatkom 6 m.-% EF pepela v debelini do 20 cm
</t>
  </si>
  <si>
    <t xml:space="preserve">Vgraditev nasipa iz izboljšane vezljive zemljine – 3. kategorije z dodatkom 6 m.-% EF pepela v debelini nad 20 cm
</t>
  </si>
  <si>
    <t xml:space="preserve">Vgraditev nasipa iz izboljšane vezljive zemljine – 3. kategorije z dodatkom 8 m.-% EF pepela v debelini do 20 cm
</t>
  </si>
  <si>
    <t xml:space="preserve">Vgraditev nasipa iz izboljšane vezljive zemljine – 3. kategorije z dodatkom 8 m.-% EF pepela v debelini nad 20 cm
</t>
  </si>
  <si>
    <t xml:space="preserve">Vgraditev nasipa iz izboljšane vezljive zemljine – 3. kategorije z dodatkom 10 m.-% EF pepela v debelini do 20 cm
</t>
  </si>
  <si>
    <t xml:space="preserve">Vgraditev nasipa iz izboljšane vezljive zemljine – 3. kategorije z dodatkom 10 m.-% EF pepela v debelini nad 20 cm
</t>
  </si>
  <si>
    <t xml:space="preserve">Vgraditev nasipa iz izboljšane vezljive zemljine – 3. kategorije z dodatkom nad 10 m.-% EF pepela v debelini do 20 cm
</t>
  </si>
  <si>
    <t xml:space="preserve">Vgraditev nasipa iz izboljšane vezljive zemljine – 3. kategorije z dodatkom nad 10 m.-% EF pepela v debelini nad 20 cm
</t>
  </si>
  <si>
    <t xml:space="preserve">Vgraditev nasipa iz izboljšane zrnate kamnine – 3. kategorije z dodatkom 3 m.-% apna v debelini do 20 cm
</t>
  </si>
  <si>
    <t xml:space="preserve">Vgraditev nasipa iz izboljšane zrnate kamnine – 3. kategorije z dodatkom 4 m.-% apna v debelini do 20 cm
</t>
  </si>
  <si>
    <t xml:space="preserve">Vgraditev nasipa iz izboljšane zrnate kamnine – 3. kategorije z dodatkom 5 m.-% apna v debelini do 20 cm
</t>
  </si>
  <si>
    <t xml:space="preserve">Vgraditev nasipa iz izboljšane zrnate kamnine – 3. kategorije z dodatkom nad 5 m.-% apna v debelini do 20 cm
</t>
  </si>
  <si>
    <t xml:space="preserve">Vgraditev nasipa iz izboljšane zrnate kamnine – 3. kategorije z dodatkom nad 5 m.-% apna v debelini nad 20 cm
</t>
  </si>
  <si>
    <t xml:space="preserve">Vgraditev nasipa iz utrjene/stabilizirane vezljive zemljine – 3. kategorije z dodatkom nad 7 m.-% apna v debelini do 20 cm
</t>
  </si>
  <si>
    <t xml:space="preserve">Vgraditev nasipa iz utrjene/stabilizirane vezljive zemljine – 3. kategorije z dodatkom nad 7 m.-% apna v debelini nad 20 cm
</t>
  </si>
  <si>
    <t xml:space="preserve">Vgraditev nasipa iz utrjene/stabilizirane zrnate kamnine – 3. kategorije z dodatkom nad 7 m.-% apna v debelini do 20 cm
</t>
  </si>
  <si>
    <t xml:space="preserve">Vgraditev nasipa iz utrjene/stabilizirane zrnate kamnine – 3. kategorije z dodatkom nad 7 m.-% apna v debelini nad 20 cm
</t>
  </si>
  <si>
    <t xml:space="preserve">Vgraditev nasipa iz utrjene/stabilizirane zrnate kamnine – 3. kategorije z dodatkom 3 m.-% cementa v debelini do 20 cm
</t>
  </si>
  <si>
    <t xml:space="preserve">Vgraditev nasipa iz utrjene/stabilizirane zrnate kamnine – 3. kategorije z dodatkom 3 m.-% cementa v debelini nad 20 cm
</t>
  </si>
  <si>
    <t xml:space="preserve">Vgraditev nasipa iz utrjene/stabilizirane zrnate kamnine – 3. kategorije z dodatkom 4 m.-% cementa v debelini do 20 cm
</t>
  </si>
  <si>
    <t xml:space="preserve">Vgraditev nasipa iz utrjene/stabilizirane zrnate kamnine – 3. kategorije z dodatkom 4 m.-% cementa v debelini nad 20 cm
</t>
  </si>
  <si>
    <t xml:space="preserve">Vgraditev nasipa iz utrjene/stabilizirane zrnate kamnine – 3. kategorije z dodatkom 5 m.-% cementa v debelini do 20 cm
</t>
  </si>
  <si>
    <t xml:space="preserve">Vgraditev nasipa iz utrjene/stabilizirane zrnate kamnine – 3. kategorije z dodatkom 5 m.-% cementa v debelini nad 20 cm
</t>
  </si>
  <si>
    <t xml:space="preserve">Vgraditev nasipa iz utrjene/stabilizirane zrnate kamnine – 3. kategorije z dodatkom nad 5 m.-% cementa v debelini do 20 cm
</t>
  </si>
  <si>
    <t xml:space="preserve">Vgraditev nasipa iz utrjene/stabilizirane zrnate kamnine – 3. kategorije z dodatkom nad 5 m.-% cementa v debelini nad 20 cm
</t>
  </si>
  <si>
    <t xml:space="preserve">Izdelava blazine pod temeljem objekta iz drobljenca v debelini do 30 cm
</t>
  </si>
  <si>
    <t xml:space="preserve">Izdelava blazine pod temeljem objekta iz drobljenca v debelini nad 30 cm
</t>
  </si>
  <si>
    <t xml:space="preserve">Izdelava blazine pod temeljem objekta iz prodca v debelini do 30 cm
</t>
  </si>
  <si>
    <t xml:space="preserve">Izdelava blazine pod temeljem objekta iz prodca v debelini nad 30 cm
</t>
  </si>
  <si>
    <t xml:space="preserve">Utrditev pete nasipa z lomljencem - kosi &gt; 0,1 m3
</t>
  </si>
  <si>
    <t xml:space="preserve">Zasip z zrnato kamnino – 3. kategorije z dobavo iz kamnoloma
</t>
  </si>
  <si>
    <t xml:space="preserve">Zasip z zrnato kamnino – 3. kategorije z dobavo iz gramoznice
</t>
  </si>
  <si>
    <t xml:space="preserve">Zasip z izboljšano vezljivo zemljino – 3. kategorije z dodatkom 3 m.-% apna
</t>
  </si>
  <si>
    <t xml:space="preserve">Zasip z izboljšano vezljivo zemljino – 3. kategorije z dodatkom 4 m.-% apna
</t>
  </si>
  <si>
    <t xml:space="preserve">Zasip z izboljšano vezljivo zemljino – 3. kategorije z dodatkom 5 m.-% apna
</t>
  </si>
  <si>
    <t xml:space="preserve">Zasip z izboljšano vezljivo zemljino – 3. kategorije z dodatkom nad 5 m.-% apna
</t>
  </si>
  <si>
    <t xml:space="preserve">Zasip z izboljšano zrnato kamnino – 3. kategorije z dodatkom 3 m.-% apna
</t>
  </si>
  <si>
    <t xml:space="preserve">Zasip z izboljšano zrnato kamnino – 3. kategorije z dodatkom 4 m.-% apna
</t>
  </si>
  <si>
    <t xml:space="preserve">Zasip z izboljšano zrnato kamnino – 3. kategorije z dodatkom 5 m.-% apna
</t>
  </si>
  <si>
    <t xml:space="preserve">Zasip z izboljšano zrnato kamnino – 3. kategorije z dodatkom nad 5 m.-% apna
</t>
  </si>
  <si>
    <t xml:space="preserve">Zasip z utrjeno/stabilizirano vezljivo zemljino – 3. kategorije z dodatkom 5 m.-% apna
</t>
  </si>
  <si>
    <t xml:space="preserve">Zasip z utrjeno/stabilizirano vezljivo zemljino – 3. kategorije z dodatkom 6 m.-% apna
</t>
  </si>
  <si>
    <t xml:space="preserve">Zasip z utrjeno/stabilizirano vezljivo zemljino – 3. kategorije z dodatkom 7 m.-% apna
</t>
  </si>
  <si>
    <t xml:space="preserve">Zasip z utrjeno/stabilizirano vezljivo zemljino – 3. kategorije z dodatkom nad 7 m.-% apna
</t>
  </si>
  <si>
    <t xml:space="preserve">Zasip z utrjeno/stabilizirano zrnato kamnino – 3. kategorije z dodatkom 5 m.-% apna
</t>
  </si>
  <si>
    <t xml:space="preserve">Zasip z utrjeno/stabilizirano zrnato kamnino – 3. kategorije z dodatkom 6 m.-% apna
</t>
  </si>
  <si>
    <t xml:space="preserve">Zasip z utrjeno/stabilizirano zrnato kamnino – 3. kategorije z dodatkom 7 m.-% apna
</t>
  </si>
  <si>
    <t xml:space="preserve">Zasip z utrjeno/stabilizirano zrnato kamnino – 3. kategorije z dodatkom nad 7 m.-% apna
</t>
  </si>
  <si>
    <t xml:space="preserve">Zasip z utrjeno/stabilizirano zrnato kamnino – 3. kategorije z dodatkom 3 m.-% cementa
</t>
  </si>
  <si>
    <t xml:space="preserve">Zasip z utrjeno/stabilizirano zrnato kamnino – 3. kategorije z dodatkom 4 m.-% cementa
</t>
  </si>
  <si>
    <t xml:space="preserve">Zasip z utrjeno/stabilizirano zrnato kamnino – 3. kategorije z dodatkom 5 m.-% cementa
</t>
  </si>
  <si>
    <t xml:space="preserve">Zasip z utrjeno/stabilizirano zrnato kamnino – 3. kategorije z dodatkom nad 5 m.-% cementa
</t>
  </si>
  <si>
    <t xml:space="preserve">Izdelava klina iz zrnate kamnine – 3. kategorije z dobavo iz kamnoloma
</t>
  </si>
  <si>
    <t xml:space="preserve">Izdelava klina iz zrnate kamnine – 3. kategorije z dobavo iz gramoznice
</t>
  </si>
  <si>
    <t xml:space="preserve">Vgraditev klina iz izboljšane vezljive zemljine – 3. kategorije z dodatkom 3 m.-% apna
</t>
  </si>
  <si>
    <t xml:space="preserve">Vgraditev klina iz izboljšane vezljive zemljine – 3. kategorije z dodatkom 4 m.-% apna
</t>
  </si>
  <si>
    <t xml:space="preserve">Vgraditev klina iz izboljšane vezljive zemljine – 3. kategorije z dodatkom 5 m.-% apna
</t>
  </si>
  <si>
    <t xml:space="preserve">Vgraditev klina iz izboljšane vezljive zemljine – 3. kategorije z dodatkom nad 5 m.-% apna
</t>
  </si>
  <si>
    <t xml:space="preserve">Vgraditev klina iz izboljšane zrnate kamnine – 3. kategorije z dodatkom 3 m.-% apna
</t>
  </si>
  <si>
    <t xml:space="preserve">Vgraditev klina iz izboljšane zrnate kamnine – 3. kategorije z dodatkom 4 m.-% apna
</t>
  </si>
  <si>
    <t xml:space="preserve">Vgraditev klina iz izboljšane zrnate kamnine – 3. kategorije z dodatkom 5 m.-% apna
</t>
  </si>
  <si>
    <t xml:space="preserve">Vgraditev klina iz izboljšane zrnate kamnine – 3. kategorije z dodatkom nad 5 m.-% apna
</t>
  </si>
  <si>
    <t xml:space="preserve">Vgraditev klina iz utrjene/stabilizirane vezljive zemljine – 3. kategorije z dodatkom 5 m.-% apna
</t>
  </si>
  <si>
    <t xml:space="preserve">Vgraditev klina iz utrjene/stabilizirane vezljive zemljine – 3. kategorije z dodatkom 6 m.-% apna
</t>
  </si>
  <si>
    <t xml:space="preserve">Vgraditev klina iz utrjene/stabilizirane vezljive zemljine – 3. kategorije z dodatkom 7 m.-% apna
</t>
  </si>
  <si>
    <t xml:space="preserve">Vgraditev klina iz utrjene/stabilizirano vezljivo zemljine – 3. kategorije z dodatkom nad 7 m.-% apna
</t>
  </si>
  <si>
    <t xml:space="preserve">Vgraditev klina iz utrjene/stabilizirane zrnate kamnine – 3. kategorije z dodatkom  5 m.-% apna
</t>
  </si>
  <si>
    <t xml:space="preserve">Vgraditev klina iz utrjene/stabilizirane zrnate kamnine – 3. kategorije z dodatkom  6 m.-% apna
</t>
  </si>
  <si>
    <t xml:space="preserve">Vgraditev klina iz utrjene/stabilizirane zrnate kamnine – 3. kategorije z dodatkom  7 m.-% apna
</t>
  </si>
  <si>
    <t xml:space="preserve">Vgraditev klina iz utrjene/stabilizirane zrnate kamnine – 3. kategorije z dodatkom  nad 7 m.-% apna
</t>
  </si>
  <si>
    <t xml:space="preserve">Vgraditev klina iz utrjene/stabilizirane zrnate kamnine – 3. kategorije z dodatkom 3 m.-% cementa
</t>
  </si>
  <si>
    <t xml:space="preserve">Vgraditev klina iz utrjene/stabilizirane zrnate kamnine – 3. kategorije z dodatkom 4 m.-% cementa
</t>
  </si>
  <si>
    <t xml:space="preserve">Vgraditev klina iz utrjene/stabilizirane zrnate kamnine – 3. kategorije z dodatkom 5 m.-% cementa
</t>
  </si>
  <si>
    <t xml:space="preserve">Vgraditev klina iz utrjene/stabilizirane zrnate kamnine – 3. kategorije z dodatkom nad 5 m.-% cementa
</t>
  </si>
  <si>
    <t xml:space="preserve">Vgraditev posteljice v debelini plasti  do 30 cm iz vezljive zemljine – 3. kategorije
</t>
  </si>
  <si>
    <t xml:space="preserve">Vgraditev posteljice v debelini plasti do 30 cm iz izboljšane vezljive zemljine – 3. kategorije z dodatkom 3 m.-% apna
</t>
  </si>
  <si>
    <t xml:space="preserve">Vgraditev posteljice v debelini plasti do 30 cm iz izboljšane vezljive zemljine – 3. kategorije z dodatkom 4 m.-% apna
</t>
  </si>
  <si>
    <t xml:space="preserve">Vgraditev posteljice v debelini plasti do 30 cm iz izboljšane vezljive zemljine – 3. kategorije z dodatkom 5 m.-% apna
</t>
  </si>
  <si>
    <t xml:space="preserve">Vgraditev posteljice v debelini plasti do 30 cm iz utrjene/stabilizirane vezljive zemljine – 3. kategorije z dodatkom 4 m.-% apna
</t>
  </si>
  <si>
    <t xml:space="preserve">Vgraditev posteljice v debelini plasti do 30 cm iz utrjene/stabilizirane vezljive zemljine – 3. kategorije z dodatkom 5 m.-% apna
</t>
  </si>
  <si>
    <t xml:space="preserve">Vgraditev posteljice v debelini plasti do 30 cm iz utrjene/stabilizirane vezljive zemljine – 3. kategorije z dodatkom 6 m.-% apna
</t>
  </si>
  <si>
    <t xml:space="preserve">Vgraditev posteljice v debelini plasti do 30 cm iz izboljšane zrnate kamnine – 3. kategorije z dodatkom 4 m.-% apna
</t>
  </si>
  <si>
    <t xml:space="preserve">Vgraditev posteljice v debelini plasti do 30 cm iz izboljšane zrnate kamnine – 3. kategorije z dodatkom 5 m.-% apna
</t>
  </si>
  <si>
    <t xml:space="preserve">Vgraditev posteljice v debelini plasti do 30 cm iz izboljšane zrnate kamnine – 3. kategorije z dodatkom 6 m.-% apna
</t>
  </si>
  <si>
    <t xml:space="preserve">Vgraditev posteljice v debelini plasti do 30 cm iz utrjene/stabilizirane zrnate kamnine – 3. kategorije z dodatkom 3 m.-% cementa
</t>
  </si>
  <si>
    <t xml:space="preserve">Vgraditev posteljice v debelini plasti do 30 cm iz utrjene/stabilizirane zrnate kamnine – 3. kategorije z dodatkom 4 m.-% cementa
</t>
  </si>
  <si>
    <t xml:space="preserve">Vgraditev posteljice v debelini plasti do 30 cm iz utrjene/stabilizirane zrnate kamnine – 3. kategorije z dodatkom 5 m.-% cementa
</t>
  </si>
  <si>
    <t xml:space="preserve">Vgraditev posteljice v debelini plasti do 40 cm iz vezljive zemljine – 3. kategorije
</t>
  </si>
  <si>
    <t xml:space="preserve">Vgraditev posteljice v debelini plasti do 40 cm iz izboljšane vezljive zemljine – 3. kategorije z dodatkom 3 m.-% apna
</t>
  </si>
  <si>
    <t xml:space="preserve">Vgraditev posteljice v debelini plasti do 40 cm iz izboljšane vezljive zemljine – 3. kategorije z dodatkom 4 m.-% apna
</t>
  </si>
  <si>
    <t xml:space="preserve">Vgraditev posteljice v debelini plasti do 40 cm iz izboljšane vezljive zemljine – 3. kategorije z dodatkom 5 m.-% apna
</t>
  </si>
  <si>
    <t xml:space="preserve">Vgraditev posteljice v debelini plasti do 40 cm iz utrjene/stabilizirane vezljive zemljine – 3. kategorije z dodatkom 4 m.-% apna
</t>
  </si>
  <si>
    <t xml:space="preserve">Vgraditev posteljice v debelini plasti do 40 cm iz utrjene/stabilizirane vezljive zemljine – 3. kategorije z dodatkom 5 m.-% apna
</t>
  </si>
  <si>
    <t xml:space="preserve">Vgraditev posteljice v debelini plasti do 40 cm iz utrjene/stabilizirane vezljive zemljine – 3. kategorije z dodatkom 6 m.-% apna
</t>
  </si>
  <si>
    <t xml:space="preserve">Vgraditev posteljice v debelini plasti do 40 cm iz zrnate kamnine – 3. kategorije
</t>
  </si>
  <si>
    <t xml:space="preserve">Vgraditev posteljice v debelini plasti do 40 cm iz izboljšane zrnate kamnine – 3. kategorije z dodatkom 4 m.-% apna
</t>
  </si>
  <si>
    <t xml:space="preserve">Vgraditev posteljice v debelini plasti do 40 cm iz izboljšane zrnate kamnine – 3. kategorije z dodatkom 5 m.-% apna
</t>
  </si>
  <si>
    <t xml:space="preserve">Vgraditev posteljice v debelini plasti do 40 cm iz izboljšane zrnate kamnine – 3. kategorije z dodatkom 6 m.-% apna
</t>
  </si>
  <si>
    <t xml:space="preserve">Vgraditev posteljice v debelini plasti do 40 cm iz utrjene/stabilizirane zrnate kamnine – 3. kategorije z dodatkom 3 m.-% cementa
</t>
  </si>
  <si>
    <t xml:space="preserve">Vgraditev posteljice v debelini plasti do 40 cm iz utrjene/stabilizirane zrnate kamnine – 3. kategorije z dodatkom 4 m.-% cementa
</t>
  </si>
  <si>
    <t xml:space="preserve">Vgraditev posteljice v debelini plasti do 40 cm iz utrjene/stabilizirane zrnate kamnine – 3. kategorije z dodatkom 5 m.-% cementa
</t>
  </si>
  <si>
    <t xml:space="preserve">Vgraditev posteljice v debelini plasti do 50 cm iz vezljive zemljine – 3. kategorije
</t>
  </si>
  <si>
    <t xml:space="preserve">Vgraditev posteljice v debelini plasti do 50 cm iz izboljšane vezljive zemljine – 3. kategorije z dodatkom 3 m.-% apna
</t>
  </si>
  <si>
    <t xml:space="preserve">Vgraditev posteljice v debelini plasti do 50 cm iz izboljšane vezljive zemljine – 3. kategorije z dodatkom 4 m.-% apna
</t>
  </si>
  <si>
    <t xml:space="preserve">Vgraditev posteljice v debelini plasti do 50 cm iz izboljšane vezljive zemljine – 3. kategorije z dodatkom 5 m.-% apna
</t>
  </si>
  <si>
    <t xml:space="preserve">Vgraditev posteljice v debelini plasti do 50 cm iz utrjene/stabilizirane vezljive zemljine – 3. kategorije z dodatkom 4 m.-% apna
</t>
  </si>
  <si>
    <t xml:space="preserve">Vgraditev posteljice v debelini plasti do 50 cm iz utrjene/stabilizirane vezljive zemljine – 3. kategorije z dodatkom 5 m.-% apna
</t>
  </si>
  <si>
    <t xml:space="preserve">Vgraditev posteljice v debelini plasti do 50 cm iz utrjene/stabilizirane vezljive zemljine – 3. kategorije z dodatkom 6 m.-% apna
</t>
  </si>
  <si>
    <t xml:space="preserve">Izdelava posteljice v debelini plasti do 50 cm iz zrnate kamnine – 3. kategorije
</t>
  </si>
  <si>
    <t xml:space="preserve">Vgraditev posteljice v debelini plasti do 50 cm iz izboljšane zrnate kamnine – 3. kategorije z dodatkom 4 m.-% apna
</t>
  </si>
  <si>
    <t xml:space="preserve">Vgraditev posteljice v debelini plasti do 50 cm iz izboljšane zrnate kamnine – 3. kategorije z dodatkom 5 m.-% apna
</t>
  </si>
  <si>
    <t xml:space="preserve">Vgraditev posteljice v debelini plasti do 50 cm iz izboljšane zrnate kamnine – 3. kategorije z dodatkom 6 m.-% apna
</t>
  </si>
  <si>
    <t xml:space="preserve">Vgraditev posteljice v debelini plasti do 50 cm iz utrjene/stabilizirane zrnate kamnine – 3. kategorije z dodatkom 3 m.-% cementa
</t>
  </si>
  <si>
    <t xml:space="preserve">Vgraditev posteljice v debelini plasti do 50 cm iz utrjene/stabilizirane zrnate kamnine – 3. kategorije z dodatkom 4 m.-% cementa
</t>
  </si>
  <si>
    <t xml:space="preserve">Vgraditev posteljice v debelini plasti do 50 cm iz utrjene/stabilizirane zrnate kamnine – 3. kategorije z dodatkom 5 m.-% cementa
</t>
  </si>
  <si>
    <t xml:space="preserve">Izdelava posteljice iz drobljenih kamnitih zrn v debelini 15 cm
</t>
  </si>
  <si>
    <t xml:space="preserve">Izdelava posteljice iz drobljenih kamnitih zrn v debelini 20 cm
</t>
  </si>
  <si>
    <t xml:space="preserve">Izdelava posteljice iz drobljenih kamnitih zrn v debelini 25 cm
</t>
  </si>
  <si>
    <t xml:space="preserve">Izdelava posteljice iz drobljenih kamnitih zrn v debelini 30 cm
</t>
  </si>
  <si>
    <t xml:space="preserve">Izdelava posteljice iz drobljenih kamnitih zrn v debelini 40 cm
</t>
  </si>
  <si>
    <t xml:space="preserve">Izdelava posteljice iz drobljenih kamnitih zrn v debelini nad 50 cm
</t>
  </si>
  <si>
    <t xml:space="preserve">Izdelava posteljice iz mešanih kamnitih zrn v debelini 15 cm
</t>
  </si>
  <si>
    <t xml:space="preserve">Izdelava posteljice iz mešanih kamnitih zrn v debelini 20 cm
</t>
  </si>
  <si>
    <t xml:space="preserve">Izdelava posteljice iz mešanih kamnitih zrn v debelini 25 cm
</t>
  </si>
  <si>
    <t xml:space="preserve">Izdelava posteljice iz mešanih kamnitih zrn v debelini 30 cm
</t>
  </si>
  <si>
    <t xml:space="preserve">Izdelava posteljice iz mešanih kamnitih zrn v debelini 40 cm
</t>
  </si>
  <si>
    <t xml:space="preserve">Izdelava posteljice iz mešanih kamnitih zrn v debelini 50 cm
</t>
  </si>
  <si>
    <t xml:space="preserve">Izdelava posteljice iz mešanih kamnitih zrn v debelini nad 50 cm
</t>
  </si>
  <si>
    <t xml:space="preserve">Izdelava posteljice iz sekundarnih surovin v debelini nad 50 cm
</t>
  </si>
  <si>
    <t xml:space="preserve">Ureditev planuma nasipa, zasipa, klina ali posteljice iz vezljive zemljine – 3. kategorije
</t>
  </si>
  <si>
    <t xml:space="preserve">Ureditev planuma nasipa, zasipa, klina ali posteljice iz zrnate kamnine – 3. kategorije
</t>
  </si>
  <si>
    <t xml:space="preserve">Ureditev planuma izboljšane vezljive zemljine – 3. kategorije
</t>
  </si>
  <si>
    <t xml:space="preserve">Ureditev planuma izboljšane zrnate kamnine – 3. kategorije
</t>
  </si>
  <si>
    <t xml:space="preserve">Ureditev planuma utrjene/stabilizirane vezljive zemljine – 3. kategorije
</t>
  </si>
  <si>
    <t xml:space="preserve">Ureditev planuma utrjene/stabilizirane zrnate kamnine – 3. kategorije
</t>
  </si>
  <si>
    <t xml:space="preserve">Humuziranje brežine brez valjanja, v debelini do 15 cm - ročno
</t>
  </si>
  <si>
    <t xml:space="preserve">Humuziranje brežine brez valjanja, v debelini do 15 cm - strojno
</t>
  </si>
  <si>
    <t xml:space="preserve">Humuziranje brežine brez valjanja, v debelini nad 15 cm - ročno
</t>
  </si>
  <si>
    <t xml:space="preserve">Humuziranje brežine z valjanjem, v debelini do 15 cm - ročno
</t>
  </si>
  <si>
    <t xml:space="preserve">Humuziranje brežine z valjanjem, v debelini do 15 cm - strojno
</t>
  </si>
  <si>
    <t xml:space="preserve">Humuziranje brežine z valjanjem, v debelini nad 15 cm - ročno
</t>
  </si>
  <si>
    <t xml:space="preserve">Humuziranje brežine z valjanjem, v debelini nad 15 cm - strojno
</t>
  </si>
  <si>
    <t xml:space="preserve">Humuziranje zelenice brez valjanja, v debelini do 15 cm - strojno
</t>
  </si>
  <si>
    <t xml:space="preserve">Humuziranje zelenice brez valjanja, v debelini nad 15 cm - ročno
</t>
  </si>
  <si>
    <t xml:space="preserve">Humuziranje zelenice brez valjanja, v debelini nad 15 cm - strojno
</t>
  </si>
  <si>
    <t xml:space="preserve">Humuziranje zelenice z valjanjem, v debelini do 15 cm - ročno
</t>
  </si>
  <si>
    <t xml:space="preserve">Humuziranje zelenice z valjanjem, v debelini do 15 cm - strojno
</t>
  </si>
  <si>
    <t xml:space="preserve">Humuziranje zelenice z valjanjem, v debelini nad 15 cm - ročno
</t>
  </si>
  <si>
    <t xml:space="preserve">Humuziranje zelenice z valjanjem, v debelini nad 15 cm - strojno
</t>
  </si>
  <si>
    <t xml:space="preserve">Dobava in vgraditev podtaknjenca vrbe na brežini, visoki do 30 cm
</t>
  </si>
  <si>
    <t xml:space="preserve">Dobava in vgraditev podtaknjenca vrbe na brežini, visoki 30 do 60 cm
</t>
  </si>
  <si>
    <t xml:space="preserve">Dobava in vgraditev podtaknjenca vrbe na brežini, visoki nad 60 cm
</t>
  </si>
  <si>
    <t xml:space="preserve">Zasaditev raznih drevesnih in grmovnih vrst na brežini, visokih do 40 cm
</t>
  </si>
  <si>
    <t xml:space="preserve">Zasaditev raznih drevesnih in grmovnih vrst na brežini, visokih 40 do 80 cm
</t>
  </si>
  <si>
    <t xml:space="preserve">Zasaditev raznih drevesnih in grmovnih vrst na brežini, visokih 80 do 120 cm
</t>
  </si>
  <si>
    <t xml:space="preserve">Zasaditev raznih drevesnih in grmovnih vrst na brežini, visokih nad 120 cm
</t>
  </si>
  <si>
    <t xml:space="preserve">Zasaditev raznih drevesnih in grmovnih vrst na zelenici, visokih do 40 cm
</t>
  </si>
  <si>
    <t xml:space="preserve">Zasaditev raznih drevesnih in grmovnih vrst na zelenici, visokih 40 do 80 cm
</t>
  </si>
  <si>
    <t xml:space="preserve">Zasaditev raznih drevesnih in grmovnih vrst na zelenici, visokih 80 do 120 cm
</t>
  </si>
  <si>
    <t xml:space="preserve">Zasaditev raznih drevesnih in grmovnih vrst na zelenici, visokih nad 120 cm
</t>
  </si>
  <si>
    <t xml:space="preserve">Zaščita brežine z lahko visečo mrežo – pocinkana jeklena žica Ø do 2,5 mm
</t>
  </si>
  <si>
    <t xml:space="preserve">Zaščita brežine z lahko visečo mrežo – ………………… žica ………………….
</t>
  </si>
  <si>
    <t xml:space="preserve">Zaščita brežine s težko visečo mrežo – pocinkana jeklena žica Ø nad 2,5 mm
</t>
  </si>
  <si>
    <t xml:space="preserve">Zaščita brežine s težko visečo mrežo – ………………… žica ………………….
</t>
  </si>
  <si>
    <t xml:space="preserve">Zaščita brežine s prostorsko mrežo iz umetne snovi (geomrežo)
</t>
  </si>
  <si>
    <t xml:space="preserve">Zaščita brežine z montažno kašto iz cementnega betona, zapolnjeno z drobljencem
</t>
  </si>
  <si>
    <t xml:space="preserve">Zaščita brežine z montažno kašto iz cementnega betona, zapolnjeno z lomljencem
</t>
  </si>
  <si>
    <t xml:space="preserve">Zaščita brežine z montažno kašto iz cementnega betona, zapolnjeno s kroglami
</t>
  </si>
  <si>
    <t xml:space="preserve">Dobava in vgraditev sidra iz rebraste jeklene palice BSt 420S s premerom 20 mm
</t>
  </si>
  <si>
    <t xml:space="preserve">Dobava in vgraditev sidra iz rebraste jeklene palice BSt 420S s premerom 30 mm
</t>
  </si>
  <si>
    <t xml:space="preserve">Zaščita brežine z montažnimi elementi iz cementnega betona, zapolnjenimi s humusom, po načrtu
</t>
  </si>
  <si>
    <t xml:space="preserve">Zaščita brežine z montažnimi elementi iz cementnega betona, zapolnjenimi s peskom, po načrtu, po načrtu
</t>
  </si>
  <si>
    <t xml:space="preserve">Zaščita brežine z montažnimi elementi iz cementnega betona, zapolnjenimi z gramozom, po načrtu
</t>
  </si>
  <si>
    <t xml:space="preserve">Zaščita brežine z montažnimi elementi iz cementnega betona, zapolnjenimi z drobljencem, po načrtu
</t>
  </si>
  <si>
    <t xml:space="preserve">Zaščita brežine z montažnimi elementi iz cementnega betona, zapolnjenimi z drugim materialom, po načrtu
</t>
  </si>
  <si>
    <t xml:space="preserve">Zaščita brežine z montažnimi elementi iz ……………, zapolnjenimi s humusom, po načrtu
</t>
  </si>
  <si>
    <t xml:space="preserve">Zaščita brežine z montažnimi elementi iz ……………, zapolnjenimi s peskom, po načrtu
</t>
  </si>
  <si>
    <t xml:space="preserve">Zaščita brežine z montažnimi elementi iz ……………, zapolnjenimi z gramozom, po načrtu
</t>
  </si>
  <si>
    <t xml:space="preserve">Zaščita brežine z montažnimi elementi iz ……………, zapolnjenimi z drobljencem, po načrtu
</t>
  </si>
  <si>
    <t xml:space="preserve">Zaščita brežine z montažnimi elementi iz …………, zapolnjenimi z ………, po načrtu
</t>
  </si>
  <si>
    <t xml:space="preserve">Zaščita brežine s ploščami iz cementnega betona, vgrajenimi na pesek, po načrtu
</t>
  </si>
  <si>
    <t xml:space="preserve">Zaščita brežine z zatravljenimi ploščami, vgrajenimi na pesek, po načrtu
</t>
  </si>
  <si>
    <t xml:space="preserve">Zaščita brežine z tlakovci iz cementnega betona, vgrajenimi na  pesek, po načrtu
</t>
  </si>
  <si>
    <t xml:space="preserve">Zaščita brežine z lomljencem, vgrajenim na pesek, po načrtu
</t>
  </si>
  <si>
    <t xml:space="preserve">Zaščita brežine s/z ……………., vgrajenim na ……………., po načrtu
</t>
  </si>
  <si>
    <t xml:space="preserve">Zaščita brežine s kamnito zložbo, izvedeno s cementnim betonom
</t>
  </si>
  <si>
    <t xml:space="preserve">Zapolnitev stikov v kamniti zložbi s humusom in zatravitev s semenom
</t>
  </si>
  <si>
    <t xml:space="preserve">Izdelava pete za oporo zaščiti brežine iz cementnega betona
</t>
  </si>
  <si>
    <t xml:space="preserve">Izdelava pete za oporo zaščiti brežine iz lomljenca, vgrajenega v suho
</t>
  </si>
  <si>
    <t xml:space="preserve">Izdelava pete za oporo zaščiti brežine iz lomljenca v cementnem betonu
</t>
  </si>
  <si>
    <t xml:space="preserve">Izdelava praga za omejitev zaščite brežine iz cementnega betona
</t>
  </si>
  <si>
    <t xml:space="preserve">Izdelava praga za omejitev zaščite brežine iz lomljenca, vgrajenega v suho
</t>
  </si>
  <si>
    <t xml:space="preserve">Izdelava praga za omejitev zaščite brežine iz lomljenca v cementnem betonu
</t>
  </si>
  <si>
    <t xml:space="preserve">Dobava in vgraditev (rabljene) železniške tirnice v kamnito podlago za sidranje kašte ali žične košare za zaščito brežine vodotoka, po načrtu
</t>
  </si>
  <si>
    <t xml:space="preserve">Armiranje zemljine z elementi iz cementnega betona, vrste A (z mozniki in sidri)
</t>
  </si>
  <si>
    <t xml:space="preserve">Armiranje zemljine z elementi iz cementnega betona, vrste B (z mozniki in sidri)
</t>
  </si>
  <si>
    <t xml:space="preserve">Armiranje zemljine z elementi iz cementnega betona, vrste C (z mozniki in sidri)
</t>
  </si>
  <si>
    <t xml:space="preserve">Armiranje zemljine z elementi iz cementnega betona, vrste D (z mozniki in sidri)
</t>
  </si>
  <si>
    <t xml:space="preserve">Armiranje zemljine z elementi iz cementnega betona, vrste E (z mozniki in sidri)
</t>
  </si>
  <si>
    <t xml:space="preserve">Armiranje zemljine z  elementi vrste …………….., (z vsemi dodatnimi materiali)
</t>
  </si>
  <si>
    <t xml:space="preserve">Dobava in vgraditev traku za armiranje zemljine iz poliesterskega laminata
</t>
  </si>
  <si>
    <t xml:space="preserve">Dobava in vgraditev traku za armiranje zemljine – pocinkani jekleni
</t>
  </si>
  <si>
    <t xml:space="preserve">Dobava in vgraditev traku za armiranje zemljine – drugače zaščiteni jekleni
</t>
  </si>
  <si>
    <t xml:space="preserve">Doplačilo za vgrajevanje vezljive zemljine v nasip v območju trakov
</t>
  </si>
  <si>
    <t xml:space="preserve">Doplačilo za vgrajevanje zrnate kamnine v nasip v območju trakov
</t>
  </si>
  <si>
    <t xml:space="preserve">Doplačilo za vgrajevanje elektrofiltrskega pepela v nasip v območju trakov
</t>
  </si>
  <si>
    <t xml:space="preserve">Armiranje zemljine z geotekstilom z maso 300 g v nasipnih plasteh debeline 20 cm
</t>
  </si>
  <si>
    <t xml:space="preserve">Armiranje zemljine z geotekstilom z maso 300 g v nasipnih plasteh debeline 30 cm
</t>
  </si>
  <si>
    <t xml:space="preserve">Armiranje zemljine z geotekstilom z maso 300 g v nasipnih plasteh debeline 40 cm
</t>
  </si>
  <si>
    <t xml:space="preserve">Armiranje zemljine z geotekstilom z maso 400 g v nasipnih plasteh debeline 20 cm
</t>
  </si>
  <si>
    <t xml:space="preserve">Armiranje zemljine z geotekstilom z maso 400 g v nasipnih plasteh debeline 30 cm
</t>
  </si>
  <si>
    <t xml:space="preserve">Armiranje zemljine z geotekstilom z maso 400 g v nasipnih plasteh debeline 40 cm
</t>
  </si>
  <si>
    <t xml:space="preserve">Armiranje zemljine z geotekstilom z maso 500 g v nasipnih plasteh debeline 20 cm
</t>
  </si>
  <si>
    <t xml:space="preserve">Armiranje zemljine z geotekstilom z maso 500 g v nasipnih plasteh debeline 30 cm
</t>
  </si>
  <si>
    <t xml:space="preserve">Armiranje zemljine z geotekstilom z maso 500 g v nasipnih plasteh debeline 40 cm
</t>
  </si>
  <si>
    <t xml:space="preserve">Armiranje zemljine z jekleno mrežo v nasipnih plasteh 20 cm
</t>
  </si>
  <si>
    <t xml:space="preserve">Armiranje zemljine z jekleno mrežo v nasipnih plasteh 30 cm
</t>
  </si>
  <si>
    <t xml:space="preserve">Armiranje zemljine z jekleno mrežo v nasipnih plasteh 40 cm
</t>
  </si>
  <si>
    <t xml:space="preserve">Armiranje zemljine z jekleno mrežo v nasipnih plasteh 50 cm
</t>
  </si>
  <si>
    <t xml:space="preserve">Armiranje zemljine z geomrežo
</t>
  </si>
  <si>
    <t xml:space="preserve">Izdelava uvrtanih kolov iz ojačenega cementnega betona, sistema Benotto, premera 60 cm, izkop v vezljivi zemljini/zrnati kamnini, dolžine do 10 m
</t>
  </si>
  <si>
    <t xml:space="preserve">Izdelava uvrtanih kolov iz ojačenega cementnega betona, sistema Benotto, premera 80 cm, izkop v vezljivi zemljini/zrnati kamnini, dolžine do 10 m
</t>
  </si>
  <si>
    <t xml:space="preserve">Izdelava uvrtanih kolov iz ojačenega cementnega betona, sistema Benotto, premera 100 cm, izkop v vezljivi zemljini/zrnati kamnini, dolžine do 10 m
</t>
  </si>
  <si>
    <t xml:space="preserve">Izdelava uvrtanih kolov iz ojačenega cementnega betona, sistema Benotto, premera 118 cm, izkop v vezljivi zemljini/zrnati kamnini, dolžine do 10 m
</t>
  </si>
  <si>
    <t xml:space="preserve">Izdelava uvrtanih kolov iz ojačenega cementnega betona, sistema Benotto, premera 120 cm, izkop v vezljivi zemljini/zrnati kamnini, dolžine do 10 m
</t>
  </si>
  <si>
    <t xml:space="preserve">Izdelava uvrtanih kolov iz ojačenega cementnega betona, sistema Benotto, premera 125 cm, izkop v vezljivi zemljini/zrnati kamnini, dolžine do 10 m
</t>
  </si>
  <si>
    <t xml:space="preserve">Izdelava uvrtanih kolov iz ojačenega cementnega betona, sistema Benotto, premera 150 cm, izkop v vezljivi zemljini/zrnati kamnini, dolžine do 10 m
</t>
  </si>
  <si>
    <t xml:space="preserve">Izdelava uvrtanih kolov iz ojačenega cementnega betona, sistema Benotto, premera 200 cm, izkop v vezljivi zemljini/zrnati kamnini, dolžine do 10 m
</t>
  </si>
  <si>
    <t xml:space="preserve">Izdelava uvrtanih kolov iz ojačenega cementnega betona, sistema Benotto, premera nad 200 cm, izkop v vezljivi zemljini/zrnati kamnini, dolžine do 10 m
</t>
  </si>
  <si>
    <t xml:space="preserve">Izdelava uvrtanih kolov iz ojačenega cementnega betona, sistema Benotto, premera 60 cm, izkop v vezljivi zemljini/zrnati kamnini, dolžine nad 10 do 20 m
</t>
  </si>
  <si>
    <t xml:space="preserve">Izdelava uvrtanih kolov iz ojačenega cementnega betona, sistema Benotto, premera 60 cm, izkop v vezljivi zemljini/zrnati kamnini, dolžine nad 20 m
</t>
  </si>
  <si>
    <t xml:space="preserve">Izdelava uvrtanih kolov iz ojačenega cementnega betona, sistema Benotto, premera 80 cm, izkop v vezljivi zemljini/zrnati kamnini, dolžine nad 20 m
</t>
  </si>
  <si>
    <t xml:space="preserve">Izdelava uvrtanih kolov iz ojačenega cementnega betona, sistema Benotto, premera 100 cm, izkop v vezljivi zemljini/zrnati kamnini, dolžine nad 20 m
</t>
  </si>
  <si>
    <t xml:space="preserve">Izdelava uvrtanih kolov iz ojačenega cementnega betona, sistema Benotto, premera 118 cm, izkop v vezljivi zemljini/zrnati kamnini, dolžine nad 20 m
</t>
  </si>
  <si>
    <t xml:space="preserve">Izdelava uvrtanih kolov iz ojačenega cementnega betona, sistema Benotto, premera 120 cm, izkop v vezljivi zemljini/zrnati kamnini, dolžine nad 20 m
</t>
  </si>
  <si>
    <t xml:space="preserve">Izdelava uvrtanih kolov iz ojačenega cementnega betona, sistema Benotto, premera 125 cm, izkop v vezljivi zemljini/zrnati kamnini, dolžine nad 20 m
</t>
  </si>
  <si>
    <t xml:space="preserve">Izdelava uvrtanih kolov iz ojačenega cementnega betona, sistema Benotto, premera 150 cm, izkop v vezljivi zemljini/zrnati kamnini, dolžine nad 20 m
</t>
  </si>
  <si>
    <t xml:space="preserve">Izdelava uvrtanih kolov iz ojačenega cementnega betona, sistema Benotto, premera 200 cm, izkop v vezljivi zemljini/zrnati kamnini, dolžine nad 20 m
</t>
  </si>
  <si>
    <t xml:space="preserve">Izdelava uvrtanih kolov iz ojačenega cementnega betona, sistema Benotto, premera nad 200 cm, izkop v vezljivi zemljini/zrnati kamnini, dolžine nad 20 m
</t>
  </si>
  <si>
    <t xml:space="preserve">Izdelava uvrtanih zainjiciranih kolov iz ojačenega cementnega betona, sistema Benotto, premera 60 cm, izkop v vezljivi zemljini/zrnati kamnini
</t>
  </si>
  <si>
    <t xml:space="preserve">Izdelava uvrtanih zainjiciranih kolov iz ojačenega cementnega betona, sistema Benotto, premera 80 cm, izkop v vezljivi zemljini/zrnati kamnini
</t>
  </si>
  <si>
    <t xml:space="preserve">Izdelava uvrtanih zainjiciranih kolov iz ojačenega cementnega betona, sistema Benotto, premera 100 cm, izkop v vezljivi zemljini/zrnati kamnini
</t>
  </si>
  <si>
    <t xml:space="preserve">Izdelava uvrtanih zainjiciranih kolov iz ojačenega cementnega betona, sistema Benotto, premera 118 cm, izkop v vezljivi zemljini/zrnati kamnini
</t>
  </si>
  <si>
    <t xml:space="preserve">Izdelava uvrtanih zainjiciranih kolov iz ojačenega cementnega betona, sistema Benotto, premera 120 cm, izkop v vezljivi zemljini/zrnati kamnini
</t>
  </si>
  <si>
    <t xml:space="preserve">Izdelava uvrtanih zainjiciranih kolov iz ojačenega cementnega betona, sistema Benotto, premera 125 cm, izkop v vezljivi zemljini/zrnati kamnini
</t>
  </si>
  <si>
    <t xml:space="preserve">Izdelava uvrtanih zainjiciranih kolov iz ojačenega cementnega betona, sistema Benotto, premera 150 cm, v vezljivi zemljini/zrnati kamnini
</t>
  </si>
  <si>
    <t xml:space="preserve">Izdelava uvrtanih zainjiciranih kolov iz ojačenega cementnega betona, sistema Benotto, premera 200 cm, izkop v vezljivi zemljini/zrnati kamnini
</t>
  </si>
  <si>
    <t xml:space="preserve">Izdelava uvrtanih zainjiciranih kolov iz ojačenega cementnega betona, sistema Benotto, premera nad 200 cm, izkop v vezljivi zemljini/zrnati kamnini
</t>
  </si>
  <si>
    <t xml:space="preserve">Izdelava podaljškov uvrtanih kolov iz ojačenega cementnega betona, nad koto dna izkopa, premera nad 200 cm
</t>
  </si>
  <si>
    <t xml:space="preserve">Obsekanje uvrtanih kolov iz ojačenega cementnega betona, premera 60 cm
</t>
  </si>
  <si>
    <t xml:space="preserve">Obsekanje uvrtanih kolov iz ojačenega cementnega betona, premera 80 cm
</t>
  </si>
  <si>
    <t xml:space="preserve">Obsekanje uvrtanih kolov iz ojačenega cementnega betona, premera 100 cm
</t>
  </si>
  <si>
    <t xml:space="preserve">Obsekanje uvrtanih kolov iz ojačenega cementnega betona, premera 118 cm
</t>
  </si>
  <si>
    <t xml:space="preserve">Obsekanje uvrtanih kolov iz ojačenega cementnega betona, premera 120 cm
</t>
  </si>
  <si>
    <t xml:space="preserve">Obsekanje uvrtanih kolov iz ojačenega cementnega betona, premera 125 cm
</t>
  </si>
  <si>
    <t xml:space="preserve">Obsekanje uvrtanih kolov iz ojačenega cementnega betona, premera 150 cm
</t>
  </si>
  <si>
    <t xml:space="preserve">Obsekanje uvrtanih kolov iz ojačenega cementnega betona, premera 200 cm
</t>
  </si>
  <si>
    <t xml:space="preserve">Obsekanje uvrtanih kolov iz ojačenega cementnega betona, premera nad 200 cm
</t>
  </si>
  <si>
    <t xml:space="preserve">Izdelava zaščitne kovinske obloge kolov po projektni dokumentaciji
</t>
  </si>
  <si>
    <t xml:space="preserve">Izdelava razširitve noge uvrtanih kolov zaradi povečanja nosilnosti pod nogo kola po projektni dokumentaciji,  premer kola ... / premer noge …
</t>
  </si>
  <si>
    <t xml:space="preserve">Dobava in vgraditev zabitih navpičnih kolov iz ojačenega cementnega betona, prereza 36/36 cm
</t>
  </si>
  <si>
    <t xml:space="preserve">Dobava in vgraditev zabitih navpičnih kolov iz ojačenega cementnega betona, prereza .../... Cm
</t>
  </si>
  <si>
    <t xml:space="preserve">Dobava in vgraditev zabitih poševnih kolov iz ojačenega cementnega betona, prereza 36/36 cm
</t>
  </si>
  <si>
    <t xml:space="preserve">Dobava in vgraditev zabitih poševnih kolov iz ojačenega cementnega betona, prereza .../... Cm
</t>
  </si>
  <si>
    <t xml:space="preserve">Izdelava podaljškov zabitih kolov iz ojačenega cementnega betona, prereza 36/36 cm
</t>
  </si>
  <si>
    <t xml:space="preserve">Izdelava podaljškov zabitih kolov iz ojačenega cementnega betona, prereza .../…cm
</t>
  </si>
  <si>
    <t xml:space="preserve">Obsekanje zabitih kolov iz ojačenega cementnega betona, prereza 36/36 cm
</t>
  </si>
  <si>
    <t xml:space="preserve">Obsekanje zabitih kolov iz ojačenega cementnega betona, prereza .../…cm
</t>
  </si>
  <si>
    <t xml:space="preserve">Dobava in vgraditev prednapetih zabitih navpičnih kolov iz ojačenega cementnega betona, premera 60 cm
</t>
  </si>
  <si>
    <t xml:space="preserve">Dobava in vgraditev prednapetih zabitih navpičnih kolov iz ojačenega cementnega betona, premera 70 cm
</t>
  </si>
  <si>
    <t xml:space="preserve">Dobava in vgraditev prednapetih zabitih navpičnih kolov iz ojačenega cementnega betona, premera …cm
</t>
  </si>
  <si>
    <t xml:space="preserve">Dobava in vgraditev prednapetih zabitih navpičnih kolov iz ojačenega cementnega betona, prereza .../... Cm
</t>
  </si>
  <si>
    <t xml:space="preserve">Dobava in vgraditev prednapetih zabitih poševnih kolov iz ojačenega cementnega betona, premera 60 cm
</t>
  </si>
  <si>
    <t xml:space="preserve">Dobava in vgraditev prednapetih zabitih poševnih kolov iz ojačenega cementnega betona, premera 70 cm
</t>
  </si>
  <si>
    <t xml:space="preserve">Dobava in vgraditev prednapetih zabitih poševnih kolov iz ojačenega cementnega betona, premera …cm
</t>
  </si>
  <si>
    <t xml:space="preserve">Dobava in vgraditev prednapetih zabitih poševnih kolov iz ojačenega cementnega betona, prereza .../... Cm
</t>
  </si>
  <si>
    <t xml:space="preserve">Izdelava pogreznjenih navpičnih vodnjakov z elementi iz ojačenega cementnega betona, premera 100 cm
</t>
  </si>
  <si>
    <t xml:space="preserve">Izdelava pogreznjenih navpičnih vodnjakov z elementi iz ojačenega cementnega betona, premera 125 cm
</t>
  </si>
  <si>
    <t xml:space="preserve">Izdelava pogreznjenih navpičnih vodnjakov z elementi iz ojačenega cementnega betona, premera 150 cm
</t>
  </si>
  <si>
    <t xml:space="preserve">Izdelava pogreznjenih navpičnih vodnjakov z elementi iz ojačenega cementnega betona, premera 175 cm
</t>
  </si>
  <si>
    <t xml:space="preserve">Izdelava pogreznjenih navpičnih vodnjakov z elementi iz ojačenega cementnega betona, premera 200 cm
</t>
  </si>
  <si>
    <t xml:space="preserve">Izdelava pogreznjenih navpičnih vodnjakov z elementi iz ojačenega cementnega betona, premera 250 cm
</t>
  </si>
  <si>
    <t xml:space="preserve">Izdelava pogreznjenih navpičnih vodnjakov z elementi iz ojačenega cementnega betona, premera …. cm
</t>
  </si>
  <si>
    <t xml:space="preserve">Izdelava podaljškov prednapetih zabitih kolov iz ojačenega cementnega betona, premera 60 cm
</t>
  </si>
  <si>
    <t xml:space="preserve">Izdelava podaljškov prednapetih zabitih kolov iz ojačenega cementnega betona, premera 70 cm
</t>
  </si>
  <si>
    <t xml:space="preserve">Izdelava podaljškov prednapetih zabitih kolov iz ojačenega cementnega betona, premera …cm
</t>
  </si>
  <si>
    <t xml:space="preserve">Izdelava podaljškov prednapetih zabitih kolov iz ojačenega cementnega betona, prereza 40/40 cm
</t>
  </si>
  <si>
    <t xml:space="preserve">Izdelava podaljškov prednapetih zabitih kolov iz ojačenega cementnega betona, prereza .../... Cm
</t>
  </si>
  <si>
    <t xml:space="preserve">Obsekanje prednapetih zabitih kolov iz ojačenega cementnega betona, premera 60 cm
</t>
  </si>
  <si>
    <t xml:space="preserve">Obsekanje prednapetih zabitih kolov iz ojačenega cementnega betona, premera 70 cm
</t>
  </si>
  <si>
    <t xml:space="preserve">Obsekanje prednapetih zabitih kolov iz ojačenega cementnega betona, premera …cm
</t>
  </si>
  <si>
    <t xml:space="preserve">Obsekanje prednapetih zabitih kolov iz ojačenega cementnega betona, prereza 40/40 cm
</t>
  </si>
  <si>
    <t xml:space="preserve">Obsekanje prednapetih zabitih kolov iz ojačenega cementnega betona, prereza .../... cm
</t>
  </si>
  <si>
    <t xml:space="preserve">Dobava in vgraditev jeklenih zabitih navpičnih kolov premera 300 mm
</t>
  </si>
  <si>
    <t xml:space="preserve">Dobava in vgraditev jeklenih zabitih navpičnih kolov premera 400 mm
</t>
  </si>
  <si>
    <t xml:space="preserve">Dobava in vgraditev jeklenih zabitih navpičnih kolov premera 500 mm
</t>
  </si>
  <si>
    <t xml:space="preserve">Dobava in vgraditev jeklenih zabitih navpičnih kolov premera 600 mm
</t>
  </si>
  <si>
    <t xml:space="preserve">Dobava in vgraditev jeklenih zabitih navpičnih kolov premera 700 mm
</t>
  </si>
  <si>
    <t xml:space="preserve">Dobava in vgraditev jeklenih zabitih navpičnih kolov premera nad 700 mm
</t>
  </si>
  <si>
    <t xml:space="preserve">Dobava in vgraditev jeklenih zabitih poševnih kolov premera 300 mm
</t>
  </si>
  <si>
    <t xml:space="preserve">Dobava in vgraditev jeklenih zabitih poševnih kolov premera 400 mm
</t>
  </si>
  <si>
    <t xml:space="preserve">Dobava in vgraditev jeklenih zabitih poševnih kolov premera 500 mm
</t>
  </si>
  <si>
    <t xml:space="preserve">Dobava in vgraditev jeklenih zabitih poševnih kolov premera 600 mm
</t>
  </si>
  <si>
    <t xml:space="preserve">Dobava in vgraditev jeklenih zabitih poševnih kolov premera 700 mm
</t>
  </si>
  <si>
    <t xml:space="preserve">Dobava in vgraditev jeklenih zabitih poševnih kolov premera nad 700 mm
</t>
  </si>
  <si>
    <t xml:space="preserve">Dobava in vgraditev podaljškov jeklenih zabitih kolov premera 300 mm
</t>
  </si>
  <si>
    <t xml:space="preserve">Dobava in vgraditev podaljškov jeklenih zabitih kolov premera 400 mm
</t>
  </si>
  <si>
    <t xml:space="preserve">Dobava in vgraditev podaljškov jeklenih zabitih kolov premera 500 mm
</t>
  </si>
  <si>
    <t xml:space="preserve">Dobava in vgraditev podaljškov jeklenih zabitih kolov premera 600 mm
</t>
  </si>
  <si>
    <t xml:space="preserve">Dobava in vgraditev podaljškov jeklenih zabitih kolov premera 700 mm
</t>
  </si>
  <si>
    <t xml:space="preserve">Dobava in vgraditev podaljškov jeklenih zabitih kolov premera nad 700 mm
</t>
  </si>
  <si>
    <t xml:space="preserve">Dobava in vgraditev pogreznjenih navpičnih kolov iz ojačenega cementnega betona, z obložnimi kolonami - vodnjakov premera 100 cm
</t>
  </si>
  <si>
    <t xml:space="preserve">Dobava in vgraditev pogreznjenih navpičnih kolov iz ojačenega cementnega betona, z obložnimi kolonami - vodnjakov premera 120 cm
</t>
  </si>
  <si>
    <t xml:space="preserve">Dobava in vgraditev pogreznjenih navpičnih kolov iz ojačenega cementnega betona, z obložnimi kolonami - vodnjakov premera 140 cm
</t>
  </si>
  <si>
    <t xml:space="preserve">Dobava in vgraditev pogreznjenih navpičnih kolov iz ojačenega cementnega betona, z obložnimi kolonami - vodnjakov premera 160 cm
</t>
  </si>
  <si>
    <t xml:space="preserve">Dobava in vgraditev pogreznjenih navpičnih kolov iz ojačenega cementnega betona, z obložnimi kolonami - vodnjakov premera 180 cm
</t>
  </si>
  <si>
    <t xml:space="preserve">Dobava in vgraditev pogreznjenih navpičnih kolov iz ojačenega cementnega betona, z obložnimi kolonami - vodnjakov premera 200 cm
</t>
  </si>
  <si>
    <t xml:space="preserve">Dobava in vgraditev pogreznjenih navpičnih kolov iz ojačenega cementnega betona, z obložnimi kolonami - vodnjakov premera nad 200 cm
</t>
  </si>
  <si>
    <t xml:space="preserve">Dobava in vgraditev pogreznjenih navpičnih kolov iz ojačenega cementnega betona, - vodnjakov škatlastega prereza z eno ali več odprtinami, dimenzij … po projektni dokumentaciji
</t>
  </si>
  <si>
    <t xml:space="preserve">Dobava in vgraditev pogreznjenih poševnih kolov iz ojačenega cementnega betona, z obložnimi kolonami - vodnjakov premera 100 cm
</t>
  </si>
  <si>
    <t xml:space="preserve">Dobava in vgraditev pogreznjenih poševnih kolov iz ojačenega cementnega betona, z obložnimi kolonami - vodnjakov premera 120 cm
</t>
  </si>
  <si>
    <t xml:space="preserve">Dobava in vgraditev pogreznjenih poševnih kolov iz ojačenega cementnega betona, z obložnimi kolonami - vodnjakov premera 140 cm
</t>
  </si>
  <si>
    <t xml:space="preserve">Dobava in vgraditev pogreznjenih poševnih kolov iz ojačenega cementnega betona, z obložnimi kolonami - vodnjakov premera 160 cm
</t>
  </si>
  <si>
    <t xml:space="preserve">Dobava in vgraditev pogreznjenih poševnih kolov iz ojačenega cementnega betona, z obložnimi kolonami - vodnjakov premera 180 cm
</t>
  </si>
  <si>
    <t xml:space="preserve">Dobava in vgraditev pogreznjenih poševnih kolov iz ojačenega cementnega betona, z obložnimi kolonami - vodnjakov premera 200 cm
</t>
  </si>
  <si>
    <t xml:space="preserve">Dobava in vgraditev pogreznjenih poševnih kolov iz ojačenega cementnega betona, z obložnimi kolonami - vodnjakov premera nad 200 cm
</t>
  </si>
  <si>
    <t xml:space="preserve">Dobava in vgraditev pogreznjenih poševnih kolov iz ojačenega cementnega betona, - vodnjakov škatlastega prereza z eno ali več odprtinami, dimenzij … po projektni dokumentaciji
</t>
  </si>
  <si>
    <t xml:space="preserve">Dobava in vgraditev podaljškov pogreznjenih kolov iz ojačenega cementnega betona, z obložnimi kolonami - vodnjakov premera 100 cm
</t>
  </si>
  <si>
    <t xml:space="preserve">Dobava in vgraditev podaljškov pogreznjenih kolov iz ojačenega cementnega betona, z obložnimi kolonami - vodnjakov premera 120 cm
</t>
  </si>
  <si>
    <t xml:space="preserve">Dobava in vgraditev podaljškov pogreznjenih kolov iz ojačenega cementnega betona, z obložnimi kolonami - vodnjakov premera 140 cm
</t>
  </si>
  <si>
    <t xml:space="preserve">Dobava in vgraditev podaljškov pogreznjenih kolov iz ojačenega cementnega betona, z obložnimi kolonami - vodnjakov premera 160 cm
</t>
  </si>
  <si>
    <t xml:space="preserve">Dobava in vgraditev podaljškov pogreznjenih kolov iz ojačenega cementnega betona, z obložnimi kolonami - vodnjakov premera 180 cm
</t>
  </si>
  <si>
    <t xml:space="preserve">Dobava in vgraditev podaljškov pogreznjenih kolov iz ojačenega cementnega betona, z obložnimi kolonami - vodnjakov premera 200 cm
</t>
  </si>
  <si>
    <t xml:space="preserve">Dobava in vgraditev podaljškov pogreznjenih kolov iz ojačenega cementnega betona, z obložnimi kolonami - vodnjakov premera nad 200 cm
</t>
  </si>
  <si>
    <t xml:space="preserve">Dobava in vgraditev podaljškov pogreznjenih kolov iz ojačenega cementnega betona, - vodnjakov škatlastega prereza z eno ali več odprtinami, dimenzij … po projektni dokumentaciji
</t>
  </si>
  <si>
    <t xml:space="preserve">Obsekanje pogreznjenih kolov iz ojačenega cementnega betona, z obložnimi kolonami - vodnjakov premera nad 200 cm
</t>
  </si>
  <si>
    <t xml:space="preserve">Dobava in vgraditev jeklenih pogreznjenih navpičnih kolov - vodnjakov premera 1000 mm
</t>
  </si>
  <si>
    <t xml:space="preserve">Dobava in vgraditev jeklenih pogreznjenih navpičnih kolov - vodnjakov premera 1250 mm
</t>
  </si>
  <si>
    <t xml:space="preserve">Dobava in vgraditev jeklenih pogreznjenih navpičnih kolov - vodnjakov premera 1500 mm
</t>
  </si>
  <si>
    <t xml:space="preserve">Dobava in vgraditev jeklenih pogreznjenih navpičnih kolov - vodnjakov premera 1750 mm
</t>
  </si>
  <si>
    <t xml:space="preserve">Dobava in vgraditev jeklenih pogreznjenih navpičnih kolov - vodnjakov premera 2000 mm
</t>
  </si>
  <si>
    <t xml:space="preserve">Dobava in vgraditev jeklenih pogreznjenih navpičnih kolov - vodnjakov premera …..mm
</t>
  </si>
  <si>
    <t xml:space="preserve">Dobava in vgraditev jeklenih pogreznjenih poševnih kolov - vodnjakov premera 1000 mm
</t>
  </si>
  <si>
    <t xml:space="preserve">Dobava in vgraditev jeklenih pogreznjenih poševnih kolov - vodnjakov premera 1250 mm
</t>
  </si>
  <si>
    <t xml:space="preserve">Dobava in vgraditev jeklenih pogreznjenih poševnih kolov - vodnjakov premera 1500 mm
</t>
  </si>
  <si>
    <t xml:space="preserve">Dobava in vgraditev jeklenih pogreznjenih poševnih kolov - vodnjakov premera 1750 mm
</t>
  </si>
  <si>
    <t xml:space="preserve">Dobava in vgraditev jeklenih pogreznjenih poševnih kolov - vodnjakov premera 2000 mm
</t>
  </si>
  <si>
    <t xml:space="preserve">Dobava in vgraditev jeklenih pogreznjenih poševnih kolov - vodnjakov premera …..mm
</t>
  </si>
  <si>
    <t xml:space="preserve">Dobava in vgraditev podaljškov jeklenih pogreznjenih kolov - vodnjakov premera 1000 mm
</t>
  </si>
  <si>
    <t xml:space="preserve">Dobava in vgraditev podaljškov jeklenih pogreznjenih kolov - vodnjakov premera 1250 mm
</t>
  </si>
  <si>
    <t xml:space="preserve">Dobava in vgraditev podaljškov jeklenih pogreznjenih kolov - vodnjakov premera 1500 mm
</t>
  </si>
  <si>
    <t xml:space="preserve">Dobava in vgraditev podaljškov jeklenih pogreznjenih kolov - vodnjakov premera 1750 mm
</t>
  </si>
  <si>
    <t xml:space="preserve">Dobava in vgraditev podaljškov jeklenih pogreznjenih kolov - vodnjakov premera 2000 mm
</t>
  </si>
  <si>
    <t xml:space="preserve">Dobava in vgraditev podaljškov jeklenih pogreznjenih kolov - vodnjakov premera …… mm
</t>
  </si>
  <si>
    <t xml:space="preserve">Dobava in vgraditev lesenih navpičnih kolov premera 20 cm
</t>
  </si>
  <si>
    <t xml:space="preserve">Dobava in vgraditev lesenih navpičnih kolov premera 25 cm
</t>
  </si>
  <si>
    <t xml:space="preserve">Dobava in vgraditev lesenih navpičnih kolov premera 30 cm
</t>
  </si>
  <si>
    <t xml:space="preserve">Dobava in vgraditev lesenih navpičnih kolov premera 35 cm
</t>
  </si>
  <si>
    <t xml:space="preserve">Dobava in vgraditev lesenih navpičnih kolov premera 40 cm
</t>
  </si>
  <si>
    <t xml:space="preserve">Dobava in vgraditev lesenih navpičnih kolov premera nad 40 cm
</t>
  </si>
  <si>
    <t xml:space="preserve">Dobava in vgraditev lesenih poševnih kolov premera nad 40 cm
</t>
  </si>
  <si>
    <t xml:space="preserve">Izdelava navpičnih kolov po sistemu "Jet Grouting" premera 40 cm
</t>
  </si>
  <si>
    <t xml:space="preserve">Izdelava navpičnih kolov po sistemu "Jet Grouting" premera 50 cm
</t>
  </si>
  <si>
    <t xml:space="preserve">Izdelava navpičnih kolov po sistemu "Jet Grouting" premera 60 cm
</t>
  </si>
  <si>
    <t xml:space="preserve">Izdelava navpičnih kolov po sistemu "Jet Grouting" premera 70 cm
</t>
  </si>
  <si>
    <t xml:space="preserve">Izdelava navpičnih kolov po sistemu "Jet Grouting" premera 80 cm
</t>
  </si>
  <si>
    <t xml:space="preserve">Izdelava navpičnih kolov po sistemu "Jet Grouting" premera …….cm
</t>
  </si>
  <si>
    <t xml:space="preserve">Dobava in vgraditev mikrokola iz jeklene cevi premera 150 mm
</t>
  </si>
  <si>
    <t xml:space="preserve">Dobava in vgraditev mikrokola iz jeklene cevi premera 200 mm
</t>
  </si>
  <si>
    <t xml:space="preserve">Dobava in vgraditev mikrokola iz jeklene cevi premera 250 mm
</t>
  </si>
  <si>
    <t xml:space="preserve">Dobava in vgraditev mikrokola iz jeklene cevi premera …… mm
</t>
  </si>
  <si>
    <t xml:space="preserve">Dobava, vgraditev in vzdrževanje zagatne stene iz utorjenih zagatnih desk
</t>
  </si>
  <si>
    <t xml:space="preserve">Dobava, vgraditev in vzdrževanje zagatne stene iz plohov iz ojačenega cementnega betona
</t>
  </si>
  <si>
    <t xml:space="preserve">Dobava, vgraditev in vzdrževanje zagatne stene iz ……….
</t>
  </si>
  <si>
    <t xml:space="preserve">Izvlačenje jeklene zagatne stene, vključno z vso demontažo spojnih elementov
</t>
  </si>
  <si>
    <t xml:space="preserve">Izvlačenje lesene zagatne stene, vključno z vso demontažo spojnih elementov
</t>
  </si>
  <si>
    <t xml:space="preserve">Izvlačenje sidrane zagatne stene, vključno z vso demontažo spojnih elementov
</t>
  </si>
  <si>
    <t xml:space="preserve">Izvlačenje zagatne stene iz utorjenih zagatnih desk, vključno z vso demontažo spojnih elementov
</t>
  </si>
  <si>
    <t xml:space="preserve">Izvlačenje zagatne stene iz plohov iz ojačenega cementnega betona, vključno z vso demontažo spojnih elementov
</t>
  </si>
  <si>
    <t xml:space="preserve">Izvlačenje zagatne stene iz ………. , vključno z vso demontažo spojnih elementov
</t>
  </si>
  <si>
    <t xml:space="preserve">Razprostiranje odvečne slabo nosilne zemljine – 2. kategorije
</t>
  </si>
  <si>
    <t xml:space="preserve">Razprostiranje odvečne mehke/trde kamnine – 4. kategorije
</t>
  </si>
  <si>
    <t xml:space="preserve">Odlaganje mešanih gradbenih odpadkov z do 25 m.-% nemineralnih primesi
</t>
  </si>
  <si>
    <t xml:space="preserve">Odlaganje mešanih gradbenih odpadkov z do 50 m.-% nemineralnih primesi
</t>
  </si>
  <si>
    <t>2.1  Izkopi</t>
  </si>
  <si>
    <t>2.3  Ločilne, drenažne in filtrske plasti ter delovni plato</t>
  </si>
  <si>
    <t>2.4  Nasipi, zasipi, klini, posteljica in glinasti naboj</t>
  </si>
  <si>
    <t>2.5  Brežine in zelenice</t>
  </si>
  <si>
    <t>2.6  Armiranje zemljin</t>
  </si>
  <si>
    <t>2.7  Koli in vodnjaki</t>
  </si>
  <si>
    <t>2.8  Zagatne stene</t>
  </si>
  <si>
    <t>2.9  Prevozi, razprostiranje in ureditev deponij materiala</t>
  </si>
  <si>
    <t>3.   VOZIŠČNE KONSTRUKCIJE</t>
  </si>
  <si>
    <t>3.1.1 Nevezane nosilne plasti</t>
  </si>
  <si>
    <t>4.   ODVODNJAVANJE</t>
  </si>
  <si>
    <t>4.1  Površinsko odvodnjavanje</t>
  </si>
  <si>
    <t>41 111</t>
  </si>
  <si>
    <t>41 112</t>
  </si>
  <si>
    <t>41 113</t>
  </si>
  <si>
    <t>41 114</t>
  </si>
  <si>
    <t>41 121</t>
  </si>
  <si>
    <t>41 122</t>
  </si>
  <si>
    <t>41 123</t>
  </si>
  <si>
    <t>41 124</t>
  </si>
  <si>
    <t>41 131</t>
  </si>
  <si>
    <t>41 132</t>
  </si>
  <si>
    <t>41 133</t>
  </si>
  <si>
    <t>41 134</t>
  </si>
  <si>
    <t>41 141</t>
  </si>
  <si>
    <t>41 142</t>
  </si>
  <si>
    <t>41 143</t>
  </si>
  <si>
    <t>41 144</t>
  </si>
  <si>
    <t>41 151</t>
  </si>
  <si>
    <t>41 152</t>
  </si>
  <si>
    <t>41 153</t>
  </si>
  <si>
    <t>41 154</t>
  </si>
  <si>
    <t>41 161</t>
  </si>
  <si>
    <t>41 162</t>
  </si>
  <si>
    <t>41 163</t>
  </si>
  <si>
    <t>41 164</t>
  </si>
  <si>
    <t>41 171</t>
  </si>
  <si>
    <t>41 172</t>
  </si>
  <si>
    <t>41 173</t>
  </si>
  <si>
    <t>41 174</t>
  </si>
  <si>
    <t>41 181</t>
  </si>
  <si>
    <t>41 182</t>
  </si>
  <si>
    <t>41 183</t>
  </si>
  <si>
    <t>41 184</t>
  </si>
  <si>
    <t>41 191</t>
  </si>
  <si>
    <t>41 192</t>
  </si>
  <si>
    <t>41 193</t>
  </si>
  <si>
    <t>41 194</t>
  </si>
  <si>
    <t>41 211</t>
  </si>
  <si>
    <t>41 212</t>
  </si>
  <si>
    <t>41 213</t>
  </si>
  <si>
    <t>41 214</t>
  </si>
  <si>
    <t>41 221</t>
  </si>
  <si>
    <t>41 222</t>
  </si>
  <si>
    <t>41 223</t>
  </si>
  <si>
    <t>41 224</t>
  </si>
  <si>
    <t>41 231</t>
  </si>
  <si>
    <t>41 232</t>
  </si>
  <si>
    <t>Utrditev jarka s kanaletami na stik iz cementnega betona, dolžine 100 cm in notranje širine dna kanalete 30 cm, na podložni plasti iz zmesi zrn drobljenca, debeli 15 cm</t>
  </si>
  <si>
    <t>41 233</t>
  </si>
  <si>
    <t>Utrditev jarka s kanaletami na stik iz cementnega betona, dolžine 100 cm in notranje širine dna kanalete 30 cm, na podložni plasti iz zmesi zrn drobljenca, debeli 20 cm</t>
  </si>
  <si>
    <t>41 234</t>
  </si>
  <si>
    <t>Utrditev jarka s kanaletami na stik iz cementnega betona, dolžine 100 cm in notranje širine dna kanalete 40 cm, na podložni plasti iz zmesi zrn drobljenca, debeli 10 cm</t>
  </si>
  <si>
    <t>41 235</t>
  </si>
  <si>
    <t>Utrditev jarka s kanaletami na stik iz cementnega betona, dolžine 100 cm in notranje širine dna kanalete 40 cm, na podložni plasti iz zmesi zrn drobljenca, debeli 15 cm</t>
  </si>
  <si>
    <t>41 236</t>
  </si>
  <si>
    <t>Utrditev jarka s kanaletami na stik iz cementnega betona, dolžine 100 cm in notranje širine dna kanalete 40 cm, na podložni plasti iz zmesi zrn drobljenca, debeli 20 cm</t>
  </si>
  <si>
    <t>41 237</t>
  </si>
  <si>
    <t>Utrditev jarka s kanaletami na stik iz cementnega betona, dolžine 100 cm in notranje širine dna kanalete 50 cm, na podložni plasti iz zmesi zrn drobljenca, debeli 10 cm</t>
  </si>
  <si>
    <t>41 238</t>
  </si>
  <si>
    <t>Utrditev jarka s kanaletami na stik iz cementnega betona, dolžine 100 cm in notranje širine dna kanalete 50 cm, na podložni plasti iz zmesi zrn drobljenca, debeli 15 cm</t>
  </si>
  <si>
    <t>41 239</t>
  </si>
  <si>
    <t>Utrditev jarka s kanaletami na stik iz cementnega betona, dolžine 100 cm in notranje širine dna kanalete 50 cm, na podložni plasti iz zmesi zrn drobljenca, debeli 20 cm</t>
  </si>
  <si>
    <t>41 241</t>
  </si>
  <si>
    <t>41 242</t>
  </si>
  <si>
    <t>41 243</t>
  </si>
  <si>
    <t>41 244</t>
  </si>
  <si>
    <t>41 245</t>
  </si>
  <si>
    <t>41 246</t>
  </si>
  <si>
    <t>41 247</t>
  </si>
  <si>
    <t>41 248</t>
  </si>
  <si>
    <t>41 249</t>
  </si>
  <si>
    <t>41 251</t>
  </si>
  <si>
    <t>41 252</t>
  </si>
  <si>
    <t>41 253</t>
  </si>
  <si>
    <t>41 254</t>
  </si>
  <si>
    <t>41 255</t>
  </si>
  <si>
    <t>41 256</t>
  </si>
  <si>
    <t>41 257</t>
  </si>
  <si>
    <t>41 311</t>
  </si>
  <si>
    <t>Izdelava koritnice iz cementnega betona  C 25/30, debeline 10 cm, na podložni plasti iz zmesi zrn drobljenca, debeli 15 cm, ob že zgrajenem robniku, široke 50 cm</t>
  </si>
  <si>
    <t>41 312</t>
  </si>
  <si>
    <t>Izdelava koritnice iz cementnega betona  C 25/30, debeline 10 cm, na podložni plasti iz zmesi zrn drobljenca, debeli 15 cm, ob že zgrajenem robniku, široke 75 cm</t>
  </si>
  <si>
    <t>41 313</t>
  </si>
  <si>
    <t>Izdelava koritnice iz cementnega betona  C 25/30, debeline 10 cm, na podložni plasti iz zmesi zrn drobljenca, debeli 15 cm, ob že zgrajenem robniku, široke 100 cm</t>
  </si>
  <si>
    <t>41 314</t>
  </si>
  <si>
    <t>41 315</t>
  </si>
  <si>
    <t>41 316</t>
  </si>
  <si>
    <t>41 317</t>
  </si>
  <si>
    <t>41 318</t>
  </si>
  <si>
    <t>41 319</t>
  </si>
  <si>
    <t>41 321</t>
  </si>
  <si>
    <t>41 322</t>
  </si>
  <si>
    <t>41 323</t>
  </si>
  <si>
    <t>41 325</t>
  </si>
  <si>
    <t>41 326</t>
  </si>
  <si>
    <t>41 327</t>
  </si>
  <si>
    <t>41 331</t>
  </si>
  <si>
    <t>Izdelava koritnice iz bitumenskega betona, debeline 5 cm, na podložni plasti iz zmesi zrn drobljenca, debeli 20 cm, ob že zgrajenem robniku iz cementnega betona, široke 50 cm</t>
  </si>
  <si>
    <t>41 332</t>
  </si>
  <si>
    <t>Izdelava koritnice iz bitumenskega betona, debeline 5 cm, na podložni plasti iz zmesi zrn drobljenca, debeli 20 cm, ob že zgrajenem robniku iz cementnega betona, široke 75 cm</t>
  </si>
  <si>
    <t>41 333</t>
  </si>
  <si>
    <t>41 335</t>
  </si>
  <si>
    <t>41 336</t>
  </si>
  <si>
    <t>41 337</t>
  </si>
  <si>
    <t>41 341</t>
  </si>
  <si>
    <t>41 342</t>
  </si>
  <si>
    <t>41 343</t>
  </si>
  <si>
    <t>41 351</t>
  </si>
  <si>
    <t>41 352</t>
  </si>
  <si>
    <t>41 353</t>
  </si>
  <si>
    <t>41 355</t>
  </si>
  <si>
    <t>41 356</t>
  </si>
  <si>
    <t>41 357</t>
  </si>
  <si>
    <t>41 361</t>
  </si>
  <si>
    <t>41 362</t>
  </si>
  <si>
    <t>41 363</t>
  </si>
  <si>
    <t>41 371</t>
  </si>
  <si>
    <t>41 372</t>
  </si>
  <si>
    <t>Izdelava iztoka iz jarka v pobočni jarek/kanaleto s tlakom iz lomljenca, debeline 15 cm, stiki zapolnjeni s cementno malto, na podložni plasti iz zmesi zrn drobljenca, debeli 10 cm, na obstoječo podlago, po načrtu</t>
  </si>
  <si>
    <t>41 373</t>
  </si>
  <si>
    <t>41 374</t>
  </si>
  <si>
    <t>41 381</t>
  </si>
  <si>
    <t>41 382</t>
  </si>
  <si>
    <t>41 383</t>
  </si>
  <si>
    <t>41 384</t>
  </si>
  <si>
    <t>41 391</t>
  </si>
  <si>
    <t>41 392</t>
  </si>
  <si>
    <t>Izdelava iztoka iz koritnice v pobočni jarek/kanaleto s tlakom iz lomljenca, debeline 15 cm, stiki zapolnjeni s cementno malto, na podložni plasti iz zmesi zrn drobljenca, debeli 10 cm, na obstoječo podlago po načrtu</t>
  </si>
  <si>
    <t>41 393</t>
  </si>
  <si>
    <t>41 394</t>
  </si>
  <si>
    <t>41 411</t>
  </si>
  <si>
    <t>41 412</t>
  </si>
  <si>
    <t>41 413</t>
  </si>
  <si>
    <t>41 414</t>
  </si>
  <si>
    <t>41 415</t>
  </si>
  <si>
    <t>41 421</t>
  </si>
  <si>
    <t>41 422</t>
  </si>
  <si>
    <t>41 423</t>
  </si>
  <si>
    <t>41 424</t>
  </si>
  <si>
    <t>41 425</t>
  </si>
  <si>
    <t>41 431</t>
  </si>
  <si>
    <t>Zavarovanje dna kadunjastega jarka s plastjo bitumenskega betona, debelo 3 cm, in plastjo bituminiziranega drobljenca, debelo 5 cm, širokega 50 cm</t>
  </si>
  <si>
    <t>41 432</t>
  </si>
  <si>
    <t>Zavarovanje dna kadunjastega jarka s plastjo bitumenskega betona, debelo 3 cm, in plastjo bituminiziranega drobljenca, debelo 5 cm, širokega 60 cm</t>
  </si>
  <si>
    <t>41 433</t>
  </si>
  <si>
    <t>Zavarovanje dna kadunjastega jarka s plastjo bitumenskega betona, debelo 3 cm, in plastjo bituminiziranega drobljenca, debelo 5 cm, širokega 70 cm</t>
  </si>
  <si>
    <t>41 434</t>
  </si>
  <si>
    <t>Zavarovanje dna kadunjastega jarka s plastjo bitumenskega betona, debelo 3 cm, in plastjo bituminiziranega drobljenca, debelo 5 cm, širokega 80 cm</t>
  </si>
  <si>
    <t>41 435</t>
  </si>
  <si>
    <t>Zavarovanje dna kadunjastega jarka s plastjo bitumenskega betona, debelo 3 cm, in plastjo bituminiziranega drobljenca, debelo 5 cm, širokega 100 cm</t>
  </si>
  <si>
    <t>41 441</t>
  </si>
  <si>
    <t>Zavarovanje dna kadunjastega jarka s plastjo bitumenskega betona, debelo 3 cm, in plastjo bituminiziranega drobljenca, debelo 6 cm, širokega 50 cm</t>
  </si>
  <si>
    <t>41 442</t>
  </si>
  <si>
    <t>Zavarovanje dna kadunjastega jarka s plastjo bitumenskega betona, debelo 3 cm, in plastjo bituminiziranega drobljenca, debelo 6 cm, širokega 60 cm</t>
  </si>
  <si>
    <t>41 443</t>
  </si>
  <si>
    <t>Zavarovanje dna kadunjastega jarka s plastjo bitumenskega betona, debelo 3 cm, in plastjo bituminiziranega drobljenca, debelo 6 cm, širokega 70 cm</t>
  </si>
  <si>
    <t>41 444</t>
  </si>
  <si>
    <t>Zavarovanje dna kadunjastega jarka s plastjo bitumenskega betona, debelo 3 cm, in plastjo bituminiziranega drobljenca, debelo 6 cm, širokega 80 cm</t>
  </si>
  <si>
    <t>41 445</t>
  </si>
  <si>
    <t>Zavarovanje dna kadunjastega jarka s plastjo bitumenskega betona, debelo 3 cm, in plastjo bituminiziranega drobljenca, debelo 6 cm, širokega 100 cm</t>
  </si>
  <si>
    <t>41 451</t>
  </si>
  <si>
    <t>Zavarovanje dna kadunjastega jarka s plastjo bitumenskega betona, debelo 3 cm, in plastjo bituminiziranega drobljenca, debelo 7 cm, širokega 50 cm</t>
  </si>
  <si>
    <t>41 452</t>
  </si>
  <si>
    <t>Zavarovanje dna kadunjastega jarka s plastjo bitumenskega betona, debelo 3 cm, in plastjo bituminiziranega drobljenca, debelo 7 cm, širokega 60 cm</t>
  </si>
  <si>
    <t>41 453</t>
  </si>
  <si>
    <t>Zavarovanje dna kadunjastega jarka s plastjo bitumenskega betona, debelo 3 cm, in plastjo bituminiziranega drobljenca, debelo 7 cm, širokega 70 cm</t>
  </si>
  <si>
    <t>41 454</t>
  </si>
  <si>
    <t>Zavarovanje dna kadunjastega jarka s plastjo bitumenskega betona, debelo 3 cm, in plastjo bituminiziranega drobljenca, debelo 7 cm, širokega 80 cm</t>
  </si>
  <si>
    <t>41 455</t>
  </si>
  <si>
    <t>Zavarovanje dna kadunjastega jarka s plastjo bitumenskega betona, debelo 3 cm, in plastjo bituminiziranega drobljenca, debelo 7 cm, širokega 100 cm</t>
  </si>
  <si>
    <t>41 461</t>
  </si>
  <si>
    <t>41 462</t>
  </si>
  <si>
    <t>41 463</t>
  </si>
  <si>
    <t>41 464</t>
  </si>
  <si>
    <t>41 465</t>
  </si>
  <si>
    <t>41 511</t>
  </si>
  <si>
    <t>41 521</t>
  </si>
  <si>
    <t>Zavarovanje pete brežine jarka z žično košaro iz jeklenih žic, polnjeno iz grobimi kamnitimi zrni (nad 30 mm)</t>
  </si>
  <si>
    <t>41 531</t>
  </si>
  <si>
    <t>41 541</t>
  </si>
  <si>
    <t>41 611</t>
  </si>
  <si>
    <t>41 621</t>
  </si>
  <si>
    <t>41 622</t>
  </si>
  <si>
    <t>41 631</t>
  </si>
  <si>
    <t>4.2  Globinsko odvodnjavanje - drenaže</t>
  </si>
  <si>
    <t>42 111</t>
  </si>
  <si>
    <t>42 112</t>
  </si>
  <si>
    <t>42 113</t>
  </si>
  <si>
    <t>42 114</t>
  </si>
  <si>
    <t>42 115</t>
  </si>
  <si>
    <t>42 121</t>
  </si>
  <si>
    <t>42 122</t>
  </si>
  <si>
    <t>42 123</t>
  </si>
  <si>
    <t>42 124</t>
  </si>
  <si>
    <t>42 125</t>
  </si>
  <si>
    <t>42 131</t>
  </si>
  <si>
    <t>42 132</t>
  </si>
  <si>
    <t>42 133</t>
  </si>
  <si>
    <t>42 134</t>
  </si>
  <si>
    <t>42 135</t>
  </si>
  <si>
    <t>42 141</t>
  </si>
  <si>
    <t>Izdelava vzdolžne in prečne drenaže, globoke do 1,0 m, na planumu izkopa, s trdimi plastičnimi cevmi premera 8 cm</t>
  </si>
  <si>
    <t>42 142</t>
  </si>
  <si>
    <t>Izdelava vzdolžne in prečne drenaže, globoke do 1,0 m, na planumu izkopa, s trdimi plastičnimi cevmi premera 10 cm</t>
  </si>
  <si>
    <t>42 143</t>
  </si>
  <si>
    <t>Izdelava vzdolžne in prečne drenaže, globoke do 1,0 m, na planumu izkopa, s trdimi plastičnimi cevmi premera 15 cm</t>
  </si>
  <si>
    <t>42 144</t>
  </si>
  <si>
    <t>Izdelava vzdolžne in prečne drenaže, globoke do 1,0 m, na planumu izkopa, s trdimi plastičnimi cevmi premera 20 cm</t>
  </si>
  <si>
    <t>42 145</t>
  </si>
  <si>
    <t>Izdelava vzdolžne in prečne drenaže, globoke do 1,0 m, na planumu izkopa, s trdimi plastičnimi cevmi premera 25 cm</t>
  </si>
  <si>
    <t>42 146</t>
  </si>
  <si>
    <t>Izdelava vzdolžne in prečne drenaže, globoke do 1,0 m, na planumu izkopa, s trdimi plastičnimi cevmi premera 30 cm</t>
  </si>
  <si>
    <t>42 147</t>
  </si>
  <si>
    <t>Izdelava vzdolžne in prečne drenaže, globoke do 1,0 m, na planumu izkopa, s trdimi plastičnimi cevmi premera 40 cm</t>
  </si>
  <si>
    <t>42 151</t>
  </si>
  <si>
    <t>Izdelava vzdolžne in prečne drenaže, globoke do 1,0 m, na glinastem naboju, s trdimi plastičnimi cevmi premera 8 cm</t>
  </si>
  <si>
    <t>42 152</t>
  </si>
  <si>
    <t>42 153</t>
  </si>
  <si>
    <t>42 154</t>
  </si>
  <si>
    <t>42 155</t>
  </si>
  <si>
    <t>42 156</t>
  </si>
  <si>
    <t>42 157</t>
  </si>
  <si>
    <t>42 161</t>
  </si>
  <si>
    <t>42 162</t>
  </si>
  <si>
    <t>42 163</t>
  </si>
  <si>
    <t>42 164</t>
  </si>
  <si>
    <t>42 165</t>
  </si>
  <si>
    <t>42 166</t>
  </si>
  <si>
    <t>42 167</t>
  </si>
  <si>
    <t>42 171</t>
  </si>
  <si>
    <t>42 172</t>
  </si>
  <si>
    <t>42 173</t>
  </si>
  <si>
    <t>42 174</t>
  </si>
  <si>
    <t>42 175</t>
  </si>
  <si>
    <t>42 176</t>
  </si>
  <si>
    <t>42 177</t>
  </si>
  <si>
    <t>42 181</t>
  </si>
  <si>
    <t>42 182</t>
  </si>
  <si>
    <t>42 183</t>
  </si>
  <si>
    <t>42 184</t>
  </si>
  <si>
    <t>42 185</t>
  </si>
  <si>
    <t>42 186</t>
  </si>
  <si>
    <t>42 191</t>
  </si>
  <si>
    <t>Izdelava vzdolžne in prečne drenaže, globoke do 1,0 m, na podložni plasti iz cementnega betona, s perforiranimi cevmi iz cementnega betona  premera 10 cm</t>
  </si>
  <si>
    <t>42 192</t>
  </si>
  <si>
    <t>Izdelava vzdolžne in prečne drenaže, globoke do 1,0 m, na podložni plasti iz cementnega betona, s perforiranimi cevmi iz cementnega betona  premera 15 cm</t>
  </si>
  <si>
    <t>42 193</t>
  </si>
  <si>
    <t>Izdelava vzdolžne in prečne drenaže, globoke do 1,0 m, na podložni plasti iz cementnega betona, s perforiranimi cevmi iz cementnega betona  premera 20 cm</t>
  </si>
  <si>
    <t>42 194</t>
  </si>
  <si>
    <t>Izdelava vzdolžne in prečne drenaže, globoke do 1,0 m, na podložni plasti iz cementnega betona, s perforiranimi cevmi iz cementnega betona  premera 25 cm</t>
  </si>
  <si>
    <t>42 195</t>
  </si>
  <si>
    <t>Izdelava vzdolžne in prečne drenaže, globoke do 1,0 m, na podložni plasti iz cementnega betona, s perforiranimi cevmi iz cementnega betona  premera 30 cm</t>
  </si>
  <si>
    <t>42 196</t>
  </si>
  <si>
    <t>Izdelava vzdolžne in prečne drenaže, globoke do 1,0 m, na podložni plasti iz cementnega betona, s perforiranimi cevmi iz cementnega betona  premera 40 cm</t>
  </si>
  <si>
    <t>42 197</t>
  </si>
  <si>
    <t>Izdelava vzdolžne in prečne drenaže, globoke do 1,0 m, na podložni plasti iz cementnega betona, s perforiranimi cevmi iz cementnega betona  premera ….. cm</t>
  </si>
  <si>
    <t>42 211</t>
  </si>
  <si>
    <t>42 212</t>
  </si>
  <si>
    <t>42 213</t>
  </si>
  <si>
    <t>42 215</t>
  </si>
  <si>
    <t>42 216</t>
  </si>
  <si>
    <t>42 217</t>
  </si>
  <si>
    <t>42 221</t>
  </si>
  <si>
    <t>42 222</t>
  </si>
  <si>
    <t>42 223</t>
  </si>
  <si>
    <t>42 225</t>
  </si>
  <si>
    <t>42 226</t>
  </si>
  <si>
    <t>42 227</t>
  </si>
  <si>
    <t>Izdelava vzdolžne in prečne drenaže, globoke do 1,0 m, iz mešanice enakozrnatega cementnega betona, obvite z geosintetikom, na podložni plasti iz cementnega betona</t>
  </si>
  <si>
    <t>42 231</t>
  </si>
  <si>
    <t>42 232</t>
  </si>
  <si>
    <t>42 233</t>
  </si>
  <si>
    <t>42 235</t>
  </si>
  <si>
    <t>42 236</t>
  </si>
  <si>
    <t>42 237</t>
  </si>
  <si>
    <t>42 241</t>
  </si>
  <si>
    <t>42 242</t>
  </si>
  <si>
    <t>42 243</t>
  </si>
  <si>
    <t>42 245</t>
  </si>
  <si>
    <t>42 246</t>
  </si>
  <si>
    <t>42 247</t>
  </si>
  <si>
    <t>42 251</t>
  </si>
  <si>
    <t>42 252</t>
  </si>
  <si>
    <t>42 253</t>
  </si>
  <si>
    <t>42 255</t>
  </si>
  <si>
    <t>42 256</t>
  </si>
  <si>
    <t>42 257</t>
  </si>
  <si>
    <t>42 261</t>
  </si>
  <si>
    <t>42 262</t>
  </si>
  <si>
    <t>42 263</t>
  </si>
  <si>
    <t>42 265</t>
  </si>
  <si>
    <t>42 266</t>
  </si>
  <si>
    <t>42 267</t>
  </si>
  <si>
    <t>42 271</t>
  </si>
  <si>
    <t>42 272</t>
  </si>
  <si>
    <t>42 273</t>
  </si>
  <si>
    <t>42 275</t>
  </si>
  <si>
    <t>42 276</t>
  </si>
  <si>
    <t>42 277</t>
  </si>
  <si>
    <t>42 281</t>
  </si>
  <si>
    <t>42 282</t>
  </si>
  <si>
    <t>42 283</t>
  </si>
  <si>
    <t>42 285</t>
  </si>
  <si>
    <t>42 286</t>
  </si>
  <si>
    <t>42 287</t>
  </si>
  <si>
    <t>42 311</t>
  </si>
  <si>
    <t>42 312</t>
  </si>
  <si>
    <t>42 313</t>
  </si>
  <si>
    <t>42 314</t>
  </si>
  <si>
    <t>42 315</t>
  </si>
  <si>
    <t>42 316</t>
  </si>
  <si>
    <t>42 317</t>
  </si>
  <si>
    <t>42 321</t>
  </si>
  <si>
    <t>42 322</t>
  </si>
  <si>
    <t>42 323</t>
  </si>
  <si>
    <t>42 325</t>
  </si>
  <si>
    <t>42 326</t>
  </si>
  <si>
    <t>Zasip drenažnega rebra z zmesjo naravnih kamnitih zrn</t>
  </si>
  <si>
    <t>Zasip drenažnega rebra z zmesjo drobljenih kamnitih zrn</t>
  </si>
  <si>
    <t>Zasip drenažnega rebra z lomljencem</t>
  </si>
  <si>
    <t>42 411</t>
  </si>
  <si>
    <t>42 412</t>
  </si>
  <si>
    <t>42 413</t>
  </si>
  <si>
    <t>42 421</t>
  </si>
  <si>
    <t>42 422</t>
  </si>
  <si>
    <t>42 423</t>
  </si>
  <si>
    <t>42 431</t>
  </si>
  <si>
    <t>42 432</t>
  </si>
  <si>
    <t>42 433</t>
  </si>
  <si>
    <t>42 441</t>
  </si>
  <si>
    <t>42 442</t>
  </si>
  <si>
    <t>42 443</t>
  </si>
  <si>
    <t>42 451</t>
  </si>
  <si>
    <t>42 452</t>
  </si>
  <si>
    <t>42 453</t>
  </si>
  <si>
    <t>42 461</t>
  </si>
  <si>
    <t>42 462</t>
  </si>
  <si>
    <t>42 463</t>
  </si>
  <si>
    <t>42 471</t>
  </si>
  <si>
    <t>42 481</t>
  </si>
  <si>
    <t>42 482</t>
  </si>
  <si>
    <t>42 483</t>
  </si>
  <si>
    <t>42 484</t>
  </si>
  <si>
    <t>42 485</t>
  </si>
  <si>
    <t>42 486</t>
  </si>
  <si>
    <t>42 487</t>
  </si>
  <si>
    <t>42 488</t>
  </si>
  <si>
    <t>42 489</t>
  </si>
  <si>
    <t>42 511</t>
  </si>
  <si>
    <t>42 512</t>
  </si>
  <si>
    <t>42 513</t>
  </si>
  <si>
    <t>42 514</t>
  </si>
  <si>
    <t>42 515</t>
  </si>
  <si>
    <t>42 516</t>
  </si>
  <si>
    <t>42 517</t>
  </si>
  <si>
    <t>42 521</t>
  </si>
  <si>
    <t>Izdelava pokončne drenaže, vrtane, zapolnjene z zmesjo zrn prodca ali drobljenca za drenaže, premera 6 cm</t>
  </si>
  <si>
    <t>42 522</t>
  </si>
  <si>
    <t>Izdelava pokončne drenaže, vrtane, zapolnjene z zmesjo zrn prodca ali drobljenca za drenaže, premera 8 cm</t>
  </si>
  <si>
    <t>42 523</t>
  </si>
  <si>
    <t>Izdelava pokončne drenaže, vrtane, zapolnjene z zmesjo zrn prodca ali drobljenca za drenaže, premera 10 cm</t>
  </si>
  <si>
    <t>42 524</t>
  </si>
  <si>
    <t>Izdelava pokončne drenaže, vrtane, zapolnjene z zmesjo zrn prodca ali drobljenca za drenaže, premera 12 cm</t>
  </si>
  <si>
    <t>42 525</t>
  </si>
  <si>
    <t>Izdelava pokončne drenaže, vrtane, zapolnjene z zmesjo zrn prodca ali drobljenca za drenaže, premera 15 cm</t>
  </si>
  <si>
    <t>42 526</t>
  </si>
  <si>
    <t>Izdelava pokončne drenaže, vrtane, zapolnjene z zmesjo zrn prodca ali drobljenca za drenaže, premera 20 cm</t>
  </si>
  <si>
    <t>42 527</t>
  </si>
  <si>
    <t>Izdelava pokončne drenaže, vrtane, zapolnjene z zmesjo zrn prodca ali drobljenca za drenaže, premera … cm</t>
  </si>
  <si>
    <t>42 531</t>
  </si>
  <si>
    <t>Izdelava pokončne drenaže, vtisnjene, zapolnjene z zmesjo zrn prodca ali drobljenca za drenaže, premera 10 cm</t>
  </si>
  <si>
    <t>42 532</t>
  </si>
  <si>
    <t>Izdelava pokončne drenaže, vtisnjene, zapolnjene z zmesjo zrn prodca ali drobljenca za drenaže, premera 15 cm</t>
  </si>
  <si>
    <t>42 533</t>
  </si>
  <si>
    <t>Izdelava pokončne drenaže, vtisnjene, zapolnjene z zmesjo zrn prodca ali drobljenca za drenaže, premera 20 cm</t>
  </si>
  <si>
    <t>42 534</t>
  </si>
  <si>
    <t>Izdelava pokončne drenaže, vtisnjene, zapolnjene z zmesjo zrn prodca ali drobljenca za drenaže, premera 30 cm</t>
  </si>
  <si>
    <t>42 535</t>
  </si>
  <si>
    <t>Izdelava pokončne drenaže, vtisnjene, zapolnjene z zmesjo zrn prodca ali drobljenca za drenaže, premera 40 cm</t>
  </si>
  <si>
    <t>42 536</t>
  </si>
  <si>
    <t>Izdelava pokončne drenaže, vtisnjene, zapolnjene z zmesjo zrn prodca ali drobljenca za drenaže, premera 50 cm</t>
  </si>
  <si>
    <t>42 537</t>
  </si>
  <si>
    <t>Izdelava pokončne drenaže, vtisnjene, zapolnjene z zmesjo zrn prodca ali drobljenca za drenaže, premera 60 cm</t>
  </si>
  <si>
    <t>42 538</t>
  </si>
  <si>
    <t>Izdelava pokončne drenaže, vtisnjene, zapolnjene z zmesjo zrn prodca ali drobljenca za drenaže, premera 80 cm</t>
  </si>
  <si>
    <t>42 539</t>
  </si>
  <si>
    <t>Izdelava pokončne drenaže, vtisnjene, zapolnjene z zmesjo zrn prodca ali drobljenca za drenaže, premera 100 cm</t>
  </si>
  <si>
    <t>42 541</t>
  </si>
  <si>
    <t>42 542</t>
  </si>
  <si>
    <t>42 543</t>
  </si>
  <si>
    <t>42 551</t>
  </si>
  <si>
    <t>42 552</t>
  </si>
  <si>
    <t>42 553</t>
  </si>
  <si>
    <t>42 561</t>
  </si>
  <si>
    <t>42 562</t>
  </si>
  <si>
    <t>42 563</t>
  </si>
  <si>
    <t>42 571</t>
  </si>
  <si>
    <t>42 581</t>
  </si>
  <si>
    <t>42 582</t>
  </si>
  <si>
    <t>42 585</t>
  </si>
  <si>
    <t>42 586</t>
  </si>
  <si>
    <t>4.3  Globinsko odvodnjavanje - kanalizacija</t>
  </si>
  <si>
    <t>43 111</t>
  </si>
  <si>
    <t>43 112</t>
  </si>
  <si>
    <t>43 113</t>
  </si>
  <si>
    <t>43 114</t>
  </si>
  <si>
    <t>43 115</t>
  </si>
  <si>
    <t>43 116</t>
  </si>
  <si>
    <t>43 117</t>
  </si>
  <si>
    <t>43 121</t>
  </si>
  <si>
    <t>43 122</t>
  </si>
  <si>
    <t>43 123</t>
  </si>
  <si>
    <t>43 124</t>
  </si>
  <si>
    <t>43 125</t>
  </si>
  <si>
    <t>43 126</t>
  </si>
  <si>
    <t>43 127</t>
  </si>
  <si>
    <t>43 131</t>
  </si>
  <si>
    <t>43 132</t>
  </si>
  <si>
    <t>43 133</t>
  </si>
  <si>
    <t>43 134</t>
  </si>
  <si>
    <t>43 135</t>
  </si>
  <si>
    <t>43 136</t>
  </si>
  <si>
    <t>43 137</t>
  </si>
  <si>
    <t>43 141</t>
  </si>
  <si>
    <t>43 142</t>
  </si>
  <si>
    <t>43 143</t>
  </si>
  <si>
    <t>43 144</t>
  </si>
  <si>
    <t>43 145</t>
  </si>
  <si>
    <t>43 146</t>
  </si>
  <si>
    <t>43 147</t>
  </si>
  <si>
    <t>43 151</t>
  </si>
  <si>
    <t>43 152</t>
  </si>
  <si>
    <t>43 153</t>
  </si>
  <si>
    <t>43 154</t>
  </si>
  <si>
    <t>43 155</t>
  </si>
  <si>
    <t>43 156</t>
  </si>
  <si>
    <t>43 157</t>
  </si>
  <si>
    <t>43 161</t>
  </si>
  <si>
    <t>43 162</t>
  </si>
  <si>
    <t>43 163</t>
  </si>
  <si>
    <t>43 164</t>
  </si>
  <si>
    <t>43 165</t>
  </si>
  <si>
    <t>43 166</t>
  </si>
  <si>
    <t>43 167</t>
  </si>
  <si>
    <t>43 171</t>
  </si>
  <si>
    <t>43 172</t>
  </si>
  <si>
    <t>43 173</t>
  </si>
  <si>
    <t>43 174</t>
  </si>
  <si>
    <t>43 175</t>
  </si>
  <si>
    <t>43 176</t>
  </si>
  <si>
    <t>43 177</t>
  </si>
  <si>
    <t>43 181</t>
  </si>
  <si>
    <t>43 182</t>
  </si>
  <si>
    <t>43 183</t>
  </si>
  <si>
    <t>43 184</t>
  </si>
  <si>
    <t>43 185</t>
  </si>
  <si>
    <t>43 186</t>
  </si>
  <si>
    <t>43 187</t>
  </si>
  <si>
    <t>43 191</t>
  </si>
  <si>
    <t>43 192</t>
  </si>
  <si>
    <t>43 193</t>
  </si>
  <si>
    <t>43 194</t>
  </si>
  <si>
    <t>43 195</t>
  </si>
  <si>
    <t>43 196</t>
  </si>
  <si>
    <t>43 197</t>
  </si>
  <si>
    <t>43 211</t>
  </si>
  <si>
    <t>Izdelava kanalizacije iz cevi iz polivinilklorida, vgrajenih na planumu izkopa, premera  15 cm, v globini do 1,0 m</t>
  </si>
  <si>
    <t>43 212</t>
  </si>
  <si>
    <t>Izdelava kanalizacije iz cevi iz polivinilklorida, vgrajenih na planumu izkopa, premera  20 cm, v globini do 1,0 m</t>
  </si>
  <si>
    <t>43 213</t>
  </si>
  <si>
    <t>Izdelava kanalizacije iz cevi iz polivinilklorida, vgrajenih na planumu izkopa, premera  25 cm, v globini do 1,0 m</t>
  </si>
  <si>
    <t>43 214</t>
  </si>
  <si>
    <t>Izdelava kanalizacije iz cevi iz polivinilklorida, vgrajenih na planumu izkopa, premera  30 cm, v globini do 1,0 m</t>
  </si>
  <si>
    <t>43 215</t>
  </si>
  <si>
    <t>Izdelava kanalizacije iz cevi iz polivinilklorida, vgrajenih na planumu izkopa, premera  40 cm, v globini do 1,0 m</t>
  </si>
  <si>
    <t>43 216</t>
  </si>
  <si>
    <t>Izdelava kanalizacije iz cevi iz polivinilklorida, vgrajenih na planumu izkopa, premera  50 cm, v globini do 1,0 m</t>
  </si>
  <si>
    <t>43 217</t>
  </si>
  <si>
    <t>Izdelava kanalizacije iz cevi iz polivinilklorida, vgrajenih na planumu izkopa, premera  60 cm, v globini do 1,0 m</t>
  </si>
  <si>
    <t>43 221</t>
  </si>
  <si>
    <t>43 222</t>
  </si>
  <si>
    <t>43 223</t>
  </si>
  <si>
    <t>43 224</t>
  </si>
  <si>
    <t>43 225</t>
  </si>
  <si>
    <t>43 226</t>
  </si>
  <si>
    <t>43 227</t>
  </si>
  <si>
    <t>43 231</t>
  </si>
  <si>
    <t>43 232</t>
  </si>
  <si>
    <t>43 233</t>
  </si>
  <si>
    <t>43 234</t>
  </si>
  <si>
    <t>43 235</t>
  </si>
  <si>
    <t>43 236</t>
  </si>
  <si>
    <t>43 237</t>
  </si>
  <si>
    <t>43 241</t>
  </si>
  <si>
    <t>43 242</t>
  </si>
  <si>
    <t>43 243</t>
  </si>
  <si>
    <t>43 244</t>
  </si>
  <si>
    <t>43 245</t>
  </si>
  <si>
    <t>43 246</t>
  </si>
  <si>
    <t>43 247</t>
  </si>
  <si>
    <t>43 251</t>
  </si>
  <si>
    <t>43 252</t>
  </si>
  <si>
    <t>43 253</t>
  </si>
  <si>
    <t>43 254</t>
  </si>
  <si>
    <t>43 255</t>
  </si>
  <si>
    <t>43 256</t>
  </si>
  <si>
    <t>43 257</t>
  </si>
  <si>
    <t>43 261</t>
  </si>
  <si>
    <t>43 262</t>
  </si>
  <si>
    <t>43 263</t>
  </si>
  <si>
    <t>43 264</t>
  </si>
  <si>
    <t>43 265</t>
  </si>
  <si>
    <t>43 266</t>
  </si>
  <si>
    <t>43 267</t>
  </si>
  <si>
    <t>43 271</t>
  </si>
  <si>
    <t>43 272</t>
  </si>
  <si>
    <t>43 273</t>
  </si>
  <si>
    <t>43 274</t>
  </si>
  <si>
    <t>43 275</t>
  </si>
  <si>
    <t>43 276</t>
  </si>
  <si>
    <t>43 277</t>
  </si>
  <si>
    <t>43 278</t>
  </si>
  <si>
    <t>43 279</t>
  </si>
  <si>
    <t>43 281</t>
  </si>
  <si>
    <t>43 282</t>
  </si>
  <si>
    <t>43 283</t>
  </si>
  <si>
    <t>43 284</t>
  </si>
  <si>
    <t>43 285</t>
  </si>
  <si>
    <t>43 286</t>
  </si>
  <si>
    <t>43 287</t>
  </si>
  <si>
    <t>43 288</t>
  </si>
  <si>
    <t>43 289</t>
  </si>
  <si>
    <t>43 291</t>
  </si>
  <si>
    <t>43 292</t>
  </si>
  <si>
    <t>43 293</t>
  </si>
  <si>
    <t>43 294</t>
  </si>
  <si>
    <t>43 295</t>
  </si>
  <si>
    <t>43 296</t>
  </si>
  <si>
    <t>43 297</t>
  </si>
  <si>
    <t>43 298</t>
  </si>
  <si>
    <t>43 299</t>
  </si>
  <si>
    <t>43 311</t>
  </si>
  <si>
    <t>43 312</t>
  </si>
  <si>
    <t>43 313</t>
  </si>
  <si>
    <t>43 314</t>
  </si>
  <si>
    <t>43 315</t>
  </si>
  <si>
    <t>43 316</t>
  </si>
  <si>
    <t>43 317</t>
  </si>
  <si>
    <t>43 321</t>
  </si>
  <si>
    <t>43 322</t>
  </si>
  <si>
    <t>43 323</t>
  </si>
  <si>
    <t>43 324</t>
  </si>
  <si>
    <t>43 325</t>
  </si>
  <si>
    <t>43 326</t>
  </si>
  <si>
    <t>43 327</t>
  </si>
  <si>
    <t>43 331</t>
  </si>
  <si>
    <t>43 332</t>
  </si>
  <si>
    <t>43 333</t>
  </si>
  <si>
    <t>43 334</t>
  </si>
  <si>
    <t>43 335</t>
  </si>
  <si>
    <t>43 336</t>
  </si>
  <si>
    <t>43 337</t>
  </si>
  <si>
    <t>43 341</t>
  </si>
  <si>
    <t>43 342</t>
  </si>
  <si>
    <t>43 343</t>
  </si>
  <si>
    <t>43 344</t>
  </si>
  <si>
    <t>43 345</t>
  </si>
  <si>
    <t>43 346</t>
  </si>
  <si>
    <t>43 351</t>
  </si>
  <si>
    <t>43 352</t>
  </si>
  <si>
    <t>43 353</t>
  </si>
  <si>
    <t>43 354</t>
  </si>
  <si>
    <t>43 355</t>
  </si>
  <si>
    <t>43 356</t>
  </si>
  <si>
    <t>43 411</t>
  </si>
  <si>
    <t>43 412</t>
  </si>
  <si>
    <t>43 413</t>
  </si>
  <si>
    <t>43 414</t>
  </si>
  <si>
    <t>Izdelava kanalizacije iz cevi iz duktilne litine, vgrajenih na planumu izkopa, premera 100 mm, v globini do 1,0 m</t>
  </si>
  <si>
    <t>43 415</t>
  </si>
  <si>
    <t>Izdelava kanalizacije iz cevi iz duktilne litine, vgrajenih na planumu izkopa, premera 125 mm, v globini do 1,0 m</t>
  </si>
  <si>
    <t>43 416</t>
  </si>
  <si>
    <t>Izdelava kanalizacije iz cevi iz duktilne litine, vgrajenih na planumu izkopa, premera 150 mm, v globini do 1,0 m</t>
  </si>
  <si>
    <t>43 417</t>
  </si>
  <si>
    <t>Izdelava kanalizacije iz cevi iz duktilne litine, vgrajenih na planumu izkopa, premera 200 mm, v globini do 1,0 m</t>
  </si>
  <si>
    <t>43 418</t>
  </si>
  <si>
    <t>Izdelava kanalizacije iz cevi iz duktilne litine, vgrajenih na planumu izkopa, premera 250 mm, v globini do 1,0 m</t>
  </si>
  <si>
    <t>43 419</t>
  </si>
  <si>
    <t>Izdelava kanalizacije iz cevi iz duktilne litine, vgrajenih na planumu izkopa, premera 300 mm, v globini do 1,0 m</t>
  </si>
  <si>
    <t>43 421</t>
  </si>
  <si>
    <t>Izdelava kanalizacije iz cevi iz duktilne litine, vgrajenih na planumu izkopa, premera 350 mm, v globini do 1,0 m</t>
  </si>
  <si>
    <t>43 422</t>
  </si>
  <si>
    <t>Izdelava kanalizacije iz cevi iz duktilne litine, vgrajenih na planumu izkopa, premera 400 mm, v globini do 1,0 m</t>
  </si>
  <si>
    <t>43 423</t>
  </si>
  <si>
    <t>Izdelava kanalizacije iz cevi iz duktilne litine, vgrajenih na planumu izkopa, premera 500 mm, v globini do 1,0 m</t>
  </si>
  <si>
    <t>43 424</t>
  </si>
  <si>
    <t>Izdelava kanalizacije iz cevi iz duktilne litine, vgrajenih na planumu izkopa, premera 600 mm, v globini do 1,0 m</t>
  </si>
  <si>
    <t>43 431</t>
  </si>
  <si>
    <t>43 432</t>
  </si>
  <si>
    <t>43 433</t>
  </si>
  <si>
    <t>43 434</t>
  </si>
  <si>
    <t>43 435</t>
  </si>
  <si>
    <t>43 436</t>
  </si>
  <si>
    <t>43 437</t>
  </si>
  <si>
    <t>43 438</t>
  </si>
  <si>
    <t>43 439</t>
  </si>
  <si>
    <t>43 441</t>
  </si>
  <si>
    <t>43 442</t>
  </si>
  <si>
    <t>43 443</t>
  </si>
  <si>
    <t>43 444</t>
  </si>
  <si>
    <t>43 451</t>
  </si>
  <si>
    <t>43 452</t>
  </si>
  <si>
    <t>43 453</t>
  </si>
  <si>
    <t>43 454</t>
  </si>
  <si>
    <t>43 455</t>
  </si>
  <si>
    <t>43 456</t>
  </si>
  <si>
    <t>43 457</t>
  </si>
  <si>
    <t>43 458</t>
  </si>
  <si>
    <t>43 459</t>
  </si>
  <si>
    <t>43 461</t>
  </si>
  <si>
    <t>43 462</t>
  </si>
  <si>
    <t>43 463</t>
  </si>
  <si>
    <t>43 464</t>
  </si>
  <si>
    <t>43 511</t>
  </si>
  <si>
    <t>43 512</t>
  </si>
  <si>
    <t>43 513</t>
  </si>
  <si>
    <t>43 514</t>
  </si>
  <si>
    <t>43 515</t>
  </si>
  <si>
    <t>43 516</t>
  </si>
  <si>
    <t>43 521</t>
  </si>
  <si>
    <t>43 522</t>
  </si>
  <si>
    <t>43 523</t>
  </si>
  <si>
    <t>43 524</t>
  </si>
  <si>
    <t>43 525</t>
  </si>
  <si>
    <t>43 526</t>
  </si>
  <si>
    <t>43 531</t>
  </si>
  <si>
    <t>43 532</t>
  </si>
  <si>
    <t>43 533</t>
  </si>
  <si>
    <t>43 534</t>
  </si>
  <si>
    <t>43 535</t>
  </si>
  <si>
    <t>43 536</t>
  </si>
  <si>
    <t>43 541</t>
  </si>
  <si>
    <t>43 542</t>
  </si>
  <si>
    <t>43 543</t>
  </si>
  <si>
    <t>43 544</t>
  </si>
  <si>
    <t>43 545</t>
  </si>
  <si>
    <t>43 546</t>
  </si>
  <si>
    <t>43 551</t>
  </si>
  <si>
    <t>43 552</t>
  </si>
  <si>
    <t>43 553</t>
  </si>
  <si>
    <t>43 554</t>
  </si>
  <si>
    <t>43 555</t>
  </si>
  <si>
    <t>43 556</t>
  </si>
  <si>
    <t>43 611</t>
  </si>
  <si>
    <t>43 612</t>
  </si>
  <si>
    <t>43 613</t>
  </si>
  <si>
    <t>43 614</t>
  </si>
  <si>
    <t>43 615</t>
  </si>
  <si>
    <t>43 616</t>
  </si>
  <si>
    <t>43 617</t>
  </si>
  <si>
    <t>43 618</t>
  </si>
  <si>
    <t>43 619</t>
  </si>
  <si>
    <t>43 621</t>
  </si>
  <si>
    <t>43 622</t>
  </si>
  <si>
    <t>43 623</t>
  </si>
  <si>
    <t>43 624</t>
  </si>
  <si>
    <t>43 625</t>
  </si>
  <si>
    <t>43 626</t>
  </si>
  <si>
    <t>43 627</t>
  </si>
  <si>
    <t>43 628</t>
  </si>
  <si>
    <t>43 629</t>
  </si>
  <si>
    <t>43 631</t>
  </si>
  <si>
    <t>Izdelava kanalizacije na premostitvenem objektu iz cevi iz poliestra premera 150 mm, vključno z vsem proti koroziji odpornim ali nerjavnim pritrdilnim materialom</t>
  </si>
  <si>
    <t>43 632</t>
  </si>
  <si>
    <t>Izdelava kanalizacije na premostitvenem objektu iz cevi iz poliestra premera 200 mm, vključno z vsem proti koroziji odpornim ali nerjavnim pritrdilnim materialom</t>
  </si>
  <si>
    <t>43 633</t>
  </si>
  <si>
    <t>Izdelava kanalizacije na premostitvenem objektu iz cevi iz poliestra premera 250 mm, vključno z vsem proti koroziji odpornim ali nerjavnim pritrdilnim materialom</t>
  </si>
  <si>
    <t>43 634</t>
  </si>
  <si>
    <t>Izdelava kanalizacije na premostitvenem objektu iz cevi iz poliestra premera 300 mm, vključno z vsem proti koroziji odpornim ali nerjavnim pritrdilnim materialom</t>
  </si>
  <si>
    <t>43 635</t>
  </si>
  <si>
    <t>Izdelava kanalizacije na premostitvenem objektu iz cevi iz poliestra premera 400 mm, vključno z vsem proti koroziji odpornim ali nerjavnim pritrdilnim materialom</t>
  </si>
  <si>
    <t>43 636</t>
  </si>
  <si>
    <t>Izdelava kanalizacije na premostitvenem objektu iz cevi iz poliestra premera 500 mm, vključno z vsem proti koroziji odpornim ali nerjavnim pritrdilnim materialom</t>
  </si>
  <si>
    <t>43 637</t>
  </si>
  <si>
    <t>Izdelava kanalizacije na premostitvenem objektu iz cevi iz poliestra premera 600 mm, vključno z vsem proti koroziji odpornim ali nerjavnim pritrdilnim materialom</t>
  </si>
  <si>
    <t>43 638</t>
  </si>
  <si>
    <t>Izdelava kanalizacije na premostitvenem objektu iz cevi iz poliestra premera 800 mm, vključno z vsem proti koroziji odpornim ali nerjavnim pritrdilnim materialom</t>
  </si>
  <si>
    <t>43 639</t>
  </si>
  <si>
    <t>Izdelava kanalizacije na premostitvenem objektu iz cevi iz poliestra premera nad 800 mm, vključno z vsem proti koroziji odpornim ali nerjavnim pritrdilnim materialom</t>
  </si>
  <si>
    <t>43 711</t>
  </si>
  <si>
    <t>43 712</t>
  </si>
  <si>
    <t>43 713</t>
  </si>
  <si>
    <t>43 721</t>
  </si>
  <si>
    <t>43 722</t>
  </si>
  <si>
    <t>43 731</t>
  </si>
  <si>
    <t>43 732</t>
  </si>
  <si>
    <t>43 741</t>
  </si>
  <si>
    <t>43 742</t>
  </si>
  <si>
    <t>43 811</t>
  </si>
  <si>
    <t>43 821</t>
  </si>
  <si>
    <t>43 822</t>
  </si>
  <si>
    <t>43 823</t>
  </si>
  <si>
    <t>43 824</t>
  </si>
  <si>
    <t>43 831</t>
  </si>
  <si>
    <t>Preskus tesnosti cevi premera do 20 cm</t>
  </si>
  <si>
    <t>43 832</t>
  </si>
  <si>
    <t>Preskus tesnosti cevi premera 21 do 50 cm</t>
  </si>
  <si>
    <t>43 833</t>
  </si>
  <si>
    <t>Preskus tesnosti cevi premera nad 50 cm</t>
  </si>
  <si>
    <t>43 841</t>
  </si>
  <si>
    <t>Pregled vgrajenih cevi s TV kamero</t>
  </si>
  <si>
    <t>4.4  Jaški</t>
  </si>
  <si>
    <t>44 111</t>
  </si>
  <si>
    <t>44 112</t>
  </si>
  <si>
    <t>44 113</t>
  </si>
  <si>
    <t>44 114</t>
  </si>
  <si>
    <t>44 115</t>
  </si>
  <si>
    <t>44 121</t>
  </si>
  <si>
    <t>44 122</t>
  </si>
  <si>
    <t>44 123</t>
  </si>
  <si>
    <t>44 124</t>
  </si>
  <si>
    <t>44 125</t>
  </si>
  <si>
    <t>44 131</t>
  </si>
  <si>
    <t>44 132</t>
  </si>
  <si>
    <t>44 133</t>
  </si>
  <si>
    <t>44 134</t>
  </si>
  <si>
    <t>44 135</t>
  </si>
  <si>
    <t>44 141</t>
  </si>
  <si>
    <t>44 142</t>
  </si>
  <si>
    <t>44 143</t>
  </si>
  <si>
    <t>44 144</t>
  </si>
  <si>
    <t>44 145</t>
  </si>
  <si>
    <t>44 151</t>
  </si>
  <si>
    <t>44 152</t>
  </si>
  <si>
    <t>44 153</t>
  </si>
  <si>
    <t>44 154</t>
  </si>
  <si>
    <t>44 155</t>
  </si>
  <si>
    <t>44 161</t>
  </si>
  <si>
    <t>44 162</t>
  </si>
  <si>
    <t>44 163</t>
  </si>
  <si>
    <t>44 164</t>
  </si>
  <si>
    <t>44 165</t>
  </si>
  <si>
    <t>44 171</t>
  </si>
  <si>
    <t>44 172</t>
  </si>
  <si>
    <t>44 173</t>
  </si>
  <si>
    <t>44 174</t>
  </si>
  <si>
    <t>44 175</t>
  </si>
  <si>
    <t>44 181</t>
  </si>
  <si>
    <t>44 182</t>
  </si>
  <si>
    <t>44 183</t>
  </si>
  <si>
    <t>44 184</t>
  </si>
  <si>
    <t>44 185</t>
  </si>
  <si>
    <t>44 191</t>
  </si>
  <si>
    <t>44 192</t>
  </si>
  <si>
    <t>44 193</t>
  </si>
  <si>
    <t>44 194</t>
  </si>
  <si>
    <t>44 195</t>
  </si>
  <si>
    <t>44 211</t>
  </si>
  <si>
    <t>44 212</t>
  </si>
  <si>
    <t>44 213</t>
  </si>
  <si>
    <t>44 214</t>
  </si>
  <si>
    <t>44 215</t>
  </si>
  <si>
    <t>44 221</t>
  </si>
  <si>
    <t>44 222</t>
  </si>
  <si>
    <t>44 223</t>
  </si>
  <si>
    <t>44 224</t>
  </si>
  <si>
    <t>44 225</t>
  </si>
  <si>
    <t>44 231</t>
  </si>
  <si>
    <t>44 232</t>
  </si>
  <si>
    <t>44 233</t>
  </si>
  <si>
    <t>44 234</t>
  </si>
  <si>
    <t>44 235</t>
  </si>
  <si>
    <t>44 241</t>
  </si>
  <si>
    <t>44 242</t>
  </si>
  <si>
    <t>44 243</t>
  </si>
  <si>
    <t>44 244</t>
  </si>
  <si>
    <t>44 245</t>
  </si>
  <si>
    <t>44 251</t>
  </si>
  <si>
    <t>44 252</t>
  </si>
  <si>
    <t>44 253</t>
  </si>
  <si>
    <t>44 254</t>
  </si>
  <si>
    <t>44 255</t>
  </si>
  <si>
    <t>44 261</t>
  </si>
  <si>
    <t>44 262</t>
  </si>
  <si>
    <t>44 263</t>
  </si>
  <si>
    <t>44 264</t>
  </si>
  <si>
    <t>44 265</t>
  </si>
  <si>
    <t>44 271</t>
  </si>
  <si>
    <t>44 272</t>
  </si>
  <si>
    <t>44 273</t>
  </si>
  <si>
    <t>44 274</t>
  </si>
  <si>
    <t>44 275</t>
  </si>
  <si>
    <t>44 281</t>
  </si>
  <si>
    <t>44 282</t>
  </si>
  <si>
    <t>44 283</t>
  </si>
  <si>
    <t>44 284</t>
  </si>
  <si>
    <t>44 285</t>
  </si>
  <si>
    <t>44 291</t>
  </si>
  <si>
    <t>Ojačitev jaška krožnega prereza s premerom 30 cm z obbetoniranjem s cementnim betonom C 25/30, po načrtu</t>
  </si>
  <si>
    <t>44 292</t>
  </si>
  <si>
    <t>Ojačitev jaška krožnega prereza s premerom 40 cm z obbetoniranjem s cementnim betonom C 25/30, po načrtu</t>
  </si>
  <si>
    <t>44 293</t>
  </si>
  <si>
    <t>Ojačitev jaška krožnega prereza s premerom 50 cm z obbetoniranjem s cementnim betonom C 25/30, po načrtu</t>
  </si>
  <si>
    <t>44 294</t>
  </si>
  <si>
    <t>Ojačitev jaška krožnega prereza s premerom 60 cm z obbetoniranjem s cementnim betonom C 25/30, po načrtu</t>
  </si>
  <si>
    <t>44 295</t>
  </si>
  <si>
    <t>Ojačitev jaška krožnega prereza s premerom 70 cm z obbetoniranjem s cementnim betonom C 25/30, po načrtu</t>
  </si>
  <si>
    <t>44 296</t>
  </si>
  <si>
    <t>Ojačitev jaška krožnega prereza s premerom 80 cm z obbetoniranjem s cementnim betonom C 25/30, po načrtu</t>
  </si>
  <si>
    <t>44 297</t>
  </si>
  <si>
    <t>Ojačitev jaška krožnega prereza s premerom 90 cm z obbetoniranjem s cementnim betonom C 25/30, po načrtu</t>
  </si>
  <si>
    <t>44 298</t>
  </si>
  <si>
    <t>Ojačitev jaška krožnega prereza s premerom 100 cm z obbetoniranjem s cementnim betonom C 25/30, po načrtu</t>
  </si>
  <si>
    <t>44 299</t>
  </si>
  <si>
    <t>Ojačitev jaška krožnega prereza s premerom 120 cm z obbetoniranjem s cementnim betonom C 25/30, po načrtu</t>
  </si>
  <si>
    <t>44 311</t>
  </si>
  <si>
    <t>44 312</t>
  </si>
  <si>
    <t>44 313</t>
  </si>
  <si>
    <t>44 314</t>
  </si>
  <si>
    <t>44 315</t>
  </si>
  <si>
    <t>44 321</t>
  </si>
  <si>
    <t>44 322</t>
  </si>
  <si>
    <t>44 323</t>
  </si>
  <si>
    <t>44 324</t>
  </si>
  <si>
    <t>44 325</t>
  </si>
  <si>
    <t>44 331</t>
  </si>
  <si>
    <t>44 332</t>
  </si>
  <si>
    <t>44 333</t>
  </si>
  <si>
    <t>44 334</t>
  </si>
  <si>
    <t>44 335</t>
  </si>
  <si>
    <t>44 341</t>
  </si>
  <si>
    <t>44 342</t>
  </si>
  <si>
    <t>44 343</t>
  </si>
  <si>
    <t>44 344</t>
  </si>
  <si>
    <t>44 345</t>
  </si>
  <si>
    <t>44 351</t>
  </si>
  <si>
    <t>44 352</t>
  </si>
  <si>
    <t>44 353</t>
  </si>
  <si>
    <t>44 354</t>
  </si>
  <si>
    <t>44 355</t>
  </si>
  <si>
    <t>44 361</t>
  </si>
  <si>
    <t>44 362</t>
  </si>
  <si>
    <t>44 363</t>
  </si>
  <si>
    <t>44 364</t>
  </si>
  <si>
    <t>44 365</t>
  </si>
  <si>
    <t>44 371</t>
  </si>
  <si>
    <t>44 372</t>
  </si>
  <si>
    <t>44 373</t>
  </si>
  <si>
    <t>44 374</t>
  </si>
  <si>
    <t>44 375</t>
  </si>
  <si>
    <t>44 381</t>
  </si>
  <si>
    <t>44 382</t>
  </si>
  <si>
    <t>44 383</t>
  </si>
  <si>
    <t>44 384</t>
  </si>
  <si>
    <t>44 385</t>
  </si>
  <si>
    <t>44 391</t>
  </si>
  <si>
    <t>44 392</t>
  </si>
  <si>
    <t>44 393</t>
  </si>
  <si>
    <t>44 394</t>
  </si>
  <si>
    <t>44 395</t>
  </si>
  <si>
    <t>44 411</t>
  </si>
  <si>
    <t>44 412</t>
  </si>
  <si>
    <t>44 413</t>
  </si>
  <si>
    <t>44 414</t>
  </si>
  <si>
    <t>44 415</t>
  </si>
  <si>
    <t>44 421</t>
  </si>
  <si>
    <t>44 422</t>
  </si>
  <si>
    <t>44 423</t>
  </si>
  <si>
    <t>44 424</t>
  </si>
  <si>
    <t>44 425</t>
  </si>
  <si>
    <t>44 431</t>
  </si>
  <si>
    <t>44 432</t>
  </si>
  <si>
    <t>44 433</t>
  </si>
  <si>
    <t>44 434</t>
  </si>
  <si>
    <t>44 435</t>
  </si>
  <si>
    <t>44 441</t>
  </si>
  <si>
    <t>44 442</t>
  </si>
  <si>
    <t>44 443</t>
  </si>
  <si>
    <t>44 444</t>
  </si>
  <si>
    <t>44 445</t>
  </si>
  <si>
    <t>44 451</t>
  </si>
  <si>
    <t>44 452</t>
  </si>
  <si>
    <t>44 453</t>
  </si>
  <si>
    <t>44 454</t>
  </si>
  <si>
    <t>44 455</t>
  </si>
  <si>
    <t>44 461</t>
  </si>
  <si>
    <t>44 462</t>
  </si>
  <si>
    <t>44 463</t>
  </si>
  <si>
    <t>44 464</t>
  </si>
  <si>
    <t>44 465</t>
  </si>
  <si>
    <t>44 471</t>
  </si>
  <si>
    <t>44 472</t>
  </si>
  <si>
    <t>44 473</t>
  </si>
  <si>
    <t>44 474</t>
  </si>
  <si>
    <t>44 475</t>
  </si>
  <si>
    <t>44 481</t>
  </si>
  <si>
    <t>44 482</t>
  </si>
  <si>
    <t>44 483</t>
  </si>
  <si>
    <t>44 484</t>
  </si>
  <si>
    <t>44 485</t>
  </si>
  <si>
    <t>44 491</t>
  </si>
  <si>
    <t>44 492</t>
  </si>
  <si>
    <t>44 493</t>
  </si>
  <si>
    <t>44 494</t>
  </si>
  <si>
    <t>44 495</t>
  </si>
  <si>
    <t>44 511</t>
  </si>
  <si>
    <t>Izdelava povoznega jaška iz poliesterskega laminata, krožnega prereza s premerom 40 cm, globokega do 1,0 m</t>
  </si>
  <si>
    <t>44 512</t>
  </si>
  <si>
    <t>44 513</t>
  </si>
  <si>
    <t>44 514</t>
  </si>
  <si>
    <t>44 515</t>
  </si>
  <si>
    <t>Izdelava povoznega jaška iz poliesterskega laminata, krožnega prereza s premerom 40 cm, globokega nad 2,5 m</t>
  </si>
  <si>
    <t>44 521</t>
  </si>
  <si>
    <t>Izdelava povoznega jaška iz poliesterskega laminata, krožnega prereza s premerom 60 cm, globokega do 1,0 m</t>
  </si>
  <si>
    <t>44 522</t>
  </si>
  <si>
    <t>44 523</t>
  </si>
  <si>
    <t>44 524</t>
  </si>
  <si>
    <t>44 525</t>
  </si>
  <si>
    <t>Izdelava povoznega jaška iz poliesterskega laminata, krožnega prereza s premerom 60 cm, globokega nad 2,5 m</t>
  </si>
  <si>
    <t>44 531</t>
  </si>
  <si>
    <t>Izdelava povoznega jaška iz poliesterskega laminata, krožnega prereza s premerom 80 cm, globokega do 1,0 m</t>
  </si>
  <si>
    <t>44 532</t>
  </si>
  <si>
    <t>44 533</t>
  </si>
  <si>
    <t>44 534</t>
  </si>
  <si>
    <t>44 535</t>
  </si>
  <si>
    <t>Izdelava povoznega jaška iz poliesterskega laminata, krožnega prereza s premerom 80 cm, globokega nad 2,5 m</t>
  </si>
  <si>
    <t>44 541</t>
  </si>
  <si>
    <t>Izdelava povoznega jaška iz poliesterskega laminata, krožnega prereza s premerom 100 cm, globokega do 1,0 m</t>
  </si>
  <si>
    <t>44 542</t>
  </si>
  <si>
    <t>44 543</t>
  </si>
  <si>
    <t>44 544</t>
  </si>
  <si>
    <t>44 545</t>
  </si>
  <si>
    <t>44 551</t>
  </si>
  <si>
    <t>Izdelava povoznega jaška iz poliesterskega laminata, krožnega prereza s premerom ….. cm, globokega do 1,0 m</t>
  </si>
  <si>
    <t>44 552</t>
  </si>
  <si>
    <t>44 553</t>
  </si>
  <si>
    <t>44 554</t>
  </si>
  <si>
    <t>44 555</t>
  </si>
  <si>
    <t>Izdelava povoznega jaška iz poliesterskega laminata, krožnega prereza s premerom ….. cm, globokega nad 2,5 m</t>
  </si>
  <si>
    <t>44 611</t>
  </si>
  <si>
    <t>Izdelava nepovoznega jaška iz poliesterskega laminata, krožnega prereza s premerom 40 cm, globokega do 1,0 m</t>
  </si>
  <si>
    <t>44 612</t>
  </si>
  <si>
    <t>44 613</t>
  </si>
  <si>
    <t>44 614</t>
  </si>
  <si>
    <t>44 615</t>
  </si>
  <si>
    <t>Izdelava nepovoznega jaška iz poliesterskega laminata, krožnega prereza s premerom 40 cm, globokega nad 2,5 m</t>
  </si>
  <si>
    <t>44 621</t>
  </si>
  <si>
    <t>Izdelava nepovoznega jaška iz poliesterskega laminata, krožnega prereza s premerom 60 cm, globokega do 1,0 m</t>
  </si>
  <si>
    <t>44 622</t>
  </si>
  <si>
    <t>44 623</t>
  </si>
  <si>
    <t>44 624</t>
  </si>
  <si>
    <t>44 625</t>
  </si>
  <si>
    <t>Izdelava nepovoznega jaška iz poliesterskega laminata, krožnega prereza s premerom 60 cm, globokega nad 2,5 m</t>
  </si>
  <si>
    <t>44 631</t>
  </si>
  <si>
    <t>Izdelava nepovoznega jaška iz poliesterskega laminata, krožnega prereza s premerom 80 cm, globokega do 1,0 m</t>
  </si>
  <si>
    <t>44 632</t>
  </si>
  <si>
    <t>44 633</t>
  </si>
  <si>
    <t>44 634</t>
  </si>
  <si>
    <t>44 635</t>
  </si>
  <si>
    <t>Izdelava nepovoznega jaška iz poliesterskega laminata, krožnega prereza s premerom 80 cm, globokega nad 2,5 m</t>
  </si>
  <si>
    <t>44 641</t>
  </si>
  <si>
    <t>Izdelava nepovoznega jaška iz poliesterskega laminata, krožnega prereza s premerom 100 cm, globokega do 1,0 m</t>
  </si>
  <si>
    <t>44 642</t>
  </si>
  <si>
    <t>44 643</t>
  </si>
  <si>
    <t>44 644</t>
  </si>
  <si>
    <t>44 645</t>
  </si>
  <si>
    <t>44 651</t>
  </si>
  <si>
    <t>Izdelava nepovoznega jaška iz poliesterskega laminata, krožnega prereza s premerom ….. cm, globokega do 1,0 m</t>
  </si>
  <si>
    <t>44 652</t>
  </si>
  <si>
    <t>44 653</t>
  </si>
  <si>
    <t>44 654</t>
  </si>
  <si>
    <t>44 655</t>
  </si>
  <si>
    <t>Izdelava nepovoznega jaška iz poliesterskega laminata, krožnega prereza s premerom ….. cm, globokega nad 2,5 m</t>
  </si>
  <si>
    <t>44 711</t>
  </si>
  <si>
    <t>44 712</t>
  </si>
  <si>
    <t>44 713</t>
  </si>
  <si>
    <t>44 714</t>
  </si>
  <si>
    <t>44 715</t>
  </si>
  <si>
    <t>44 721</t>
  </si>
  <si>
    <t>44 722</t>
  </si>
  <si>
    <t>44 723</t>
  </si>
  <si>
    <t>44 724</t>
  </si>
  <si>
    <t>44 725</t>
  </si>
  <si>
    <t>44 731</t>
  </si>
  <si>
    <t>44 732</t>
  </si>
  <si>
    <t>44 733</t>
  </si>
  <si>
    <t>44 734</t>
  </si>
  <si>
    <t>44 735</t>
  </si>
  <si>
    <t>44 741</t>
  </si>
  <si>
    <t>44 742</t>
  </si>
  <si>
    <t>44 743</t>
  </si>
  <si>
    <t>44 744</t>
  </si>
  <si>
    <t>44 745</t>
  </si>
  <si>
    <t>44 751</t>
  </si>
  <si>
    <t>44 752</t>
  </si>
  <si>
    <t>44 753</t>
  </si>
  <si>
    <t>44 754</t>
  </si>
  <si>
    <t>44 755</t>
  </si>
  <si>
    <t>44 761</t>
  </si>
  <si>
    <t>44 762</t>
  </si>
  <si>
    <t>44 763</t>
  </si>
  <si>
    <t>44 764</t>
  </si>
  <si>
    <t>44 765</t>
  </si>
  <si>
    <t>44 771</t>
  </si>
  <si>
    <t>44 772</t>
  </si>
  <si>
    <t>44 773</t>
  </si>
  <si>
    <t>44 774</t>
  </si>
  <si>
    <t>44 775</t>
  </si>
  <si>
    <t>44 781</t>
  </si>
  <si>
    <t>44 782</t>
  </si>
  <si>
    <t>44 783</t>
  </si>
  <si>
    <t>44 784</t>
  </si>
  <si>
    <t>44 785</t>
  </si>
  <si>
    <t>44 791</t>
  </si>
  <si>
    <t>44 792</t>
  </si>
  <si>
    <t>44 793</t>
  </si>
  <si>
    <t>44 794</t>
  </si>
  <si>
    <t>44 795</t>
  </si>
  <si>
    <t>44 797</t>
  </si>
  <si>
    <t>Preskus tesnosti jaška premera do 50 cm</t>
  </si>
  <si>
    <t>44 798</t>
  </si>
  <si>
    <t>Preskus tesnosti jaška premera 60 do 80 cm</t>
  </si>
  <si>
    <t>44 799</t>
  </si>
  <si>
    <t>Preskus tesnosti jaška premera nad 80 cm</t>
  </si>
  <si>
    <t>44 811</t>
  </si>
  <si>
    <t>Dobava in vgraditev rešetke iz litega železa z nosilnostjo 15 kN, krožnega prereza s premerom 330 mm</t>
  </si>
  <si>
    <t>44 812</t>
  </si>
  <si>
    <t>Dobava in vgraditev rešetke iz litega železa z nosilnostjo 15 kN, krožnega prereza s premerom 450 mm</t>
  </si>
  <si>
    <t>44 813</t>
  </si>
  <si>
    <t>Dobava in vgraditev rešetke iz litega železa z nosilnostjo 15 kN, krožnega prereza s premerom 500 mm</t>
  </si>
  <si>
    <t>44 815</t>
  </si>
  <si>
    <t>44 816</t>
  </si>
  <si>
    <t>44 817</t>
  </si>
  <si>
    <t>44 821</t>
  </si>
  <si>
    <t>Dobava in vgraditev rešetke iz duktilne litine z nosilnostjo 50 kN, krožnega prereza s premerom 330 mm</t>
  </si>
  <si>
    <t>44 822</t>
  </si>
  <si>
    <t>Dobava in vgraditev rešetke iz duktilne litine z nosilnostjo 50 kN, krožnega prereza s premerom 450 mm</t>
  </si>
  <si>
    <t>44 823</t>
  </si>
  <si>
    <t>Dobava in vgraditev rešetke iz duktilne litine z nosilnostjo 50 kN, krožnega prereza s premerom 500 mm</t>
  </si>
  <si>
    <t>44 825</t>
  </si>
  <si>
    <t>44 826</t>
  </si>
  <si>
    <t>44 827</t>
  </si>
  <si>
    <t>44 831</t>
  </si>
  <si>
    <t>Dobava in vgraditev rešetke iz duktilne litine z nosilnostjo 125 kN, krožnega prereza s premerom 500 mm</t>
  </si>
  <si>
    <t>44 832</t>
  </si>
  <si>
    <t>Dobava in vgraditev rešetke iz duktilne litine z nosilnostjo 125 kN, krožnega prereza s premerom 600 mm</t>
  </si>
  <si>
    <t>44 833</t>
  </si>
  <si>
    <t>Dobava in vgraditev rešetke iz duktilne litine z nosilnostjo 125 kN, krožnega prereza s premerom nad 600 mm</t>
  </si>
  <si>
    <t>44 835</t>
  </si>
  <si>
    <t>44 836</t>
  </si>
  <si>
    <t>44 837</t>
  </si>
  <si>
    <t>44 838</t>
  </si>
  <si>
    <t>44 841</t>
  </si>
  <si>
    <t>Dobava in vgraditev rešetke iz duktilne litine z nosilnostjo 250 kN, krožnega prereza s premerom 600 mm</t>
  </si>
  <si>
    <t>44 842</t>
  </si>
  <si>
    <t>Dobava in vgraditev rešetke iz duktilne litine z nosilnostjo 250 kN, krožnega prereza s premerom …..  mm</t>
  </si>
  <si>
    <t>44 844</t>
  </si>
  <si>
    <t>44 845</t>
  </si>
  <si>
    <t>44 846</t>
  </si>
  <si>
    <t>44 847</t>
  </si>
  <si>
    <t>44 848</t>
  </si>
  <si>
    <t>44 849</t>
  </si>
  <si>
    <t>44 851</t>
  </si>
  <si>
    <t>Dobava in vgraditev rešetke iz duktilne litine z nosilnostjo 400 kN, krožnega prereza s premerom 600 mm</t>
  </si>
  <si>
    <t>44 852</t>
  </si>
  <si>
    <t>Dobava in vgraditev rešetke iz duktilne litine z nosilnostjo 400 kN, krožnega prereza s premerom ….. mm</t>
  </si>
  <si>
    <t>44 854</t>
  </si>
  <si>
    <t>44 855</t>
  </si>
  <si>
    <t>44 857</t>
  </si>
  <si>
    <t>44 858</t>
  </si>
  <si>
    <t>44 859</t>
  </si>
  <si>
    <t>44 861</t>
  </si>
  <si>
    <t>Dobava in vgraditev lovilnika peska iz pocinkane jeklene pločevine, s premerom 450 mm, globokega 0,5 m</t>
  </si>
  <si>
    <t>44 862</t>
  </si>
  <si>
    <t>Dobava in vgraditev lovilnika peska iz pocinkane jeklene pločevine, s premerom 450 mm, globokega 1,0 m</t>
  </si>
  <si>
    <t>44 863</t>
  </si>
  <si>
    <t>Dobava in vgraditev lovilnika peska iz pocinkane jeklene pločevine, s premerom 450 mm, globokega 1,5 m</t>
  </si>
  <si>
    <t>44 864</t>
  </si>
  <si>
    <t>Dobava in vgraditev lovilnika peska iz pocinkane jeklene pločevine, s premerom 450 mm, globokega nad 1,5 m</t>
  </si>
  <si>
    <t>44 866</t>
  </si>
  <si>
    <t>Dobava in vgraditev lovilnika peska iz pocinkane jeklene pločevine, s premerom 500 mm, globokega 0,5 m</t>
  </si>
  <si>
    <t>44 867</t>
  </si>
  <si>
    <t>Dobava in vgraditev lovilnika peska iz pocinkane jeklene pločevine, s premerom 500 mm, globokega 1,0 m</t>
  </si>
  <si>
    <t>44 868</t>
  </si>
  <si>
    <t>Dobava in vgraditev lovilnika peska iz pocinkane jeklene pločevine, s premerom 500 mm, globokega 1,5 m</t>
  </si>
  <si>
    <t>44 869</t>
  </si>
  <si>
    <t>Dobava in vgraditev lovilnika peska iz pocinkane jeklene pločevine, s premerom 500 mm, globokega nad 1,5 m</t>
  </si>
  <si>
    <t>44 871</t>
  </si>
  <si>
    <t>Dobava in vgraditev lovilnika peska iz pocinkane jeklene pločevine, s premerom 600 mm, globokega 0,5 m</t>
  </si>
  <si>
    <t>44 872</t>
  </si>
  <si>
    <t>Dobava in vgraditev lovilnika peska iz pocinkane jeklene pločevine, s premerom 600 mm, globokega 1,0 m</t>
  </si>
  <si>
    <t>44 873</t>
  </si>
  <si>
    <t>Dobava in vgraditev lovilnika peska iz pocinkane jeklene pločevine, s premerom 600 mm, globokega 1,5 m</t>
  </si>
  <si>
    <t>44 874</t>
  </si>
  <si>
    <t>Dobava in vgraditev lovilnika peska iz pocinkane jeklene pločevine, s premerom 600 mm, globokega nad 1,5 m</t>
  </si>
  <si>
    <t>44 876</t>
  </si>
  <si>
    <t>Dobava in vgraditev lovilnika peska iz pocinkane jeklene pločevine, s premerom 700 mm, globokega 0,5 m</t>
  </si>
  <si>
    <t>44 877</t>
  </si>
  <si>
    <t>Dobava in vgraditev lovilnika peska iz pocinkane jeklene pločevine, s premerom 700 mm, globokega 1,0 m</t>
  </si>
  <si>
    <t>44 878</t>
  </si>
  <si>
    <t>Dobava in vgraditev lovilnika peska iz pocinkane jeklene pločevine, s premerom 700 mm, globokega 1,5 m</t>
  </si>
  <si>
    <t>44 879</t>
  </si>
  <si>
    <t>Dobava in vgraditev lovilnika peska iz pocinkane jeklene pločevine, s premerom 700 mm, globokega nad 1,5 m</t>
  </si>
  <si>
    <t>44 881</t>
  </si>
  <si>
    <t>Dobava in vgraditev lovilnika peska iz pocinkane jeklene pločevine, s premerom 800 mm, globokega 0,5 m</t>
  </si>
  <si>
    <t>44 882</t>
  </si>
  <si>
    <t>Dobava in vgraditev lovilnika peska iz pocinkane jeklene pločevine, s premerom 800 mm, globokega 1,0 m</t>
  </si>
  <si>
    <t>44 883</t>
  </si>
  <si>
    <t>Dobava in vgraditev lovilnika peska iz pocinkane jeklene pločevine, s premerom 800 mm, globokega 1,5 m</t>
  </si>
  <si>
    <t>44 884</t>
  </si>
  <si>
    <t>Dobava in vgraditev lovilnika peska iz pocinkane jeklene pločevine, s premerom 800 mm, globokega nad 1,5 m</t>
  </si>
  <si>
    <t>44 885</t>
  </si>
  <si>
    <t>Dobava in vgraditev lovilnika peska iz pocinkane jeklene pločevine, s premerom ………. mm, globokega ….. m</t>
  </si>
  <si>
    <t>44 887</t>
  </si>
  <si>
    <t>44 888</t>
  </si>
  <si>
    <t>44 889</t>
  </si>
  <si>
    <t>44 891</t>
  </si>
  <si>
    <t>44 892</t>
  </si>
  <si>
    <t>44 893</t>
  </si>
  <si>
    <t>44 894</t>
  </si>
  <si>
    <t>44 895</t>
  </si>
  <si>
    <t>44 897</t>
  </si>
  <si>
    <t>44 911</t>
  </si>
  <si>
    <t>44 912</t>
  </si>
  <si>
    <t>44 913</t>
  </si>
  <si>
    <t>44 914</t>
  </si>
  <si>
    <t>44 915</t>
  </si>
  <si>
    <t>44 916</t>
  </si>
  <si>
    <t>44 917</t>
  </si>
  <si>
    <t>44 918</t>
  </si>
  <si>
    <t>44 919</t>
  </si>
  <si>
    <t>44 921</t>
  </si>
  <si>
    <t>44 922</t>
  </si>
  <si>
    <t>44 923</t>
  </si>
  <si>
    <t>44 924</t>
  </si>
  <si>
    <t>44 925</t>
  </si>
  <si>
    <t>44 926</t>
  </si>
  <si>
    <t>44 927</t>
  </si>
  <si>
    <t>44 928</t>
  </si>
  <si>
    <t>44 929</t>
  </si>
  <si>
    <t>44 931</t>
  </si>
  <si>
    <t>Dobava in vgraditev pokrova iz duktilne litine z nosilnostjo 15 kN, krožnega prereza s premerom 450 mm</t>
  </si>
  <si>
    <t>44 932</t>
  </si>
  <si>
    <t>Dobava in vgraditev pokrova iz duktilne litine z nosilnostjo 15 kN, krožnega prereza s premerom 500 mm</t>
  </si>
  <si>
    <t>44 933</t>
  </si>
  <si>
    <t>Dobava in vgraditev pokrova iz duktilne litine z nosilnostjo 15 kN, krožnega prereza s premerom ….. mm</t>
  </si>
  <si>
    <t>44 935</t>
  </si>
  <si>
    <t>44 936</t>
  </si>
  <si>
    <t>44 937</t>
  </si>
  <si>
    <t>44 938</t>
  </si>
  <si>
    <t>44 941</t>
  </si>
  <si>
    <t>Dobava in vgraditev pokrova iz duktilne litine z nosilnostjo 50 kN, krožnega prereza s premerom 450 mm</t>
  </si>
  <si>
    <t>44 942</t>
  </si>
  <si>
    <t>Dobava in vgraditev pokrova iz duktilne litine z nosilnostjo 50 kN, krožnega prereza s premerom 500 mm</t>
  </si>
  <si>
    <t>44 943</t>
  </si>
  <si>
    <t>Dobava in vgraditev pokrova iz duktilne litine z nosilnostjo 50 kN, krožnega prereza s premerom ….. mm</t>
  </si>
  <si>
    <t>44 945</t>
  </si>
  <si>
    <t>44 946</t>
  </si>
  <si>
    <t>44 947</t>
  </si>
  <si>
    <t>44 948</t>
  </si>
  <si>
    <t>44 951</t>
  </si>
  <si>
    <t>Dobava in vgraditev pokrova iz duktilne litine z nosilnostjo 125 kN, krožnega prereza s premerom 500 mm</t>
  </si>
  <si>
    <t>44 952</t>
  </si>
  <si>
    <t>Dobava in vgraditev pokrova iz duktilne litine z nosilnostjo 125 kN, krožnega prereza s premerom 600 mm</t>
  </si>
  <si>
    <t>44 953</t>
  </si>
  <si>
    <t>Dobava in vgraditev pokrova iz duktilne litine z nosilnostjo 125 kN, krožnega prereza s premerom ….. mm</t>
  </si>
  <si>
    <t>44 955</t>
  </si>
  <si>
    <t>44 956</t>
  </si>
  <si>
    <t>44 957</t>
  </si>
  <si>
    <t>44 958</t>
  </si>
  <si>
    <t>44 961</t>
  </si>
  <si>
    <t>Dobava in vgraditev pokrova iz duktilne litine z nosilnostjo 250 kN, krožnega prereza s premerom 500 mm</t>
  </si>
  <si>
    <t>44 962</t>
  </si>
  <si>
    <t>44 963</t>
  </si>
  <si>
    <t>44 965</t>
  </si>
  <si>
    <t>44 966</t>
  </si>
  <si>
    <t>44 967</t>
  </si>
  <si>
    <t>44 968</t>
  </si>
  <si>
    <t>44 969</t>
  </si>
  <si>
    <t>44 971</t>
  </si>
  <si>
    <t>Dobava in vgraditev pokrova iz duktilne litine z nosilnostjo 400 kN, krožnega prereza s premerom 500 mm</t>
  </si>
  <si>
    <t>44 972</t>
  </si>
  <si>
    <t>Dobava in vgraditev pokrova iz duktilne litine z nosilnostjo 400 kN, krožnega prereza s premerom 600 mm</t>
  </si>
  <si>
    <t>44 973</t>
  </si>
  <si>
    <t>Dobava in vgraditev pokrova iz duktilne litine z nosilnostjo 400 kN, krožnega prereza s premerom ….. mm</t>
  </si>
  <si>
    <t>44 975</t>
  </si>
  <si>
    <t>44 976</t>
  </si>
  <si>
    <t>44 977</t>
  </si>
  <si>
    <t>44 979</t>
  </si>
  <si>
    <t>Dobava in vgraditev pokrova iz duktilne litine z nosilnostjo 600 kN, krožnega prereza s premerom 600 mm</t>
  </si>
  <si>
    <t>44 981</t>
  </si>
  <si>
    <t>44 982</t>
  </si>
  <si>
    <t>44 983</t>
  </si>
  <si>
    <t>44 984</t>
  </si>
  <si>
    <t>44 986</t>
  </si>
  <si>
    <t>44 987</t>
  </si>
  <si>
    <t>44 988</t>
  </si>
  <si>
    <t>44 989</t>
  </si>
  <si>
    <t>44 991</t>
  </si>
  <si>
    <t>44 992</t>
  </si>
  <si>
    <t>Dvig (do 50 cm) obstoječega jaška iz cementnega betona, po detajlu iz načrta, krožnega prereza s premerom 60 do 80 cm ali kvadratnega prereza do 60/60 cm</t>
  </si>
  <si>
    <t>44 993</t>
  </si>
  <si>
    <t>Dvig (do 50 cm) obstoječega jaška iz cementnega betona, po detajlu iz načrta, krožnega prereza s premerom nad 80 cm ali kvadratnega prereza nad 60/60 cm</t>
  </si>
  <si>
    <t>44 995</t>
  </si>
  <si>
    <t>4.5  Prepusti</t>
  </si>
  <si>
    <t>45 111</t>
  </si>
  <si>
    <t>45 112</t>
  </si>
  <si>
    <t>45 113</t>
  </si>
  <si>
    <t>45 114</t>
  </si>
  <si>
    <t>45 115</t>
  </si>
  <si>
    <t>45 116</t>
  </si>
  <si>
    <t>45 121</t>
  </si>
  <si>
    <t>45 122</t>
  </si>
  <si>
    <t>45 123</t>
  </si>
  <si>
    <t>45 124</t>
  </si>
  <si>
    <t>45 125</t>
  </si>
  <si>
    <t>45 126</t>
  </si>
  <si>
    <t>45 131</t>
  </si>
  <si>
    <t xml:space="preserve">m1 </t>
  </si>
  <si>
    <t>45 132</t>
  </si>
  <si>
    <t>45 133</t>
  </si>
  <si>
    <t>45 134</t>
  </si>
  <si>
    <t>45 135</t>
  </si>
  <si>
    <t>45 136</t>
  </si>
  <si>
    <t>45 137</t>
  </si>
  <si>
    <t>45 138</t>
  </si>
  <si>
    <t>45 139</t>
  </si>
  <si>
    <t>45 141</t>
  </si>
  <si>
    <t>45 142</t>
  </si>
  <si>
    <t>45 143</t>
  </si>
  <si>
    <t>45 144</t>
  </si>
  <si>
    <t>45 145</t>
  </si>
  <si>
    <t>45 146</t>
  </si>
  <si>
    <t>45 147</t>
  </si>
  <si>
    <t>45 148</t>
  </si>
  <si>
    <t>45 151</t>
  </si>
  <si>
    <t>45 152</t>
  </si>
  <si>
    <t>45 153</t>
  </si>
  <si>
    <t>45 154</t>
  </si>
  <si>
    <t>45 155</t>
  </si>
  <si>
    <t>45 156</t>
  </si>
  <si>
    <t>45 157</t>
  </si>
  <si>
    <t>45 158</t>
  </si>
  <si>
    <t>45 161</t>
  </si>
  <si>
    <t>45 162</t>
  </si>
  <si>
    <t>45 163</t>
  </si>
  <si>
    <t>45 164</t>
  </si>
  <si>
    <t>45 165</t>
  </si>
  <si>
    <t>45 166</t>
  </si>
  <si>
    <t>45 167</t>
  </si>
  <si>
    <t>45 168</t>
  </si>
  <si>
    <t>45 171</t>
  </si>
  <si>
    <t>45 172</t>
  </si>
  <si>
    <t>45 173</t>
  </si>
  <si>
    <t>45 174</t>
  </si>
  <si>
    <t>45 175</t>
  </si>
  <si>
    <t>45 176</t>
  </si>
  <si>
    <t>45 177</t>
  </si>
  <si>
    <t>45 181</t>
  </si>
  <si>
    <t>Izdelava prepusta ovalnega prereza iz valovite pocinkane jeklene pločevine s površino prereza do 5 m2</t>
  </si>
  <si>
    <t>45 182</t>
  </si>
  <si>
    <t>Izdelava prepusta ovalnega prereza iz valovite pocinkane jeklene pločevine s površino prereza 5,1 do 10 m2</t>
  </si>
  <si>
    <t>45 183</t>
  </si>
  <si>
    <t>Izdelava prepusta ovalnega prereza iz valovite pocinkane jeklene pločevine s površino prereza 10,1 do 20 m2</t>
  </si>
  <si>
    <t>45 184</t>
  </si>
  <si>
    <t>Izdelava prepusta ovalnega prereza iz valovite pocinkane jeklene pločevine s površino prereza 20,1 do 30 m2</t>
  </si>
  <si>
    <t>45 185</t>
  </si>
  <si>
    <t>Izdelava prepusta ovalnega prereza iz valovite pocinkane jeklene pločevine s površino prereza 30,1 do 40 m2</t>
  </si>
  <si>
    <t>45 186</t>
  </si>
  <si>
    <t>Izdelava prepusta ovalnega prereza iz valovite pocinkane jeklene pločevine s površino prereza 40,1 do 50 m2</t>
  </si>
  <si>
    <t>45 187</t>
  </si>
  <si>
    <t>Izdelava prepusta ovalnega prereza iz valovite pocinkane jeklene pločevine s površino prereza nad 50 m2</t>
  </si>
  <si>
    <t>45 191</t>
  </si>
  <si>
    <t>45 192</t>
  </si>
  <si>
    <t>45 193</t>
  </si>
  <si>
    <t>45 194</t>
  </si>
  <si>
    <t>45 195</t>
  </si>
  <si>
    <t>45 196</t>
  </si>
  <si>
    <t>45 211</t>
  </si>
  <si>
    <t>45 212</t>
  </si>
  <si>
    <t>Izdelava poševne vtočne ali iztočne glave prepusta krožnega prereza iz cementnega betona s premerom 50 cm</t>
  </si>
  <si>
    <t>45 213</t>
  </si>
  <si>
    <t>Izdelava poševne vtočne ali iztočne glave prepusta krožnega prereza iz cementnega betona s premerom 60 cm</t>
  </si>
  <si>
    <t>45 214</t>
  </si>
  <si>
    <t>Izdelava poševne vtočne ali iztočne glave prepusta krožnega prereza iz cementnega betona s premerom 80 cm</t>
  </si>
  <si>
    <t>45 215</t>
  </si>
  <si>
    <t>45 216</t>
  </si>
  <si>
    <t>45 217</t>
  </si>
  <si>
    <t>45 218</t>
  </si>
  <si>
    <t>45 231</t>
  </si>
  <si>
    <t>45 232</t>
  </si>
  <si>
    <t>Izdelava ravne ali krilne vtočne ali iztočne glave prepusta krožnega prereza iz cementnega betona s premerom 50 cm</t>
  </si>
  <si>
    <t>45 233</t>
  </si>
  <si>
    <t>Izdelava ravne ali krilne vtočne ali iztočne glave prepusta krožnega prereza iz cementnega betona s premerom 60 cm</t>
  </si>
  <si>
    <t>45 234</t>
  </si>
  <si>
    <t>Izdelava ravne ali krilne vtočne ali iztočne glave prepusta krožnega prereza iz cementnega betona s premerom 80 cm</t>
  </si>
  <si>
    <t>45 235</t>
  </si>
  <si>
    <t>45 236</t>
  </si>
  <si>
    <t>45 237</t>
  </si>
  <si>
    <t>45 238</t>
  </si>
  <si>
    <t>45 241</t>
  </si>
  <si>
    <t>Izdelava vtočne ali iztočne glave prepusta paraboličnega prereza iz cementnega betona z višino 80 cm</t>
  </si>
  <si>
    <t>45 242</t>
  </si>
  <si>
    <t>Izdelava vtočne ali iztočne glave prepusta paraboličnega prereza iz cementnega betona z višino 100 cm</t>
  </si>
  <si>
    <t>45 243</t>
  </si>
  <si>
    <t>Izdelava vtočne ali iztočne glave prepusta paraboličnega prereza iz cementnega betona z višino 120 cm</t>
  </si>
  <si>
    <t>45 244</t>
  </si>
  <si>
    <t>Izdelava vtočne ali iztočne glave prepusta paraboličnega prereza iz cementnega betona z višino 150 cm</t>
  </si>
  <si>
    <t>45 245</t>
  </si>
  <si>
    <t>Izdelava vtočne ali iztočne glave prepusta paraboličnega prereza iz cementnega betona z višino 200 cm</t>
  </si>
  <si>
    <t>45 246</t>
  </si>
  <si>
    <t>Izdelava vtočne ali iztočne glave prepusta paraboličnega prereza iz cementnega betona z višino nad 200 cm</t>
  </si>
  <si>
    <t>4.6  Izviri, vodnjaki, ponikovalnice, vrtače</t>
  </si>
  <si>
    <t>46 111</t>
  </si>
  <si>
    <t>46 112</t>
  </si>
  <si>
    <t>46 113</t>
  </si>
  <si>
    <t>46 114</t>
  </si>
  <si>
    <t>46 115</t>
  </si>
  <si>
    <t>46 116</t>
  </si>
  <si>
    <t>46 117</t>
  </si>
  <si>
    <t>46 121</t>
  </si>
  <si>
    <t>46 122</t>
  </si>
  <si>
    <t>46 123</t>
  </si>
  <si>
    <t>46 124</t>
  </si>
  <si>
    <t>46 125</t>
  </si>
  <si>
    <t>46 126</t>
  </si>
  <si>
    <t>46 127</t>
  </si>
  <si>
    <t>46 131</t>
  </si>
  <si>
    <t>46 132</t>
  </si>
  <si>
    <t>46 133</t>
  </si>
  <si>
    <t>46 134</t>
  </si>
  <si>
    <t>46 135</t>
  </si>
  <si>
    <t>46 136</t>
  </si>
  <si>
    <t>46 137</t>
  </si>
  <si>
    <t>46 141</t>
  </si>
  <si>
    <t>Ureditev izvira v trasi, globokega 1,1 do 2 m, s perforirano polimerno cevjo, krožnega prereza, s premerom 30 cm</t>
  </si>
  <si>
    <t>46 142</t>
  </si>
  <si>
    <t>Ureditev izvira v trasi, globokega 1,1 do 2 m, s perforirano polimerno cevjo, krožnega prereza, s premerom 40 cm</t>
  </si>
  <si>
    <t>46 143</t>
  </si>
  <si>
    <t>Ureditev izvira v trasi, globokega 1,1 do 2 m, s perforirano polimerno cevjo, krožnega prereza, s premerom 50 cm</t>
  </si>
  <si>
    <t>46 144</t>
  </si>
  <si>
    <t>Ureditev izvira v trasi, globokega 1,1 do 2 m, s perforirano polimerno cevjo, krožnega prereza, s premerom 60 cm</t>
  </si>
  <si>
    <t>46 145</t>
  </si>
  <si>
    <t>Ureditev izvira v trasi, globokega 1,1 do 2 m, s perforirano polimerno cevjo, krožnega prereza, s premerom 80 cm</t>
  </si>
  <si>
    <t>Ureditev izvira v trasi, globokega 1,1 do 2 m, s perforirano polimerno cevjo, krožnega prereza, s premerom 100 cm</t>
  </si>
  <si>
    <t>46 147</t>
  </si>
  <si>
    <t>46 211</t>
  </si>
  <si>
    <t>46 212</t>
  </si>
  <si>
    <t>46 213</t>
  </si>
  <si>
    <t>46 214</t>
  </si>
  <si>
    <t>46 215</t>
  </si>
  <si>
    <t>46 216</t>
  </si>
  <si>
    <t>46 217</t>
  </si>
  <si>
    <t>46 218</t>
  </si>
  <si>
    <t>46 219</t>
  </si>
  <si>
    <t>46 221</t>
  </si>
  <si>
    <t>46 222</t>
  </si>
  <si>
    <t>46 223</t>
  </si>
  <si>
    <t>46 224</t>
  </si>
  <si>
    <t>46 225</t>
  </si>
  <si>
    <t>46 226</t>
  </si>
  <si>
    <t>46 227</t>
  </si>
  <si>
    <t>46 228</t>
  </si>
  <si>
    <t>46 229</t>
  </si>
  <si>
    <t>46 311</t>
  </si>
  <si>
    <t>46 312</t>
  </si>
  <si>
    <t>46 313</t>
  </si>
  <si>
    <t>46 314</t>
  </si>
  <si>
    <t>46 315</t>
  </si>
  <si>
    <t>46 316</t>
  </si>
  <si>
    <t>46 321</t>
  </si>
  <si>
    <t>46 322</t>
  </si>
  <si>
    <t>Ureditev ponikovalnice s perforirano polimerno cevjo, krožnega prereza, s premerom 60 cm, globine 1,1 do 2,0 m</t>
  </si>
  <si>
    <t>46 323</t>
  </si>
  <si>
    <t>Ureditev ponikovalnice s perforirano polimerno cevjo, krožnega prereza, s premerom 60 cm, globine 2,1 do 3,0 m</t>
  </si>
  <si>
    <t>46 324</t>
  </si>
  <si>
    <t>Ureditev ponikovalnice s perforirano polimerno cevjo, krožnega prereza, s premerom 60 cm, globine 3,1 do 4,0 m</t>
  </si>
  <si>
    <t>46 325</t>
  </si>
  <si>
    <t>Ureditev ponikovalnice s perforirano polimerno cevjo, krožnega prereza, s premerom 60 cm, globine 4,1 do 5,0 m</t>
  </si>
  <si>
    <t>46 326</t>
  </si>
  <si>
    <t>Ureditev ponikovalnice s perforirano polimerno cevjo, krožnega prereza, s premerom 60 cm, globine nad 5,0 m</t>
  </si>
  <si>
    <t>46 331</t>
  </si>
  <si>
    <t>46 332</t>
  </si>
  <si>
    <t>46 333</t>
  </si>
  <si>
    <t>46 334</t>
  </si>
  <si>
    <t>46 335</t>
  </si>
  <si>
    <t>46 336</t>
  </si>
  <si>
    <t>46 341</t>
  </si>
  <si>
    <t>46 342</t>
  </si>
  <si>
    <t>Ureditev ponikovalnice s perforirano polimerno cevjo, krožnega prereza, s premerom 80 cm, globine 1,1 do 2,0 m</t>
  </si>
  <si>
    <t>46 343</t>
  </si>
  <si>
    <t>Ureditev ponikovalnice s perforirano polimeno cevjo, krožnega prereza, s premerom 80 cm, globine 2,1 do 3,0 m</t>
  </si>
  <si>
    <t>46 344</t>
  </si>
  <si>
    <t>Ureditev ponikovalnice s perforirano polimerno cevjo, krožnega prereza, s premerom 80 cm, globine 3,1 do 4,0 m</t>
  </si>
  <si>
    <t>46 345</t>
  </si>
  <si>
    <t>Ureditev ponikovalnice s perforirano polimerno cevjo, krožnega prereza, s premerom 80 cm, globine 4,1 do 5,0 m</t>
  </si>
  <si>
    <t>46 346</t>
  </si>
  <si>
    <t>Ureditev ponikovalnice s perforirano polimerno cevjo, krožnega prereza, s premerom 80 cm, globine nad 5,0 m</t>
  </si>
  <si>
    <t>46 351</t>
  </si>
  <si>
    <t>46 352</t>
  </si>
  <si>
    <t>46 353</t>
  </si>
  <si>
    <t>46 354</t>
  </si>
  <si>
    <t>46 355</t>
  </si>
  <si>
    <t>46 356</t>
  </si>
  <si>
    <t>46 361</t>
  </si>
  <si>
    <t>Ureditev ponikovalnice s perforirano polimeno cevjo, krožnega prereza, s premerom 100 cm, globine do 1,0 m</t>
  </si>
  <si>
    <t>46 362</t>
  </si>
  <si>
    <t>46 363</t>
  </si>
  <si>
    <t>46 364</t>
  </si>
  <si>
    <t>46 365</t>
  </si>
  <si>
    <t>46 366</t>
  </si>
  <si>
    <t>Ureditev ponikovalnice s perforirano polimerno cevjo, krožnega prereza, s premerom 100 cm, globine nad 5,0 m</t>
  </si>
  <si>
    <t>46 371</t>
  </si>
  <si>
    <t>46 411</t>
  </si>
  <si>
    <t>46 421</t>
  </si>
  <si>
    <t>46 422</t>
  </si>
  <si>
    <t xml:space="preserve">Tlakovanje jarka z lomljencem, debelina 20 cm, stiki zapolnjeni z drobljencem, na podložni plasti zmesi zrn drobljenca, debeli 10 cm
</t>
  </si>
  <si>
    <t xml:space="preserve">Tlakovanje jarka z lomljencem, debelina 20 cm, stiki zapolnjeni z drobljencem, na podložni plasti zmesi zrn drobljenca, debeli 15 cm
</t>
  </si>
  <si>
    <t xml:space="preserve">Tlakovanje jarka z lomljencem, debelina 20 cm, stiki zapolnjeni z drobljencem, na podložni plasti zmesi zrn drobljenca, debeli 20 cm
</t>
  </si>
  <si>
    <t xml:space="preserve">Tlakovanje jarka z lomljencem, debelina 20 cm, stiki zapolnjeni z drobljencem, na podložni plasti zmesi zrn drobljenca, debeli 25 cm
</t>
  </si>
  <si>
    <t xml:space="preserve">Tlakovanje jarka z lomljencem, debelina 20 cm, stiki zapolnjeni s cementno malto, na podložni plasti zmesi zrn drobljenca, debeli 10 cm
</t>
  </si>
  <si>
    <t xml:space="preserve">Tlakovanje jarka z lomljencem, debelina 20 cm, stiki zapolnjeni s cementno malto, na podložni plasti zmesi zrn drobljenca, debeli 15 cm
</t>
  </si>
  <si>
    <t xml:space="preserve">Tlakovanje jarka z lomljencem, debelina 20 cm, stiki zapolnjeni s cementno malto, na podložni plasti zmesi zrn drobljenca, debeli 20 cm
</t>
  </si>
  <si>
    <t xml:space="preserve">Tlakovanje jarka z lomljencem, debelina 20 cm, stiki zapolnjeni s cementno malto, na podložni plasti zmesi zrn drobljenca, debeli 25 cm
</t>
  </si>
  <si>
    <t xml:space="preserve">Tlakovanje jarka z lomljencem, debelina 10 cm, stiki zapolnjeni s cementno malto, na podložni plasti cementnega betona, debeli 10 cm
</t>
  </si>
  <si>
    <t xml:space="preserve">Tlakovanje jarka z lomljencem, debelina 10cm, stiki zapolnjeni s cementno malto, na podložni plasti cementnega betona, debeli 15 cm
</t>
  </si>
  <si>
    <t xml:space="preserve">Tlakovanje jarka z lomljencem, debelina 10cm, stiki zapolnjeni s cementno malto, na podložni plasti cementnega betona, debeli 20 cm
</t>
  </si>
  <si>
    <t xml:space="preserve">Tlakovanje jarka z lomljencem, debelina 10cm, stiki zapolnjeni s cementno malto, na podložni plasti cementnega betona, debeli 25 cm
</t>
  </si>
  <si>
    <t xml:space="preserve">Tlakovanje jarka z lomljencem, debelina 20 cm, stiki zapolnjeni s cementno malto, na podložni plasti cementnega betona, debeli 10 cm
</t>
  </si>
  <si>
    <t xml:space="preserve">Tlakovanje jarka z lomljencem, debelina 20 cm, stiki zapolnjeni s cementno malto, na podložni plasti cementnega betona, debeli 15 cm
</t>
  </si>
  <si>
    <t xml:space="preserve">Tlakovanje jarka z lomljencem, debelina 20 cm, stiki zapolnjeni s cementno malto, na podložni plasti cementnega betona, debeli 20 cm
</t>
  </si>
  <si>
    <t xml:space="preserve">Tlakovanje jarka s ploščami iz cementnega betona, velikosti do 0.25 m2, debeline 10 cm, stiki zapolnjeni z drobljencem, na podložni plasti zmesi zrn drobljenca, debeli 10 cm
</t>
  </si>
  <si>
    <t xml:space="preserve">Tlakovanje jarka s ploščami iz cementnega betona, velikosti do 0.25 m2, debeline 10 cm, stiki zapolnjeni z drobljencem, na podložni plasti zmesi zrn drobljenca, debeli 15 cm
</t>
  </si>
  <si>
    <t xml:space="preserve">Tlakovanje jarka s ploščami iz cementnega betona, velikosti do 0.25 m2, debeline 10 cm, stiki zapolnjeni z drobljencem, na podložni plasti zmesi zrn drobljenca, debeli 20 cm
</t>
  </si>
  <si>
    <t xml:space="preserve">Tlakovanje jarka s ploščami iz cementnega betona, velikosti do 0.25 m2, debeline 10 cm, stiki zapolnjeni z drobljencem, na podložni plasti zmesi zrn drobljenca, debeli 25 cm
</t>
  </si>
  <si>
    <t xml:space="preserve">Tlakovanje jarka s ploščami iz cementnega betona, velikosti do 0.25 m2, debeline 10 cm, stiki zapolnjeni s cementno malto, na podložni plasti zmesi zrn drobljenca, debeli 10 cm
</t>
  </si>
  <si>
    <t xml:space="preserve">Tlakovanje jarka s ploščami iz cementnega betona, velikosti do 0.25 m2, debeline 10 cm, stiki zapolnjeni s cementno malto, na podložni plasti zmesi zrn drobljenca, debeli 15 cm
</t>
  </si>
  <si>
    <t xml:space="preserve">Tlakovanje jarka s ploščami iz cementnega betona, velikosti do 0.25 m2, debeline 10 cm, stiki zapolnjeni s cementno malto, na podložni plasti zmesi zrn drobljenca, debeli 20 cm
</t>
  </si>
  <si>
    <t xml:space="preserve">Tlakovanje jarka s ploščami iz cementnega betona, velikosti do 0.25 m2, debeline 10 cm, stiki zapolnjeni s cementno malto, na podložni plasti zmesi zrn drobljenca, debeli 25 cm
</t>
  </si>
  <si>
    <t xml:space="preserve">Tlakovanje jarka s ploščami iz cementnega betona, velikosti do 0.25 m2, debeline 10 cm, stiki zapolnjeni s cementno malto, na podložni plasti cementnega betona, debeli 10 cm
</t>
  </si>
  <si>
    <t xml:space="preserve">Tlakovanje jarka s ploščami iz cementnega betona, velikosti do 0.25 m2, debeline 10 cm, stiki zapolnjeni s cementno malto, na podložni plasti cementnega betona, debeli 15 cm
</t>
  </si>
  <si>
    <t xml:space="preserve">Tlakovanje jarka s ploščami iz cementnega betona, velikosti do 0.25 m2, debeline 10 cm, stiki zapolnjeni s cementno malto, na podložni plasti cementnega betona, debeli 20 cm
</t>
  </si>
  <si>
    <t xml:space="preserve">Tlakovanje jarka s ploščami iz cementnega betona, velikosti do 0.25 m2, debeline 10 cm, stiki zapolnjeni s cementno malto, na podložni plasti cementnega betona, debeli 25 cm
</t>
  </si>
  <si>
    <t xml:space="preserve">Tlakovanje jarka s tlakovci iz cementnega betona, debeline 10 cm, stiki zapolnjeni z drobljencem, na podložni plasti iz zmesi zrn drobljenca, debeli 10 cm
</t>
  </si>
  <si>
    <t xml:space="preserve">Tlakovanje jarka s tlakovci iz cementnega betona, debeline 10 cm, stiki zapolnjeni z drobljencem, na podložni plasti iz zmesi zrn drobljenca, debeli 15 cm
</t>
  </si>
  <si>
    <t xml:space="preserve">Tlakovanje jarka s tlakovci iz cementnega betona, debeline 10 cm, stiki zapolnjeni z drobljencem, na podložni plasti iz zmesi zrn drobljenca, debeli 20 cm
</t>
  </si>
  <si>
    <t xml:space="preserve">Tlakovanje jarka s tlakovci iz cementnega betona, debeline 10 cm, stiki zapolnjeni z drobljencem, na podložni plasti iz zmesi zrn drobljenca, debeli 25 cm
</t>
  </si>
  <si>
    <t xml:space="preserve">Tlakovanje jarka s tlakovci iz cementnega betona, debeline 10 cm, stiki zapolnjeni s cementno malto, na podložni plasti iz zmesi zrn drobljenca, debeli 10 cm
</t>
  </si>
  <si>
    <t xml:space="preserve">Tlakovanje jarka s tlakovci iz cementnega betona, debeline 10 cm, stiki zapolnjeni s cementno malto, na podložni plasti iz zmesi zrn drobljenca, debeli 15 cm
</t>
  </si>
  <si>
    <t xml:space="preserve">Tlakovanje jarka s tlakovci iz cementnega betona, debeline 10 cm, stiki zapolnjeni s cementno malto, na podložni plasti iz zmesi zrn drobljenca, debeli 20 cm
</t>
  </si>
  <si>
    <t xml:space="preserve">Tlakovanje jarka s tlakovci iz cementnega betona, debeline 10 cm, stiki zapolnjeni s cementno malto, na podložni plasti iz zmesi zrn drobljenca, debeli 25 cm
</t>
  </si>
  <si>
    <t xml:space="preserve">Utrditev jarka s segmenti iz cementnega betona, širine 80 cm, polmera 120 cm, na podložni plasti iz zmesi zrn drobljenca, debeli 10 cm
</t>
  </si>
  <si>
    <t xml:space="preserve">Utrditev jarka s segmenti iz cementnega betona, širine 80 cm, polmera 120 cm, na podložni plasti iz zmesi zrn drobljenca, debeli 15 cm
</t>
  </si>
  <si>
    <t xml:space="preserve">Utrditev jarka s segmenti iz cementnega betona, širine 80 cm, polmera 120 cm, na podložni plasti iz zmesi zrn drobljenca, debeli 20 cm
</t>
  </si>
  <si>
    <t xml:space="preserve">Utrditev jarka s segmenti iz cementnega betona, širine 80 cm, polmera 120 cm, na podložni plasti iz zmesi zrn drobljenca, debeli 25 cm
</t>
  </si>
  <si>
    <t xml:space="preserve">Utrditev jarka s segmenti iz cementnega betona, širine 100 cm, polmera 150 cm, na podložni plasti iz zmesi zrn drobljenca, debeli 10 cm
</t>
  </si>
  <si>
    <t xml:space="preserve">Utrditev jarka s segmenti iz cementnega betona, širine 100 cm, polmera 150 cm, na podložni plasti iz zmesi zrn drobljenca, debeli 15 cm
</t>
  </si>
  <si>
    <t xml:space="preserve">Utrditev jarka s segmenti iz cementnega betona, širine 100 cm, polmera 150 cm, na podložni plasti iz zmesi zrn drobljenca, debeli 20 cm
</t>
  </si>
  <si>
    <t xml:space="preserve">Utrditev jarka s segmenti iz cementnega betona, širine 100 cm, polmera 150 cm, na podložni plasti iz zmesi zrn drobljenca, debeli 25 cm
</t>
  </si>
  <si>
    <t xml:space="preserve">Utrditev jarka s kanaletami na preklop iz cementnega betona, dolžine 110 cm in notranje širine dna kanalete 40 cm, na podložni plasti iz zmesi zrn drobljenca, debeli 10 cm
</t>
  </si>
  <si>
    <t xml:space="preserve">Utrditev jarka s kanaletami na preklop iz cementnega betona, dolžine 110 cm in notranje širine dna kanalete 40 cm, na podložni plasti iz zmesi zrn drobljenca, debeli 15 cm
</t>
  </si>
  <si>
    <t xml:space="preserve">Utrditev jarka s kanaletami na preklop iz cementnega betona, dolžine 110 cm in notranje širine dna kanalete 40 cm, na podložni plasti iz zmesi zrn drobljenca, debeli 20 cm
</t>
  </si>
  <si>
    <t xml:space="preserve">Utrditev jarka s kanaletami na preklop iz cementnega betona, dolžine 115 cm in notranje širine dna kanalete 50 cm, na podložni plasti iz zmesi zrn drobljenca, debeli 10 cm
</t>
  </si>
  <si>
    <t xml:space="preserve">Utrditev jarka s kanaletami na preklop iz cementnega betona, dolžine 115 cm in notranje širine dna kanalete 50 cm, na podložni plasti iz zmesi zrn drobljenca, debeli 15 cm
</t>
  </si>
  <si>
    <t xml:space="preserve">Utrditev jarka s kanaletami na preklop iz cementnega betona, dolžine 115 cm in notranje širine dna kanalete 50 cm, na podložni plasti iz zmesi zrn drobljenca, debeli 20 cm
</t>
  </si>
  <si>
    <t xml:space="preserve">Utrditev jarka s kanaletami na preklop iz cementnega betona, dolžine 120 cm in notranje širine dna kanalete 60 cm, na podložni plasti iz zmesi zrn drobljenca, debeli 10 cm
</t>
  </si>
  <si>
    <t xml:space="preserve">Utrditev jarka s kanaletami na preklop iz cementnega betona, dolžine 120 cm in notranje širine dna kanalete 60 cm, na podložni plasti iz zmesi zrn drobljenca, debeli 15 cm
</t>
  </si>
  <si>
    <t xml:space="preserve">Utrditev jarka s kanaletami na preklop iz cementnega betona, dolžine 120 cm in notranje širine dna kanalete 60 cm, na podložni plasti iz zmesi zrn drobljenca, debeli 20 cm
</t>
  </si>
  <si>
    <t xml:space="preserve">Utrditev jarka po postopku »Colcrete« z drobljenim kamnom, vezanim s cementno malto, v plasti debeline 10 cm
</t>
  </si>
  <si>
    <t xml:space="preserve">Utrditev jarka po postopku »Colcrete« z drobljenim kamnom, vezanim s cementno malto, v plasti debeline 15 cm
</t>
  </si>
  <si>
    <t xml:space="preserve">Utrditev jarka po postopku »Colcrete« z drobljenim kamnom, vezanim s cementno malto, v plasti debeline 20 cm
</t>
  </si>
  <si>
    <t xml:space="preserve">Utrditev jarka po postopku »Colcrete« z drobljenim kamnom, vezanim s cementno malto, v plasti debeline 25 cm
</t>
  </si>
  <si>
    <t xml:space="preserve">Utrditev jarka po postopku »Colcrete« z drobljenim kamnom, vezanim s cementno malto, v plasti debeline 30 cm
</t>
  </si>
  <si>
    <t xml:space="preserve">Utrditev jarka po postopku »Colcrete« z drobljenim kamnom, vezanim s cementno malto, v plasti debeline 40 cm
</t>
  </si>
  <si>
    <t xml:space="preserve">Utrditev jarka po postopku »Colcrete« z drobljenim kamnom, vezanim s cementno malto, v plasti debeline 50 cm
</t>
  </si>
  <si>
    <t xml:space="preserve">Izdelava koritnice iz cementnega betona  C 25/30, debeline 10 cm, na podložni plasti iz zmesi zrn drobljenca, debeli 15 cm, s cementnobetonskim robnikom, široke 50 cm
</t>
  </si>
  <si>
    <t xml:space="preserve">Izdelava koritnice iz cementnega betona  C 25/30, debeline 10 cm, na podložni plasti iz zmesi zrn drobljenca, debeli 15 cm, s cementnobetonskim robnikom, široke 75 cm
</t>
  </si>
  <si>
    <t xml:space="preserve">Izdelava koritnice iz cementnega betona  C 25/30, debeline 10 cm, na podložni plasti iz zmesi zrn drobljenca, debeli 15 cm, s cementnobetonskim robnikom, široke 100 cm
</t>
  </si>
  <si>
    <t xml:space="preserve">Izdelava koritnice iz cementnega betona  C 25/30, debeline 10 cm, na podložni plasti iz zmesi zrn drobljenca, debeli 15 cm, na obstoječo podlago, s cementnobetonskim robnikom, široke 50 cm
</t>
  </si>
  <si>
    <t xml:space="preserve">Izdelava koritnice iz cementnega betona  C 25/30, debeline 10 cm, na podložni plasti iz zmesi zrn drobljenca, debeli 15 cm, na obstoječo podlago, s cementnobetonskim robnikom, široke 75 cm
</t>
  </si>
  <si>
    <t xml:space="preserve">Izdelava koritnice iz cementnega betona  C 25/30, debeline 10 cm, na podložni plasti iz zmesi zrn drobljenca, debeli 15 cm, na obstoječo podlago, s cementnobetonskim robnikom, široke 100 cm
</t>
  </si>
  <si>
    <t xml:space="preserve">Izdelava koritnice iz bitumenskega betona, debeline 5 cm, na obstoječo podlago, ob že zgrajenem robniku iz cementnega betona, široke 50 cm
</t>
  </si>
  <si>
    <t xml:space="preserve">Izdelava koritnice iz bitumenskega betona, debeline 5 cm, na obstoječo podlago, ob že zgrajenem robniku iz cementnega betona, široke 75 cm
</t>
  </si>
  <si>
    <t xml:space="preserve">Izdelava koritnice iz bitumenskega betona, debeline 5 cm, na obstoječo podlago, ob že zgrajenem robniku iz cementnega betona, široke 100 cm
</t>
  </si>
  <si>
    <t xml:space="preserve">Izdelava koritnice iz bitumenskega betona, debeline 5 cm, na obstoječo podlago, vključno kot podlaga za robnik iz bitumenskega betona, široke 50 cm
</t>
  </si>
  <si>
    <t xml:space="preserve">Izdelava koritnice iz bitumenskega betona, debeline 5 cm, na obstoječo podlago, vključno kot podlaga za robnik iz bitumenskega betona, široke 75 cm
</t>
  </si>
  <si>
    <t xml:space="preserve">Izdelava koritnice iz bitumenskega betona, debeline 5 cm, na obstoječo podlago, vključno kot podlaga za robnik iz bitumenskega betona, široke 100 cm
</t>
  </si>
  <si>
    <t xml:space="preserve">Izdelava koritnice iz bitumenskega betona, debeline 5 cm, na podložni plasti iz zmesi zrn drobljenca, debeli 20 cm, ob že zgrajenem robniku iz cementnega betona, široke 100 cm
</t>
  </si>
  <si>
    <t xml:space="preserve">Izdelava koritnice iz bitumenskega betona, debeline 5 cm, na podložni plasti iz zmesi zrn drobljenca, debeli 20 cm, vključno kot podlaga za robnik iz bitumenskega betona, široke 50 cm
</t>
  </si>
  <si>
    <t xml:space="preserve">Izdelava koritnice iz bitumenskega betona, debeline 5 cm, na podložni plasti iz zmesi zrn drobljenca, debeli 20 cm, vključno kot podlaga za robnik iz bitumenskega betona, široke 75 cm
</t>
  </si>
  <si>
    <t xml:space="preserve">Izdelava koritnice iz bitumenskega betona, debeline 5 cm, na podložni plasti iz zmesi zrn drobljenca, debeli 20 cm, vključno kot podlaga za robnik iz bitumenskega betona, široke 100 cm
</t>
  </si>
  <si>
    <t xml:space="preserve">Izdelava koritnice iz bitumenskega betona, debeline 3 cm, in bituminiziranega drobljenca, povprečne debeline 6 cm, ob že zgrajenem robniku, na obstoječo podlago, široke 50 cm
</t>
  </si>
  <si>
    <t xml:space="preserve">Izdelava koritnice iz bitumenskega betona, debeline 3 cm, in bituminiziranega drobljenca, povprečne debeline 6 cm, ob že zgrajenem robniku, na obstoječo podlago, široke 75 cm
</t>
  </si>
  <si>
    <t xml:space="preserve">Izdelava koritnice iz bitumenskega betona, debeline 3 cm, in bituminiziranega drobljenca, povprečne debeline 6 cm, ob že zgrajenem robniku, na obstoječo podlago, široke 100 cm
</t>
  </si>
  <si>
    <t xml:space="preserve">Izdelava koritnice s tlakom iz lomljenca, debeline 15 cm, stiki zapolnjeni s cementno malto, na podložni plasti iz cementne malte, debeli 5 cm, na obstoječo podlago, široke 50 cm
</t>
  </si>
  <si>
    <t xml:space="preserve">Izdelava koritnice s tlakom iz lomljenca, debeline 15 cm, stiki zapolnjeni s cementno malto, na podložni plasti iz cementne malte, debeli 5 cm, na obstoječo podlago, široke 75 cm
</t>
  </si>
  <si>
    <t xml:space="preserve">Izdelava koritnice s tlakom iz lomljenca, debeline 15 cm, stiki zapolnjeni s cementno malto, na podložni plasti iz cementne malte, debeli 5 cm, na obstoječo podlago, široke 100 cm
</t>
  </si>
  <si>
    <t xml:space="preserve">Izdelava koritnice s tlakom iz lomljenca, debeline 10 cm, stiki zapolnjeni s cementno malto, na podložni plasti iz cementne malte, debeli 10 cm, na obstoječo podlago, široke 50 cm
</t>
  </si>
  <si>
    <t xml:space="preserve">Izdelava koritnice s tlakom iz lomljenca, debeline 10 cm, stiki zapolnjeni s cementno malto, na podložni plasti iz cementne malte, debeli 10 cm, na obstoječo podlago, široke 75 cm
</t>
  </si>
  <si>
    <t xml:space="preserve">Izdelava koritnice s tlakom iz lomljenca, debeline 10 cm, stiki zapolnjeni s cementno malto, na podložni plasti iz cementne malte, debeli 10 cm, na obstoječo podlago, široke 100 cm
</t>
  </si>
  <si>
    <t xml:space="preserve">Izdelava koritnice s tlakom iz kamnitih kock, stiki zapolnjeni s cementno malto, na podložni plasti iz cementnega betona,  v skupni debelini 20 cm, široke 50 cm
</t>
  </si>
  <si>
    <t xml:space="preserve">Izdelava koritnice s tlakom iz kamnitih kock, stiki zapolnjeni s cementno malto, na podložni plasti iz cementnega betona,  v skupni debelini 20 cm, široke 75 cm
</t>
  </si>
  <si>
    <t xml:space="preserve">Izdelava koritnice s tlakom iz kamnitih kock, stiki zapolnjeni s cementno malto, na podložni plasti iz cementnega betona,  v skupni debelini 20 cm, široke 100 cm
</t>
  </si>
  <si>
    <t xml:space="preserve">Izdelava iztoka iz jarka v pobočni jarek/kanaleto s tlakom iz lomljenca, debeline 15 cm, na podložni plasti iz zmesi zrn drobljenca, debeli 25 cm, na obstoječo podlago, po načrtu
</t>
  </si>
  <si>
    <t xml:space="preserve">Izdelava iztoka iz jarka v pobočni jarek/kanaleto s cementnim betonom, debeline 15 cm, na podložni plasti iz zmesi zrn drobljenca, debeli 25 cm, na obstoječo podlago, po načrtu
</t>
  </si>
  <si>
    <t xml:space="preserve">Izdelava iztoka iz jarka  vpobočni jarek/kanaleto s tlakom iz kamnitih kock, stiki zapolnjeni s cementno malto, na podložni plasti iz cementnega betona, v skupni debelini 20 cm, po načrtu
</t>
  </si>
  <si>
    <t xml:space="preserve">Izdelava iztoka iz kanalete v pobočni jarek/kanaleto s tlakonm iz lomljenca, debeline 15 cm, n apodložni plsti iz zmesi zrn drobljenca, debeli 25 cm, na obstoječo podlago, po načrtu
</t>
  </si>
  <si>
    <t xml:space="preserve">Izdelava iztoka iz kanalete v pobočni jarek/kanaleto s tlakom iz lomljenca, debeline 15 cm, stiki zapolnjeni s cementno malto, n apodložni plasti iz cementne malte, debeli 10 cm, na obstoječo podlago po načrtu
</t>
  </si>
  <si>
    <t xml:space="preserve">Izdelava iztoka iz kanalete v pobočni jarek/kanaleto s cementnim betonom, debeline 15 cm, na podložni plasti iz zmesi zrn drobljenca, debeli 25 cm, na obstoječo podlago po načrtu
</t>
  </si>
  <si>
    <t xml:space="preserve">Izdelava iztoka iz kanalete v pobočni jarek/kanaleto s tlakom iz kamnitih kock, stiki zapolnjeni s cementno malto, na podložni plasti iz cementnega betona, v skupni debelini 20 cm po načrtu
</t>
  </si>
  <si>
    <t xml:space="preserve">Izdelava iztoka iz koritnice v pobočni jarek/kanaleto s tlakom iz lomljenca, debeline 15 cm, na podložni plasti iz zmesi zrn drobljenca, debeli 25 cm, na obstoječo podlago po načrtu
</t>
  </si>
  <si>
    <t xml:space="preserve">Izdelava iztoka iz koritnice v pobočni jarek/kanaleto s cementnim betonom debeline 15 cm, na podložni plasti iz zmesi zrn drobljenca, debeli 25 cm, na obstoječo podlago po načrtu
</t>
  </si>
  <si>
    <t xml:space="preserve">Izdelava iztoka iz koritnice v pobočni jarek/kanaleto s s tlakom iz kamnitih kock, stiki zapolnjeni s cementno malto, na podložni plasti iz cementnega betona, v skupni debelini 20 cm po načrtu
</t>
  </si>
  <si>
    <t xml:space="preserve">Zavarovanje dna kadunjastega jarka s plastjo bitumenskega betona, debelo 4 cm, široko 50 cm
</t>
  </si>
  <si>
    <t xml:space="preserve">Zavarovanje dna kadunjastega jarka s plastjo bitumenskega betona, debelo 4 cm, široko 60 cm
</t>
  </si>
  <si>
    <t xml:space="preserve">Zavarovanje dna kadunjastega jarka s plastjo bitumenskega betona, debelo 4 cm, široko 70 cm
</t>
  </si>
  <si>
    <t xml:space="preserve">Zavarovanje dna kadunjastega jarka s plastjo bitumenskega betona, debelo 4 cm, široko 80 cm
</t>
  </si>
  <si>
    <t xml:space="preserve">Zavarovanje dna kadunjastega jarka s plastjo bitumenskega betona, debelo 4 cm, široko 100 cm
</t>
  </si>
  <si>
    <t xml:space="preserve">Zavarovanje dna kadunjastega jarka s plastjo bitumenskega betona, debelo 5 cm, široko 50 cm
</t>
  </si>
  <si>
    <t xml:space="preserve">Zavarovanje dna kadunjastega jarka s plastjo bitumenskega betona, debelo 5 cm, široko 60 cm
</t>
  </si>
  <si>
    <t xml:space="preserve">Zavarovanje dna kadunjastega jarka s plastjo bitumenskega betona, debelo 5 cm, široko 70 cm
</t>
  </si>
  <si>
    <t xml:space="preserve">Zavarovanje dna kadunjastega jarka s plastjo bitumenskega betona, debelo 5 cm, široko 80 cm
</t>
  </si>
  <si>
    <t xml:space="preserve">Zavarovanje dna kadunjastega jarka s plastjo bitumenskega betona, debelo 5 cm, široko 100 cm
</t>
  </si>
  <si>
    <t xml:space="preserve">Zavarovanje dna kadunjastega jarka z malimi kamnitimi tlakovci (kockami) na podložni plasti cementnega betona, debeli 10 cm, široko 50 cm
</t>
  </si>
  <si>
    <t xml:space="preserve">Zavarovanje dna kadunjastega jarka z malimi kamnitimi tlakovci (kockami) na podložni plasti cementnega betona, debeli 10 cm, široko 60 cm
</t>
  </si>
  <si>
    <t xml:space="preserve">Zavarovanje dna kadunjastega jarka z malimi kamnitimi tlakovci (kockami) na podložni plasti cementnega betona, debeli 10 cm, široko 70 cm
</t>
  </si>
  <si>
    <t xml:space="preserve">Zavarovanje dna kadunjastega jarka z malimi kamnitimi tlakovci (kockami) na podložni plasti cementnega betona, debeli 10 cm, široko 80 cm
</t>
  </si>
  <si>
    <t xml:space="preserve">Zavarovanje dna kadunjastega jarka z malimi kamnitimi tlakovci (kockami) na podložni plasti cementnega betona, debeli 10 cm, široko 100 cm
</t>
  </si>
  <si>
    <t xml:space="preserve">Zavarovanje pete brežine jarka z lomljencem, večjim od 0,1 m3/kos
</t>
  </si>
  <si>
    <t xml:space="preserve">Zavarovanje pete brežine jarka s košaro iz plastične mreže, polnjeno z grobimi kamnitimi zrni (nad 30 mm)
</t>
  </si>
  <si>
    <t xml:space="preserve">Zavarovanje pete brežine jarka s/z ………………………. iz …………………….
</t>
  </si>
  <si>
    <t xml:space="preserve">Zbiranje vode po površini obloge predora s fleksibilno PVC polcevjo premera 1 1/2”, s pritrditvijo, izvedbo vtoka in iztoka
</t>
  </si>
  <si>
    <t xml:space="preserve">Zbiranje vode po površini predora s fleksibilno PVC polcevjo premera 100 mm, s pritrditvijo, izvedbo vtoka in iztoka
</t>
  </si>
  <si>
    <t xml:space="preserve">Zbiranje vode po površini predora s fleksibilno PVC polcevjo premera 200 mm, s pritrditvijo, izvedbo vtoka in iztoka
</t>
  </si>
  <si>
    <t xml:space="preserve">Zbiranje zaledne vode s PVC drenažno cevjo, obvito z geosintetikom, premera 40 mm, z izvedbo vrtine, pritrditvijo ter izvedbo vtoka in iztoka
</t>
  </si>
  <si>
    <t xml:space="preserve">Izdelava vzdolžne in prečne drenaže, globoke do 1,0 m, na planumu izkopa, z gibljivimi plastičnimi cevmi premera 5 cm
</t>
  </si>
  <si>
    <t xml:space="preserve">Izdelava vzdolžne in prečne drenaže, globoke do 1,0 m, na planumu izkopa, z gibljivimi plastičnimi cevmi premera 8 cm
</t>
  </si>
  <si>
    <t xml:space="preserve">Izdelava vzdolžne in prečne drenaže, globoke do 1,0 m, na planumu izkopa, z gibljivimi plastičnimi cevmi premera 10 cm
</t>
  </si>
  <si>
    <t xml:space="preserve">Izdelava vzdolžne in prečne drenaže, globoke do 1,0 m, na planumu izkopa, z gibljivimi plastičnimi cevmi premera 15 cm
</t>
  </si>
  <si>
    <t xml:space="preserve">Izdelava vzdolžne in prečne drenaže, globoke do 1,0 m, na planumu izkopa, z gibljivimi plastičnimi cevmi premera 20 cm
</t>
  </si>
  <si>
    <t xml:space="preserve">Izdelava vzdolžne in prečne drenaže, globoke do 1,0 m, na glinastem naboju, debeline 20 cm, z gibljivimi plastičnimi cevmi premera 5 cm
</t>
  </si>
  <si>
    <t xml:space="preserve">Izdelava vzdolžne in prečne drenaže, globoke do 1,0 m, na glinastem naboju, debeline 20 cm, z gibljivimi plastičnimi cevmi premera 8 cm
</t>
  </si>
  <si>
    <t xml:space="preserve">Izdelava vzdolžne in prečne drenaže, globoke do 1,0 m, na glinastem naboju, debeline 20 cm, z gibljivimi plastičnimi cevmi premera 10 cm
</t>
  </si>
  <si>
    <t xml:space="preserve">Izdelava vzdolžne in prečne drenaže, globoke do 1,0 m, na glinastem naboju, debeline 20 cm, z gibljivimi plastičnimi cevmi premera 15 cm
</t>
  </si>
  <si>
    <t xml:space="preserve">Izdelava vzdolžne in prečne drenaže, globoke do 1,0 m, na glinastem naboju, debeline 20 cm, z gibljivimi plastičnimi cevmi premera 20 cm
</t>
  </si>
  <si>
    <t xml:space="preserve">Izdelava vzdolžne in prečne drenaže, globoke do 1,0 m, na podložni plasti iz cementnega betona, debeline 10 cm, z gibljivimi plastičnimi cevmi premera 5 cm
</t>
  </si>
  <si>
    <t xml:space="preserve">Izdelava vzdolžne in prečne drenaže, globoke do 1,0 m, na podložni plasti iz cementnega betona, debeline 10 cm, z gibljivimi plastičnimi cevmi premera 8 cm
</t>
  </si>
  <si>
    <t xml:space="preserve">Izdelava vzdolžne in prečne drenaže, globoke do 1,0 m, na podložni plasti iz cementnega betona, debeline 10 cm, z gibljivimi plastičnimi cevmi premera 15 cm
</t>
  </si>
  <si>
    <t xml:space="preserve">Izdelava vzdolžne in prečne drenaže, globoke do 1,0 m, na podložni plasti iz cementnega betona, debeline 10 cm, z gibljivimi plastičnimi cevmi premera 20 cm
</t>
  </si>
  <si>
    <t xml:space="preserve">Izdelava vzdolžne in prečne drenaže, globoke do 1,0 m, na glinastem naboju, s trdimi plastičnimi cevmi premera 10 cm
</t>
  </si>
  <si>
    <t xml:space="preserve">Izdelava vzdolžne in prečne drenaže, globoke do 1,0 m, na glinastem naboju, s trdimi plastičnimi cevmi premera 15 cm
</t>
  </si>
  <si>
    <t xml:space="preserve">Izdelava vzdolžne in prečne drenaže, globoke do 1,0 m, na glinastem naboju, s trdimi plastičnimi cevmi premera 20 cm
</t>
  </si>
  <si>
    <t xml:space="preserve">Izdelava vzdolžne in prečne drenaže, globoke do 1,0 m, na glinastem naboju, s trdimi plastičnimi cevmi premera 25 cm
</t>
  </si>
  <si>
    <t xml:space="preserve">Izdelava vzdolžne in prečne drenaže, globoke do 1,0 m, na glinastem naboju, s trdimi plastičnimi cevmi premera 30 cm
</t>
  </si>
  <si>
    <t xml:space="preserve">Izdelava vzdolžne in prečne drenaže, globoke do 1,0 m, na glinastem naboju, s trdimi plastičnimi cevmi premera 40 cm
</t>
  </si>
  <si>
    <t xml:space="preserve">Izdelava vzdolžne in prečne drenaže, globoke do 1,0 m, na podložni plasti iz cementnega betona, s trdimi plastičnimi cevmi premera 8 cm
</t>
  </si>
  <si>
    <t xml:space="preserve">Izdelava vzdolžne in prečne drenaže, globoke do 1,0 m, na podložni plasti iz cementnega betona, s trdimi plastičnimi cevmi premera 10 cm
</t>
  </si>
  <si>
    <t xml:space="preserve">Izdelava vzdolžne in prečne drenaže, globoke do 1,0 m, na podložni plasti iz cementnega betona, s trdimi plastičnimi cevmi premera 15 cm
</t>
  </si>
  <si>
    <t xml:space="preserve">Izdelava vzdolžne in prečne drenaže, globoke do 1,0 m, na podložni plasti iz cementnega betona, s trdimi plastičnimi cevmi premera 20 cm
</t>
  </si>
  <si>
    <t xml:space="preserve">Izdelava vzdolžne in prečne drenaže, globoke do 1,0 m, na podložni plasti iz cementnega betona, s trdimi plastičnimi cevmi premera 25 cm
</t>
  </si>
  <si>
    <t xml:space="preserve">Izdelava vzdolžne in prečne drenaže, globoke do 1,0 m, na podložni plasti iz cementnega betona, s trdimi plastičnimi cevmi premera 30 cm
</t>
  </si>
  <si>
    <t xml:space="preserve">Izdelava vzdolžne in prečne drenaže, globoke do 1,0 m, na podložni plasti iz cementnega betona, s trdimi plastičnimi cevmi premera 40 cm
</t>
  </si>
  <si>
    <t xml:space="preserve">Izdelava vzdolžne in prečne drenaže, globoke do 1,0 m, na planum izkopa, s perforiranimi cevmi iz cementnega betona  premera 10 cm
</t>
  </si>
  <si>
    <t xml:space="preserve">Izdelava vzdolžne in prečne drenaže, globoke do 1,0 m, na planum izkopa, s perforiranimi cevmi iz cementnega betona  premera 15 cm
</t>
  </si>
  <si>
    <t xml:space="preserve">Izdelava vzdolžne in prečne drenaže, globoke do 1,0 m, na planum izkopa, s perforiranimi cevmi iz cementnega betona  premera 20 cm
</t>
  </si>
  <si>
    <t xml:space="preserve">Izdelava vzdolžne in prečne drenaže, globoke do 1,0 m, na planum izkopa, s perforiranimi cevmi iz cementnega betona  premera 25 cm
</t>
  </si>
  <si>
    <t xml:space="preserve">Izdelava vzdolžne in prečne drenaže, globoke do 1,0 m, na planum izkopa, s perforiranimi cevmi iz cementnega betona  premera 30 cm
</t>
  </si>
  <si>
    <t xml:space="preserve">Izdelava vzdolžne in prečne drenaže, globoke do 1,0 m, na planum izkopa, s perforiranimi cevmi iz cementnega betona  premera 40 cm
</t>
  </si>
  <si>
    <t xml:space="preserve">Izdelava vzdolžne in prečne drenaže, globoke do 1,0 m, na planum izkopa, s perforiranimi cevmi iz cementnega betona  premera 50 cm
</t>
  </si>
  <si>
    <t xml:space="preserve">Izdelava vzdolžne in prečne drenaže, globoke do 1,0 m, na glinastem naboju, s perforiranimi cevmi iz cementnega betona  premera 10 cm
</t>
  </si>
  <si>
    <t xml:space="preserve">Izdelava vzdolžne in prečne drenaže, globoke do 1,0 m, na glinastem naboju, s perforiranimi cevmi iz cementnega betona  premera 15 cm
</t>
  </si>
  <si>
    <t xml:space="preserve">Izdelava vzdolžne in prečne drenaže, globoke do 1,0 m, na glinastem naboju, s perforiranimi cevmi iz cementnega betona  premera 20 cm
</t>
  </si>
  <si>
    <t xml:space="preserve">Izdelava vzdolžne in prečne drenaže, globoke do 1,0 m, na glinastem naboju, s perforiranimi cevmi iz cementnega betona  premera 30 cm
</t>
  </si>
  <si>
    <t xml:space="preserve">Izdelava vzdolžne in prečne drenaže, globoke do 1,0 m, na glinastem naboju, s perforiranimi cevmi iz cementnega betona  premera 40 cm
</t>
  </si>
  <si>
    <t xml:space="preserve">Izdelava vzdolžne in prečne drenaže, globoke do 1,0 m, na glinastem naboju, s perforiranimi cevmi iz cementnega betona  premera 50 cm
</t>
  </si>
  <si>
    <t xml:space="preserve">Izdelava vzdolžne in prečne drenaže, globoke do 1,0 m, iz zmesi kamnitih zrn, na planumu izkopa
</t>
  </si>
  <si>
    <t xml:space="preserve">Izdelava vzdolžne in prečne drenaže, globoke do 1,0 m, iz zmesi kamnitih zrn, na glinastem naboju
</t>
  </si>
  <si>
    <t xml:space="preserve">Izdelava vzdolžne in prečne drenaže, globoke do 1,0 m, iz zmesi kamnitih zrn, na podložni plasti iz cementnega betona 
</t>
  </si>
  <si>
    <t xml:space="preserve">Izdelava vzdolžne in prečne drenaže, globoke do 1,0 m, iz zmesi kamnitih zrn, obvite z geosintetikom, na planumu izkopa
</t>
  </si>
  <si>
    <t xml:space="preserve">Izdelava vzdolžne in prečne drenaže, globoke do 1,0 m, iz zmesi kamnitih zrn, obvite z geosintetikom, na glinastem naboju
</t>
  </si>
  <si>
    <t xml:space="preserve">Izdelava vzdolžne in prečne drenaže, globoke do 1,0 m, iz zmesi kamnitih zrn, obvite z geosintetikom, na podložni plasti iz cementnega betona 
</t>
  </si>
  <si>
    <t xml:space="preserve">Izdelava vzdolžne in prečne drenaže, globoke do 1,0 m, iz mešanice enakozrnatega cementnega betona, na planumu izkopa
</t>
  </si>
  <si>
    <t xml:space="preserve">Izdelava vzdolžne in prečne drenaže, globoke do 1,0 m, iz mešanice enakozrnatega cementnega betona, na glinastem naboju
</t>
  </si>
  <si>
    <t xml:space="preserve">Izdelava vzdolžne in prečne drenaže, globoke do 1,0 m, iz mešanice enakozrnatega cementnega betona, na podložni plasti iz cementnega betona 
</t>
  </si>
  <si>
    <t xml:space="preserve">Izdelava vzdolžne in prečne drenaže, globoke do 1,0 m, iz mešanice enakozrnatega cementnega betona, obvite z geosintetikom, na planumu izkopa
</t>
  </si>
  <si>
    <t xml:space="preserve">Izdelava vzdolžne in prečne drenaže, globoke do 1,0 m, iz mešanice enakozrnatega cementnega betona, obvite z geosintetikom, na glinastem naboju
</t>
  </si>
  <si>
    <t xml:space="preserve">Izdelava vzdolžne in prečne drenaže, globoke 1,1 do 2,0 m, iz zmesi kamnitih zrn, na planumu izkopa
</t>
  </si>
  <si>
    <t xml:space="preserve">Izdelava vzdolžne in prečne drenaže, globoke 1,1 do 2,0 m, iz zmesi kamnitih zrn, na glinastem naboju
</t>
  </si>
  <si>
    <t xml:space="preserve">Izdelava vzdolžne in prečne drenaže, globoke 1,1 do 2,0 m, iz zmesi kamnitih zrn, na podložni plasti iz cementnega betona 
</t>
  </si>
  <si>
    <t xml:space="preserve">Izdelava vzdolžne in prečne drenaže, globoke 1,1 do 2,0 m, iz zmesi kamnitih zrn, obvite z geosintetikom, na planumu izkopa
</t>
  </si>
  <si>
    <t xml:space="preserve">Izdelava vzdolžne in prečne drenaže, globoke 1,1 do 2,0 m, iz zmesi kamnitih zrn, obvite z geosintetikom, na glinastem naboju
</t>
  </si>
  <si>
    <t xml:space="preserve">Izdelava vzdolžne in prečne drenaže, globoke 1,1 do 2,0 m, iz zmesi kamnitih zrn, obvite z geosintetikom, na podložni plasti iz cementnega betona 
</t>
  </si>
  <si>
    <t xml:space="preserve">Izdelava vzdolžne in prečne drenaže, globoke 1,1 do 2,0 m, iz mešanice enakozrnatega cementnega betona, na planumu izkopa
</t>
  </si>
  <si>
    <t xml:space="preserve">Izdelava vzdolžne in prečne drenaže, globoke 1,1 do 2,0 m, iz mešanice enakozrnatega cementnega betona, na glinastem naboju
</t>
  </si>
  <si>
    <t xml:space="preserve">Izdelava vzdolžne in prečne drenaže, globoke 1,1 do 2,0 m, iz mešanice enakozrnatega cementnega betona, na podložni plasti iz cementnega betona 
</t>
  </si>
  <si>
    <t xml:space="preserve">Izdelava vzdolžne in prečne drenaže, globoke 1,1 do 2,0 m, iz mešanice enakozrnatega cementnega betona, obvite z geosintetikom, na planumu izkopa, po načrtu
</t>
  </si>
  <si>
    <t xml:space="preserve">Izdelava vzdolžne in prečne drenaže, globoke 1,1 do 2,0 m, iz mešanice enakozrnatega cementnega betona, obvite z geosintetikom, na glinastem naboju, po načrtu
</t>
  </si>
  <si>
    <t xml:space="preserve">Izdelava vzdolžne in prečne drenaže, globoke 1,1 do 2,0 m, iz mešanice enakozrnatega cementnega betona, obvite z geosintetikom, na podložni plasti iz cementnega betona, po načrtu
</t>
  </si>
  <si>
    <t xml:space="preserve">Izdelava vzdolžne in prečne drenaže, globoke 2,1 do 4,0 m, iz zmesi kamnitih zrn, na planumu izkopa
</t>
  </si>
  <si>
    <t xml:space="preserve">Izdelava vzdolžne in prečne drenaže, globoke 2,1 do 4,0 m, iz zmesi kamnitih zrn, na glinastem naboju
</t>
  </si>
  <si>
    <t xml:space="preserve">Izdelava vzdolžne in prečne drenaže, globoke 2,1 do 4,0 m, iz zmesi kamnitih zrn, na podložni plasti iz cementnega betona 
</t>
  </si>
  <si>
    <t xml:space="preserve">Izdelava vzdolžne in prečne drenaže, globoke 2,1 do 4,0 m, iz zmesi kamnitih zrn, obvite z geosintetikom, na planumu izkopa
</t>
  </si>
  <si>
    <t xml:space="preserve">Izdelava vzdolžne in prečne drenaže, globoke 2,1 do 4,0 m, iz zmesi kamnitih zrn, obvite z geosintetikom, na glinastem naboju
</t>
  </si>
  <si>
    <t xml:space="preserve">Izdelava vzdolžne in prečne drenaže, globoke 2,1 do 4,0 m, iz zmesi kamnitih zrn, obvite z geosintetikom, na podložni plasti iz cementnega betona 
</t>
  </si>
  <si>
    <t xml:space="preserve">Izdelava vzdolžne in prečne drenaže, globoke 2,1 do 4,0 m, iz mešanice enakozrnatega cementnega betona,  na planumu izkopa
</t>
  </si>
  <si>
    <t xml:space="preserve">Izdelava vzdolžne in prečne drenaže, globoke 2,1 do 4,0 m, iz mešanice enakozrnatega cementnega betona,  na glinastem naboju
</t>
  </si>
  <si>
    <t xml:space="preserve">Izdelava vzdolžne in prečne drenaže, globoke 2,1 do 4,0 m, iz mešanice enakozrnatega cementnega betona,  na podložni plasti iz cementnega betona 
</t>
  </si>
  <si>
    <t xml:space="preserve">Izdelava vzdolžne in prečne drenaže, globoke 2,1 do 4,0 m, iz mešanice enakozrnatega cementnega betona, obvite z geosintetikom, na planumu izkopa, po načrtu
</t>
  </si>
  <si>
    <t xml:space="preserve">Izdelava vzdolžne in prečne drenaže, globoke 2,1 do 4,0 m, iz mešanice enakozrnatega cementnega betona, obvite z geosintetikom, na glinastem naboju, po načrtu
</t>
  </si>
  <si>
    <t xml:space="preserve">Izdelava vzdolžne in prečne drenaže, globoke 2,1 do 4,0 m, iz mešanice enakozrnatega cementnega betona, obvite z geosintetikom, na podložni plasti iz cementnega betona, po načrtu
</t>
  </si>
  <si>
    <t xml:space="preserve">Izdelava vzdolžne in prečne drenaže, globoke nad 4,0 m, iz zmesi kamnitih zrn, na planumu izkopa
</t>
  </si>
  <si>
    <t xml:space="preserve">Izdelava vzdolžne in prečne drenaže, globoke nad 4,0 m, iz zmesi kamnitih zrn, na glinastem naboju
</t>
  </si>
  <si>
    <t xml:space="preserve">Izdelava vzdolžne in prečne drenaže, globoke nad 4,0 m, iz zmesi kamnitih zrn, na podložni plasti iz cementnega betona 
</t>
  </si>
  <si>
    <t xml:space="preserve">Izdelava vzdolžne in prečne drenaže, globoke nad 4,0 m, iz zmesi kamnitih zrn, obvite z geosintetikom, na planumu izkopa
</t>
  </si>
  <si>
    <t xml:space="preserve">Izdelava vzdolžne in prečne drenaže, globoke nad 4,0 m, iz zmesi kamnitih zrn, obvite z geosintetikom, na glinastem naboju
</t>
  </si>
  <si>
    <t xml:space="preserve">Izdelava vzdolžne in prečne drenaže, globoke nad 4,0 m, iz zmesi kamnitih zrn, obvite z geosintetikom, na podložni plasti iz cementnega betona 
</t>
  </si>
  <si>
    <t xml:space="preserve">Izdelava vzdolžne in prečne drenaže, globoke nad 4,0 m, iz mešanice enakozrnatega cementnega betona, na planumu izkopa
</t>
  </si>
  <si>
    <t xml:space="preserve">Izdelava vzdolžne in prečne drenaže, globoke nad 4,0 m, iz mešanice enakozrnatega cementnega betona, na glinastem naboju
</t>
  </si>
  <si>
    <t xml:space="preserve">Izdelava vzdolžne in prečne drenaže, globoke nad 4,0 m, iz mešanice enakozrnatega cementnega betona, na podložni plasti iz cementnega betona 
</t>
  </si>
  <si>
    <t xml:space="preserve">Izdelava vzdolžne in prečne drenaže, globoke nad 4,0 m, iz mešanice enakozrnatega cementnega betona, obvite z geosintetikom, na planumu izkopa, po načrtu
</t>
  </si>
  <si>
    <t xml:space="preserve">Izdelava vzdolžne in prečne drenaže, globoke nad 4,0 m, iz mešanice enakozrnatega cementnega betona, obvite z geosintetikom, na glinastem naboju, po načrtu
</t>
  </si>
  <si>
    <t xml:space="preserve">Izdelava vzdolžne in prečne drenaže, globoke nad 4,0 m, iz mešanice enakozrnatega cementnega betona, obvite z geosintetikom, na podložni plasti iz cementnega betona, po načrtu
</t>
  </si>
  <si>
    <t xml:space="preserve">Zasip cevne drenaže z zmesjo kamnitih zrn, obvito z geosintetikom, z 0,1 do 0,2 m3/m1, po načrtu
</t>
  </si>
  <si>
    <t xml:space="preserve">Zasip cevne drenaže z zmesjo kamnitih zrn, obvito z geosintetikom, z 0,21 do 0,4 m3/m1, po načrtu
</t>
  </si>
  <si>
    <t xml:space="preserve">Zasip cevne drenaže z zmesjo kamnitih zrn, obvito z geosintetikom, z 0,41 do 0,8 m3/m1, po načrtu
</t>
  </si>
  <si>
    <t xml:space="preserve">Zasip cevne drenaže z zmesjo kamnitih zrn, obvito z geosintetikom, z 0,81 do 1,5 m3/m1, po načrtu
</t>
  </si>
  <si>
    <t xml:space="preserve">Zasip cevne drenaže z zmesjo kamnitih zrn, obvito z geosintetikom, z 1,51 do 2,5 m3/m1, po načrtu
</t>
  </si>
  <si>
    <t xml:space="preserve">Zasip cevne drenaže z zmesjo kamnitih zrn, obvito z geosintetikom, z 2,51 do 3,5 m3/m1, po načrtu
</t>
  </si>
  <si>
    <t xml:space="preserve">Zasip cevne drenaže z zmesjo kamnitih zrn, obvito z geosintetikom, z nad 3,5 m3/m1, po načrtu
</t>
  </si>
  <si>
    <t xml:space="preserve">Doplačilo za izdelavo vzdolžne in prečne drenaže, globoke 1 do 2 m
</t>
  </si>
  <si>
    <t xml:space="preserve">Doplačilo za izdelavo vzdolžne in prečne drenaže, globoke 2,1 do 4 m
</t>
  </si>
  <si>
    <t xml:space="preserve">Doplačilo za izdelavo vzdolžne in prečne drenaže, globoke nad 4 m
</t>
  </si>
  <si>
    <t xml:space="preserve">Doplačilo za izdelavo vzdolžne in prečne drenaže med normalnim opažem
</t>
  </si>
  <si>
    <t xml:space="preserve">Doplačilo za izdelavo vzdolžne in prečne drenaže med gostim opažem
</t>
  </si>
  <si>
    <t xml:space="preserve">Izdelava izcednice (barbakane) iz gibljive plastične cevi, premera 5 cm, dolžine do 50 cm
</t>
  </si>
  <si>
    <t xml:space="preserve">Izdelava izcednice (barbakane) iz gibljive plastične cevi, premera 5 cm, dolžine 51 do 100 cm
</t>
  </si>
  <si>
    <t xml:space="preserve">Izdelava izcednice (barbakane) iz gibljive plastične cevi, premera 5 cm, dolžine nad 100 cm
</t>
  </si>
  <si>
    <t xml:space="preserve">Izdelava izcednice (barbakane) iz gibljive plastične cevi, premera 8 cm, dolžine do 50 cm
</t>
  </si>
  <si>
    <t xml:space="preserve">Izdelava izcednice (barbakane) iz gibljive plastične cevi, premera 8 cm, dolžine 51 do 100 cm
</t>
  </si>
  <si>
    <t xml:space="preserve">Izdelava izcednice (barbakane) iz gibljive plastične cevi, premera 8 cm, dolžine nad 100 cm
</t>
  </si>
  <si>
    <t xml:space="preserve">Izdelava izcednice (barbakane) iz gibljive plastične cevi, premera 10 cm, dolžine do 50 cm
</t>
  </si>
  <si>
    <t xml:space="preserve">Izdelava izcednice (barbakane) iz gibljive plastične cevi, premera 10 cm, dolžine 51 do 100 cm
</t>
  </si>
  <si>
    <t xml:space="preserve">Izdelava izcednice (barbakane) iz gibljive plastične cevi, premera 10 cm, dolžine nad 100 cm
</t>
  </si>
  <si>
    <t xml:space="preserve">Izdelava izcednice (barbakane) iz trde plastične cevi, premera 5 cm, dolžine do 50 cm
</t>
  </si>
  <si>
    <t xml:space="preserve">Izdelava izcednice (barbakane) iz trde plastične cevi, premera 5 cm, dolžine 51 do 100 cm
</t>
  </si>
  <si>
    <t xml:space="preserve">Izdelava izcednice (barbakane) iz trde plastične cevi, premera 5 cm, dolžine nad 100 cm
</t>
  </si>
  <si>
    <t xml:space="preserve">Izdelava izcednice (barbakane) iz trde plastične cevi, premera 8 cm, dolžine do 50 cm
</t>
  </si>
  <si>
    <t xml:space="preserve">Izdelava izcednice (barbakane) iz trde plastične cevi, premera 8 cm, dolžine 51 do 100 cm
</t>
  </si>
  <si>
    <t xml:space="preserve">Izdelava izcednice (barbakane) iz trde plastične cevi, premera 8 cm, dolžine nad 100 cm
</t>
  </si>
  <si>
    <t xml:space="preserve">Izdelava izcednice (barbakane) iz trde plastične cevi, premera 10 cm, dolžine do 50 cm
</t>
  </si>
  <si>
    <t xml:space="preserve">Izdelava izcednice (barbakane) iz trde plastične cevi, premera 10 cm, dolžine 51 do 100 cm
</t>
  </si>
  <si>
    <t xml:space="preserve">Izdelava izcednice (barbakane) iz trde plastične cevi, premera 10 cm, dolžine nad 100 cm
</t>
  </si>
  <si>
    <t xml:space="preserve">Izdelava izcednice (barbakane) iz …………..cevi, premera …. cm, dolžine …… cm
</t>
  </si>
  <si>
    <t xml:space="preserve">Izdelava izpusta drenaže, po načrtu, ne glede na globino ali oviranje z opažem, premera 5 cm
</t>
  </si>
  <si>
    <t xml:space="preserve">Izdelava izpusta drenaže, po načrtu, ne glede na globino ali oviranje z opažem, premera 8 cm
</t>
  </si>
  <si>
    <t xml:space="preserve">Izdelava izpusta drenaže, po načrtu, ne glede na globino ali oviranje z opažem, premera 10 cm
</t>
  </si>
  <si>
    <t xml:space="preserve">Izdelava izpusta drenaže, po načrtu, ne glede na globino ali oviranje z opažem, premera 15 cm
</t>
  </si>
  <si>
    <t xml:space="preserve">Izdelava izpusta drenaže, po načrtu, ne glede na globino ali oviranje z opažem, premera 20 cm
</t>
  </si>
  <si>
    <t xml:space="preserve">Izdelava izpusta drenaže, po načrtu, ne glede na globino ali oviranje z opažem, premera 25 cm
</t>
  </si>
  <si>
    <t xml:space="preserve">Izdelava izpusta drenaže, po načrtu, ne glede na globino ali oviranje z opažem, premera 30 cm
</t>
  </si>
  <si>
    <t xml:space="preserve">Izdelava izpusta drenaže, po načrtu, ne glede na globino ali oviranje z opažem, premera 40 cm
</t>
  </si>
  <si>
    <t xml:space="preserve">Izdelava izpusta drenaže, po načrtu, ne glede na globino ali oviranje z opažem, premera 50 cm
</t>
  </si>
  <si>
    <t xml:space="preserve">Izdelava pokončne drenaže, vrtane, zapolnjene z zmesjo zrn peska za drenaže, premera 6 cm
</t>
  </si>
  <si>
    <t xml:space="preserve">Izdelava pokončne drenaže, vrtane, zapolnjene z zmesjo zrn peska za drenaže, premera 8 cm
</t>
  </si>
  <si>
    <t xml:space="preserve">Izdelava pokončne drenaže, vrtane, zapolnjene z zmesjo zrn peska za drenaže, premera 10 cm
</t>
  </si>
  <si>
    <t xml:space="preserve">Izdelava pokončne drenaže, vrtane, zapolnjene z zmesjo zrn peska za drenaže, premera 12 cm
</t>
  </si>
  <si>
    <t xml:space="preserve">Izdelava pokončne drenaže, vrtane, zapolnjene z zmesjo zrn peska za drenaže, premera 15 cm
</t>
  </si>
  <si>
    <t xml:space="preserve">Izdelava pokončne drenaže, vrtane, zapolnjene z zmesjo zrn peska za drenaže, premera 20 cm
</t>
  </si>
  <si>
    <t xml:space="preserve">Izdelava pokončne drenaže, vrtane, zapolnjene z zmesjo zrn peska za drenaže, premera … cm
</t>
  </si>
  <si>
    <t xml:space="preserve">Izdelava pokončne drenaže, vtisnjene, z drenažnim trakom, globoke do 10 m
</t>
  </si>
  <si>
    <t xml:space="preserve">Izdelava pokončne drenaže, vtisnjene, z drenažnim trakom, globoke 10 do 15 m
</t>
  </si>
  <si>
    <t xml:space="preserve">Izdelava pokončne drenaže, vtisnjene, z drenažnim trakom, globoke nad 15 m
</t>
  </si>
  <si>
    <t xml:space="preserve">Izdelava pokončne drenaže, vtisnjene, z drenažnim trakom z nažlebljenim jedrom, obvitim z drenažno polstjo, globoke do 10 m
</t>
  </si>
  <si>
    <t xml:space="preserve">Izdelava pokončne drenaže, vtisnjene, z drenažnim trakom z nažlebljenim jedrom, obvitim z drenažno polstjo, globoke 10 do 15 m
</t>
  </si>
  <si>
    <t xml:space="preserve">Izdelava pokončne drenaže, vtisnjene, z drenažnim trakom z nažlebljenim jedrom, obvitim z drenažno polstjo, globoke nad 15 m
</t>
  </si>
  <si>
    <t xml:space="preserve">Izdelava pokončne drenaže, vtisnjene, z drenažnim trakom z nažlebljenim votlim jedrom, obvitim z drenažno polstjo, globoke do 10 m
</t>
  </si>
  <si>
    <t xml:space="preserve">Izdelava pokončne drenaže, vtisnjene, z drenažnim trakom z nažlebljenim votlim jedrom, obvitim z drenažno polstjo, globoke 10 do 15 m
</t>
  </si>
  <si>
    <t xml:space="preserve">Izdelava pokončne drenaže, vtisnjene, z drenažnim trakom z nažlebljenim votlim jedrom, obvitim z drenažno polstjo, globoke nad 15 m
</t>
  </si>
  <si>
    <t xml:space="preserve">Izdelava pokončne drenaže, vtisnjene, z drenažnim trakom ………………………., globoke …………m
</t>
  </si>
  <si>
    <t xml:space="preserve">Izdelava obojestranske bočne drenaže v pokritem vkopu, z možnostjo čiščenja pod pritiskom 120 barov, premera 200 mm, vgrajene v drenažni cementni beton zrnavosti 16/32 mm, s končnim čiščenjem in TV kontrolo pred predajo naročniku
</t>
  </si>
  <si>
    <t xml:space="preserve">Izdelava obojestranske bočne drenaže v pokritem vkopu, z možnostjo čiščenja pod pritiskom 120 barov, premera 250 mm, vgrajene v drenažni cementni beton zrnavosti 16/32 mm, s končnim čiščenjem in TV kontrolo pred predajo naročniku
</t>
  </si>
  <si>
    <t xml:space="preserve">Izdelava obojestranske bočne drenaže v predoru, z možnostjo čiščenja pod pritiskom 120 barov, premera 200 mm, vgrajene v drenažni cementni beton zrnavosti 16/32 mm, s končnim čiščenjem in TV kontrolo pred predajo naročniku
</t>
  </si>
  <si>
    <t xml:space="preserve">Izdelava obojestranske bočne drenaže v predoru, z možnostjo čiščenja pod pritiskom 120 barov, premera 250 mm, vgrajene v drenažni cementni beton zrnavosti 16/32 mm, s končnim čiščenjem in TV kontrolo pred predajo naročniku
</t>
  </si>
  <si>
    <t xml:space="preserve">Izdelava kanalizacije iz cevi iz polipropilena, vgrajenih na planumu izkopa, premera 15 cm, v globini do 1,0 m
</t>
  </si>
  <si>
    <t xml:space="preserve">Izdelava kanalizacije iz cevi iz polipropilena, vgrajenih na planumu izkopa, premera 20 cm, v globini do 1,0 m
</t>
  </si>
  <si>
    <t xml:space="preserve">Izdelava kanalizacije iz cevi iz polipropilena, vgrajenih na planumu izkopa, premera 25 cm, v globini do 1,0 m
</t>
  </si>
  <si>
    <t xml:space="preserve">Izdelava kanalizacije iz cevi iz polipropilena, vgrajenih na planumu izkopa, premera 30 cm, v globini do 1,0 m
</t>
  </si>
  <si>
    <t xml:space="preserve">Izdelava kanalizacije iz cevi iz polipropilena, vgrajenih na planumu izkopa, premera 40 cm, v globini do 1,0 m
</t>
  </si>
  <si>
    <t xml:space="preserve">Izdelava kanalizacije iz cevi iz polipropilena, vgrajenih na planumu izkopa, premera 50 cm, v globini do 1,0 m
</t>
  </si>
  <si>
    <t xml:space="preserve">Izdelava kanalizacije iz cevi iz polipropilena, vgrajenih na planumu izkopa, premera 60 cm, v globini do 1,0 m
</t>
  </si>
  <si>
    <t xml:space="preserve">Izdelava kanalizacije iz cevi iz polipropilena, vključno s podložno plastjo iz zmesi kamnitih zrn, premera 15 cm, v globini do 1,0 m
</t>
  </si>
  <si>
    <t xml:space="preserve">Izdelava kanalizacije iz cevi iz polipropilena, vključno s podložno plastjo iz zmesi kamnitih zrn, premera 20 cm, v globini do 1,0 m
</t>
  </si>
  <si>
    <t xml:space="preserve">Izdelava kanalizacije iz cevi iz polipropilena, vključno s podložno plastjo iz zmesi kamnitih zrn, premera 25 cm, v globini do 1,0 m
</t>
  </si>
  <si>
    <t xml:space="preserve">Izdelava kanalizacije iz cevi iz polipropilena, vključno s podložno plastjo iz zmesi kamnitih zrn, premera 30 cm, v globini do 1,0 m
</t>
  </si>
  <si>
    <t xml:space="preserve">Izdelava kanalizacije iz cevi iz polipropilena, vključno s podložno plastjo iz zmesi kamnitih zrn, premera 40 cm, v globini do 1,0 m
</t>
  </si>
  <si>
    <t xml:space="preserve">Izdelava kanalizacije iz cevi iz polipropilena, vključno s podložno plastjo iz zmesi kamnitih zrn, premera 50 cm, v globini do 1,0 m
</t>
  </si>
  <si>
    <t xml:space="preserve">Izdelava kanalizacije iz cevi iz polipropilena, vključno s podložno plastjo iz zmesi kamnitih zrn, premera 60 cm, v globini do 1,0 m
</t>
  </si>
  <si>
    <t xml:space="preserve">Izdelava kanalizacije iz cevi iz polipropilena, vključno s podložno plastjo iz cementnega betona, premera 15 cm, v globini do 1,0 m
</t>
  </si>
  <si>
    <t xml:space="preserve">Izdelava kanalizacije iz cevi iz polipropilena, vključno s podložno plastjo iz cementnega betona, premera 20 cm, v globini do 1,0 m
</t>
  </si>
  <si>
    <t xml:space="preserve">Izdelava kanalizacije iz cevi iz polipropilena, vključno s podložno plastjo iz cementnega betona, premera 25 cm, v globini do 1,0 m
</t>
  </si>
  <si>
    <t xml:space="preserve">Izdelava kanalizacije iz cevi iz polipropilena, vključno s podložno plastjo iz cementnega betona, premera 30 cm, v globini do 1,0 m
</t>
  </si>
  <si>
    <t xml:space="preserve">Izdelava kanalizacije iz cevi iz polipropilena, vključno s podložno plastjo iz cementnega betona, premera 40 cm, v globini do 1,0 m
</t>
  </si>
  <si>
    <t xml:space="preserve">Izdelava kanalizacije iz cevi iz polipropilena, vključno s podložno plastjo iz cementnega betona, premera 50 cm, v globini do 1,0 m
</t>
  </si>
  <si>
    <t xml:space="preserve">Izdelava kanalizacije iz cevi iz polipropilena, vključno s podložno plastjo iz cementnega betona, premera 60 cm, v globini do 1,0 m
</t>
  </si>
  <si>
    <t xml:space="preserve">Izdelava kanalizacije iz cevi iz poliestra, vgrajenih na planumu izkopa, premera 15 cm, v globini do 1,0 m
</t>
  </si>
  <si>
    <t xml:space="preserve">Izdelava kanalizacije iz cevi iz poliestra, vgrajenih na planumu izkopa, premera 20 cm, v globini do 1,0 m
</t>
  </si>
  <si>
    <t xml:space="preserve">Izdelava kanalizacije iz cevi iz poliestra, vgrajenih na planumu izkopa, premera 25 cm, v globini do 1,0 m
</t>
  </si>
  <si>
    <t xml:space="preserve">Izdelava kanalizacije iz cevi iz poliestra, vgrajenih na planumu izkopa, premera 30 cm, v globini do 1,0 m
</t>
  </si>
  <si>
    <t xml:space="preserve">Izdelava kanalizacije iz cevi iz poliestra, vgrajenih na planumu izkopa, premera 40 cm, v globini do 1,0 m
</t>
  </si>
  <si>
    <t xml:space="preserve">Izdelava kanalizacije iz cevi iz poliestra, vgrajenih na planumu izkopa, premera 50 cm, v globini do 1,0 m
</t>
  </si>
  <si>
    <t xml:space="preserve">Izdelava kanalizacije iz cevi iz poliestra, vgrajenih na planumu izkopa, premera 60 cm, v globini do 1,0 m
</t>
  </si>
  <si>
    <t xml:space="preserve">Izdelava kanalizacije iz cevi iz poliestra, vključno s podložno plastjo iz zmesi kamnitih zrn, premera 15 cm, v globini do 1,0 m
</t>
  </si>
  <si>
    <t xml:space="preserve">Izdelava kanalizacije iz cevi iz poliestra, vključno s podložno plastjo iz zmesi kamnitih zrn, premera 20 cm, v globini do 1,0 m
</t>
  </si>
  <si>
    <t xml:space="preserve">Izdelava kanalizacije iz cevi iz poliestra, vključno s podložno plastjo iz zmesi kamnitih zrn, premera 25 cm, v globini do 1,0 m
</t>
  </si>
  <si>
    <t xml:space="preserve">Izdelava kanalizacije iz cevi iz poliestra, vključno s podložno plastjo iz zmesi kamnitih zrn, premera 30 cm, v globini do 1,0 m
</t>
  </si>
  <si>
    <t xml:space="preserve">Izdelava kanalizacije iz cevi iz poliestra, vključno s podložno plastjo iz zmesi kamnitih zrn, premera 40 cm, v globini do 1,0 m
</t>
  </si>
  <si>
    <t xml:space="preserve">Izdelava kanalizacije iz cevi iz poliestra, vključno s podložno plastjo iz zmesi kamnitih zrn, premera 50 cm, v globini do 1,0 m
</t>
  </si>
  <si>
    <t xml:space="preserve">Izdelava kanalizacije iz cevi iz poliestra, vključno s podložno plastjo iz zmesi kamnitih zrn, premera 60 cm, v globini do 1,0 m
</t>
  </si>
  <si>
    <t xml:space="preserve">Izdelava kanalizacije iz cevi iz poliestra, vključno s podložno plastjo iz cementnega betona, premera 15 cm, v globini do 1,0 m
</t>
  </si>
  <si>
    <t xml:space="preserve">Izdelava kanalizacije iz cevi iz poliestra, vključno s podložno plastjo iz cementnega betona, premera 20 cm, v globini do 1,0 m
</t>
  </si>
  <si>
    <t xml:space="preserve">Izdelava kanalizacije iz cevi iz poliestra, vključno s podložno plastjo iz cementnega betona, premera 25 cm, v globini do 1,0 m
</t>
  </si>
  <si>
    <t xml:space="preserve">Izdelava kanalizacije iz cevi iz poliestra, vključno s podložno plastjo iz cementnega betona, premera 30 cm, v globini do 1,0 m
</t>
  </si>
  <si>
    <t xml:space="preserve">Izdelava kanalizacije iz cevi iz poliestra, vključno s podložno plastjo iz cementnega betona, premera 40 cm, v globini do 1,0 m
</t>
  </si>
  <si>
    <t xml:space="preserve">Izdelava kanalizacije iz cevi iz poliestra, vključno s podložno plastjo iz cementnega betona, premera 50 cm, v globini do 1,0 m
</t>
  </si>
  <si>
    <t xml:space="preserve">Izdelava kanalizacije iz cevi iz poliestra, vključno s podložno plastjo iz cementnega betona, premera 60 cm, v globini do 1,0 m
</t>
  </si>
  <si>
    <t xml:space="preserve">Izdelava kanalizacije iz cevi iz polietilena, vgrajenih na planumu izkopa, premera 15 cm, v globini do 1,0 m
</t>
  </si>
  <si>
    <t xml:space="preserve">Izdelava kanalizacije iz cevi iz polietilena, vgrajenih na planumu izkopa, premera 20 cm, v globini do 1,0 m
</t>
  </si>
  <si>
    <t xml:space="preserve">Izdelava kanalizacije iz cevi iz polietilena, vgrajenih na planumu izkopa, premera 25 cm, v globini do 1,0 m
</t>
  </si>
  <si>
    <t xml:space="preserve">Izdelava kanalizacije iz cevi iz polietilena, vgrajenih na planumu izkopa, premera 30 cm, v globini do 1,0 m
</t>
  </si>
  <si>
    <t xml:space="preserve">Izdelava kanalizacije iz cevi iz polietilena, vgrajenih na planumu izkopa, premera 40 cm, v globini do 1,0 m
</t>
  </si>
  <si>
    <t xml:space="preserve">Izdelava kanalizacije iz cevi iz polietilena, vgrajenih na planumu izkopa, premera 50 cm, v globini do 1,0 m
</t>
  </si>
  <si>
    <t xml:space="preserve">Izdelava kanalizacije iz cevi iz polietilena, vgrajenih na planumu izkopa, premera 60 cm, v globini do 1,0 m
</t>
  </si>
  <si>
    <t xml:space="preserve">Izdelava kanalizacije iz cevi iz polietilena, vključno s podložno plastjo iz zmesi kamnitih zrn, premera 15 cm, v globini do 1,0 m
</t>
  </si>
  <si>
    <t xml:space="preserve">Izdelava kanalizacije iz cevi iz polietilena, vključno s podložno plastjo iz zmesi kamnitih zrn, premera 20 cm, v globini do 1,0 m
</t>
  </si>
  <si>
    <t xml:space="preserve">Izdelava kanalizacije iz cevi iz polietilena, vključno s podložno plastjo iz zmesi kamnitih zrn, premera 25 cm, v globini do 1,0 m
</t>
  </si>
  <si>
    <t xml:space="preserve">Izdelava kanalizacije iz cevi iz polietilena, vključno s podložno plastjo iz zmesi kamnitih zrn, premera 30 cm, v globini do 1,0 m
</t>
  </si>
  <si>
    <t xml:space="preserve">Izdelava kanalizacije iz cevi iz polietilena, vključno s podložno plastjo iz zmesi kamnitih zrn, premera 40 cm, v globini do 1,0 m
</t>
  </si>
  <si>
    <t xml:space="preserve">Izdelava kanalizacije iz cevi iz polietilena, vključno s podložno plastjo iz zmesi kamnitih zrn, premera 50 cm, v globini do 1,0 m
</t>
  </si>
  <si>
    <t xml:space="preserve">Izdelava kanalizacije iz cevi iz polietilena, vključno s podložno plastjo iz zmesi kamnitih zrn, premera 60 cm, v globini do 1,0 m
</t>
  </si>
  <si>
    <t xml:space="preserve">Izdelava kanalizacije iz cevi iz polietilena, vključno s podložno plastjo iz cementnega betona, premera 15 cm, v globini do 1,0 m
</t>
  </si>
  <si>
    <t xml:space="preserve">Izdelava kanalizacije iz cevi iz polietilena, vključno s podložno plastjo iz cementnega betona, premera 20 cm, v globini do 1,0 m
</t>
  </si>
  <si>
    <t xml:space="preserve">Izdelava kanalizacije iz cevi iz polietilena, vključno s podložno plastjo iz cementnega betona, premera 25 cm, v globini do 1,0 m
</t>
  </si>
  <si>
    <t xml:space="preserve">Izdelava kanalizacije iz cevi iz polietilena, vključno s podložno plastjo iz cementnega betona, premera 30 cm, v globini do 1,0 m
</t>
  </si>
  <si>
    <t xml:space="preserve">Izdelava kanalizacije iz cevi iz polietilena, vključno s podložno plastjo iz cementnega betona, premera 40 cm, v globini do 1,0 m
</t>
  </si>
  <si>
    <t xml:space="preserve">Izdelava kanalizacije iz cevi iz polietilena, vključno s podložno plastjo iz cementnega betona, premera 50 cm, v globini do 1,0 m
</t>
  </si>
  <si>
    <t xml:space="preserve">Izdelava kanalizacije iz cevi iz polietilena, vključno s podložno plastjo iz cementnega betona, premera 60 cm, v globini do 1,0 m
</t>
  </si>
  <si>
    <t xml:space="preserve">Izdelava kanalizacije iz cevi iz polivinilklorida, vključno s podložno plastjo iz zmesi kamnitih zrn, premera 25 cm, v globini do 1,0 m
</t>
  </si>
  <si>
    <t xml:space="preserve">Izdelava kanalizacije iz cevi iz polivinilklorida, vključno s podložno plastjo iz zmesi kamnitih zrn, premera 30 cm, v globini do 1,0 m
</t>
  </si>
  <si>
    <t xml:space="preserve">Izdelava kanalizacije iz cevi iz polivinilklorida, vključno s podložno plastjo iz zmesi kamnitih zrn, premera 40 cm, v globini do 1,0 m
</t>
  </si>
  <si>
    <t xml:space="preserve">Izdelava kanalizacije iz cevi iz polivinilklorida, vključno s podložno plastjo iz zmesi kamnitih zrn, premera 50 cm, v globini do 1,0 m
</t>
  </si>
  <si>
    <t xml:space="preserve">Izdelava kanalizacije iz cevi iz polivinilklorida, vključno s podložno plastjo iz zmesi kamnitih zrn, premera 60 cm, v globini do 1,0 m
</t>
  </si>
  <si>
    <t xml:space="preserve">Izdelava kanalizacije iz cevi iz polivinilklorida, vključno s podložno plastjo iz cementnega betona, premera 30 cm, v globini do 1,0 m
</t>
  </si>
  <si>
    <t xml:space="preserve">Izdelava kanalizacije iz cevi iz polivinilklorida, vključno s podložno plastjo iz cementnega betona, premera 40 cm, v globini do 1,0 m
</t>
  </si>
  <si>
    <t xml:space="preserve">Izdelava kanalizacije iz cevi iz polivinilklorida, vključno s podložno plastjo iz cementnega betona, premera 50 cm, v globini do 1,0 m
</t>
  </si>
  <si>
    <t xml:space="preserve">Izdelava kanalizacije iz cevi iz polivinilklorida, vključno s podložno plastjo iz cementnega betona, premera 60 cm, v globini do 1,0 m
</t>
  </si>
  <si>
    <t xml:space="preserve">Izdelava kanalizacije iz cevi iz umetnih snovi/……… , vgrajenih na planumu izkopa, premera 15 cm, v globini do 1,0 m
</t>
  </si>
  <si>
    <t xml:space="preserve">Izdelava kanalizacije iz cevi iz umetnih snovi/………, vgrajenih na planumu izkopa, premera 20 cm, v globini do 1,0 m
</t>
  </si>
  <si>
    <t xml:space="preserve">Izdelava kanalizacije iz cevi iz umetnih snovi/………, vgrajenih na planumu izkopa, premera 25 cm, v globini do 1,0 m
</t>
  </si>
  <si>
    <t xml:space="preserve">Izdelava kanalizacije iz cevi iz umetnih snovi/………, vgrajenih na planumu izkopa, premera 30 cm, v globini do 1,0 m
</t>
  </si>
  <si>
    <t xml:space="preserve">Izdelava kanalizacije iz cevi iz umetnih snovi/………, vgrajenih na planumu izkopa, premera 40 cm, v globini do 1,0 m
</t>
  </si>
  <si>
    <t xml:space="preserve">Izdelava kanalizacije iz cevi iz umetnih snovi/………, vgrajenih na planumu izkopa, premera 50 cm, v globini do 1,0 m
</t>
  </si>
  <si>
    <t xml:space="preserve">Izdelava kanalizacije iz cevi iz umetnih snovi/………, vgrajenih na planumu izkopa, premera 60 cm, v globini do 1,0 m
</t>
  </si>
  <si>
    <t xml:space="preserve">Izdelava kanalizacije iz cevi iz umetnih snovi/………, vključno s podložno plastjo iz zmesi kamnitih zrn, premera 15 cm, v globini do 1,0 m
</t>
  </si>
  <si>
    <t xml:space="preserve">Izdelava kanalizacije iz cevi iz umetnih snovi/………, vključno s podložno plastjo iz zmesi kamnitih zrn, premera 20 cm, v globini do 1,0 m
</t>
  </si>
  <si>
    <t xml:space="preserve">Izdelava kanalizacije iz cevi iz umetnih snovi/………, vključno s podložno plastjo iz zmesi kamnitih zrn, premera 25 cm, v globini do 1,0 m
</t>
  </si>
  <si>
    <t xml:space="preserve">Izdelava kanalizacije iz cevi iz umetnih snovi/………, vključno s podložno plastjo iz zmesi kamnitih zrn, premera 30 cm, v globini do 1,0 m
</t>
  </si>
  <si>
    <t xml:space="preserve">Izdelava kanalizacije iz cevi iz umetnih snovi/………, vključno s podložno plastjo iz zmesi kamnitih zrn, premera 40 cm, v globini do 1,0 m
</t>
  </si>
  <si>
    <t xml:space="preserve">Izdelava kanalizacije iz cevi iz umetnih snovi/………, vključno s podložno plastjo iz zmesi kamnitih zrn, premera 50 cm, v globini do 1,0 m
</t>
  </si>
  <si>
    <t xml:space="preserve">Izdelava kanalizacije iz cevi iz umetnih snovi/………, vključno s podložno plastjo iz zmesi kamnitih zrn, premera 60 cm, v globini do 1,0 m
</t>
  </si>
  <si>
    <t xml:space="preserve">Izdelava kanalizacije iz cevi iz umetnih snovi/………, vključno s podložno plastjo iz cementnega betona, premera 15 cm, v globini do 1,0 m
</t>
  </si>
  <si>
    <t xml:space="preserve">Izdelava kanalizacije iz cevi iz umetnih snovi/………, vključno s podložno plastjo iz cementnega betona, premera 20 cm, v globini do 1,0 m
</t>
  </si>
  <si>
    <t xml:space="preserve">Izdelava kanalizacije iz cevi iz umetnih snovi/………, vključno s podložno plastjo iz cementnega betona, premera 25 cm, v globini do 1,0 m
</t>
  </si>
  <si>
    <t xml:space="preserve">Izdelava kanalizacije iz cevi iz umetnih snovi/………, vključno s podložno plastjo iz cementnega betona, premera 30 cm, v globini do 1,0 m
</t>
  </si>
  <si>
    <t xml:space="preserve">Izdelava kanalizacije iz cevi iz umetnih snovi/………, vključno s podložno plastjo iz cementnega betona, premera 40 cm, v globini do 1,0 m
</t>
  </si>
  <si>
    <t xml:space="preserve">Izdelava kanalizacije iz cevi iz umetnih snovi/………, vključno s podložno plastjo iz cementnega betona, premera 50 cm, v globini do 1,0 m
</t>
  </si>
  <si>
    <t xml:space="preserve">Izdelava kanalizacije iz cevi iz umetnih snovi/………, vključno s podložno plastjo iz cementnega betona, premera 60 cm, v globini do 1,0 m
</t>
  </si>
  <si>
    <t xml:space="preserve">Obbetoniranje cevi za kanalizacijo s cementnim betonom C 8/10, po detajlu iz načrta, premera 15 cm
</t>
  </si>
  <si>
    <t xml:space="preserve">Obbetoniranje cevi za kanalizacijo s cementnim betonom C 8/10, po detajlu iz načrta, premera 20 cm
</t>
  </si>
  <si>
    <t xml:space="preserve">Obbetoniranje cevi za kanalizacijo s cementnim betonom C 8/10, po detajlu iz načrta, premera 25 cm
</t>
  </si>
  <si>
    <t xml:space="preserve">Obbetoniranje cevi za kanalizacijo s cementnim betonom C 8/10, po detajlu iz načrta, premera 30 cm
</t>
  </si>
  <si>
    <t xml:space="preserve">Obbetoniranje cevi za kanalizacijo s cementnim betonom C 8/10, po detajlu iz načrta, premera 40 cm
</t>
  </si>
  <si>
    <t xml:space="preserve">Obbetoniranje cevi za kanalizacijo s cementnim betonom C 8/10, po detajlu iz načrta, premera 50 cm
</t>
  </si>
  <si>
    <t xml:space="preserve">Obbetoniranje cevi za kanalizacijo s cementnim betonom C 8/10, po detajlu iz načrta, premera 60 cm
</t>
  </si>
  <si>
    <t xml:space="preserve">Obbetoniranje cevi za kanalizacijo s cementnim betonom C 8/10, po detajlu iz načrta, premera 80 cm
</t>
  </si>
  <si>
    <t xml:space="preserve">Obbetoniranje cevi za kanalizacijo s cementnim betonom C 12/15, po detajlu iz načrta, premera 25 cm
</t>
  </si>
  <si>
    <t xml:space="preserve">Obbetoniranje cevi za kanalizacijo s cementnim betonom C 12/15, po detajlu iz načrta, premera 30 cm
</t>
  </si>
  <si>
    <t xml:space="preserve">Obbetoniranje cevi za kanalizacijo s cementnim betonom C 12/15, po detajlu iz načrta, premera 40 cm
</t>
  </si>
  <si>
    <t xml:space="preserve">Obbetoniranje cevi za kanalizacijo s cementnim betonom C 12/15, po detajlu iz načrta, premera 50 cm
</t>
  </si>
  <si>
    <t xml:space="preserve">Obbetoniranje cevi za kanalizacijo s cementnim betonom C 12/15, po detajlu iz načrta, premera 60 cm
</t>
  </si>
  <si>
    <t xml:space="preserve">Obbetoniranje cevi za kanalizacijo s cementnim betonom C 12/15, po detajlu iz načrta, premera 80 cm
</t>
  </si>
  <si>
    <t xml:space="preserve">Obbetoniranje cevi za kanalizacijo s cementnim betonom C 16/20, po detajlu iz načrta, premera 15 cm
</t>
  </si>
  <si>
    <t xml:space="preserve">Obbetoniranje cevi za kanalizacijo s cementnim betonom C 16/20, po detajlu iz načrta, premera 20 cm
</t>
  </si>
  <si>
    <t xml:space="preserve">Obbetoniranje cevi za kanalizacijo s cementnim betonom C 16/20, po detajlu iz načrta, premera 25 cm
</t>
  </si>
  <si>
    <t xml:space="preserve">Obbetoniranje cevi za kanalizacijo s cementnim betonom C 16/20, po detajlu iz načrta, premera 30 cm
</t>
  </si>
  <si>
    <t xml:space="preserve">Obbetoniranje cevi za kanalizacijo s cementnim betonom C 16/20, po detajlu iz načrta, premera 40 cm
</t>
  </si>
  <si>
    <t xml:space="preserve">Obbetoniranje cevi za kanalizacijo s cementnim betonom C 16/20, po detajlu iz načrta, premera 50 cm
</t>
  </si>
  <si>
    <t xml:space="preserve">Obbetoniranje cevi za kanalizacijo s cementnim betonom C 16/20, po detajlu iz načrta, premera 60 cm
</t>
  </si>
  <si>
    <t xml:space="preserve">Obbetoniranje cevi za kanalizacijo s cementnim betonom C 16/20, po detajlu iz načrta, premera 80 cm
</t>
  </si>
  <si>
    <t xml:space="preserve">Izdelava kanalizacije iz cevi iz cementnega betona, vgrajenih na planumu izkopa, premera 15 cm, v globini do 1,0 m
</t>
  </si>
  <si>
    <t xml:space="preserve">Izdelava kanalizacije iz cevi iz cementnega betona, vgrajenih na planumu izkopa, premera 20 cm, v globini do 1,0 m
</t>
  </si>
  <si>
    <t xml:space="preserve">Izdelava kanalizacije iz cevi iz cementnega betona, vgrajenih na planumu izkopa, premera 25 cm, v globini do 1,0 m
</t>
  </si>
  <si>
    <t xml:space="preserve">Izdelava kanalizacije iz cevi iz cementnega betona, vgrajenih na planumu izkopa, premera 30 cm, v globini do 1,0 m
</t>
  </si>
  <si>
    <t xml:space="preserve">Izdelava kanalizacije iz cevi iz cementnega betona, vgrajenih na planumu izkopa, premera 40 cm, v globini do 1,0 m
</t>
  </si>
  <si>
    <t xml:space="preserve">Izdelava kanalizacije iz cevi iz cementnega betona, vgrajenih na planumu izkopa, premera 50 cm, v globini do 1,0 m
</t>
  </si>
  <si>
    <t xml:space="preserve">Izdelava kanalizacije iz cevi iz cementnega betona, vgrajenih na planumu izkopa, premera 60 cm, v globini do 1,0 m
</t>
  </si>
  <si>
    <t xml:space="preserve">Izdelava kanalizacije iz cevi iz cementnega betona, vključno s podložno plastjo iz zmesi kamnitih zrn, premera 15 cm, v globini do 1,0 m
</t>
  </si>
  <si>
    <t xml:space="preserve">Izdelava kanalizacije iz cevi iz cementnega betona, vključno s podložno plastjo iz zmesi kamnitih zrn, premera 20 cm, v globini do 1,0 m
</t>
  </si>
  <si>
    <t xml:space="preserve">Izdelava kanalizacije iz cevi iz cementnega betona, vključno s podložno plastjo iz zmesi kamnitih zrn, premera 25 cm, v globini do 1,0 m
</t>
  </si>
  <si>
    <t xml:space="preserve">Izdelava kanalizacije iz cevi iz cementnega betona, vključno s podložno plastjo iz zmesi kamnitih zrn, premera 30 cm, v globini do 1,0 m
</t>
  </si>
  <si>
    <t xml:space="preserve">Izdelava kanalizacije iz cevi iz cementnega betona, vključno s podložno plastjo iz zmesi kamnitih zrn, premera 40 cm, v globini do 1,0 m
</t>
  </si>
  <si>
    <t xml:space="preserve">Izdelava kanalizacije iz cevi iz cementnega betona, vključno s podložno plastjo iz zmesi kamnitih zrn, premera 50 cm, v globini do 1,0 m
</t>
  </si>
  <si>
    <t xml:space="preserve">Izdelava kanalizacije iz cevi iz cementnega betona, vključno s podložno plastjo iz zmesi kamnitih zrn, premera 60 cm, v globini do 1,0 m
</t>
  </si>
  <si>
    <t xml:space="preserve">Izdelava kanalizacije iz cevi iz cementnega betona, vključno s podložno plastjo iz cementnega betona, premera 15 cm, v globini do 1,0 m
</t>
  </si>
  <si>
    <t xml:space="preserve">Izdelava kanalizacije iz cevi iz cementnega betona, vključno s podložno plastjo iz cementnega betona, premera 20 cm, v globini do 1,0 m
</t>
  </si>
  <si>
    <t xml:space="preserve">Izdelava kanalizacije iz cevi iz cementnega betona, vključno s podložno plastjo iz cementnega betona, premera 25 cm, v globini do 1,0 m
</t>
  </si>
  <si>
    <t xml:space="preserve">Izdelava kanalizacije iz cevi iz cementnega betona, vključno s podložno plastjo iz cementnega betona, premera 30 cm, v globini do 1,0 m
</t>
  </si>
  <si>
    <t xml:space="preserve">Izdelava kanalizacije iz cevi iz cementnega betona, vključno s podložno plastjo iz cementnega betona, premera 40 cm, v globini do 1,0 m
</t>
  </si>
  <si>
    <t xml:space="preserve">Izdelava kanalizacije iz cevi iz cementnega betona, vključno s podložno plastjo iz cementnega betona, premera 50 cm, v globini do 1,0 m
</t>
  </si>
  <si>
    <t xml:space="preserve">Izdelava kanalizacije iz cevi iz cementnega betona, vključno s podložno plastjo iz cementnega betona, premera 60 cm, v globini do 1,0 m
</t>
  </si>
  <si>
    <t xml:space="preserve">Izdelava kanalizacije iz cevi iz ojačenega cementnega betona, vključno s podložno plastjo iz zmesi kamnitih zrn, premera 120 cm
</t>
  </si>
  <si>
    <t xml:space="preserve">Izdelava kanalizacije iz cevi iz ojačenega cementnega betona, vključno s podložno plastjo iz zmesi kamnitih zrn, premera 140 cm
</t>
  </si>
  <si>
    <t xml:space="preserve">Izdelava kanalizacije iz cevi iz ojačenega cementnega betona, vključno s podložno plastjo iz zmesi kamnitih zrn, premera 160 cm
</t>
  </si>
  <si>
    <t xml:space="preserve">Izdelava kanalizacije iz cevi iz ojačenega cementnega betona, vključno s podložno plastjo iz zmesi kamnitih zrn, premera 180 cm
</t>
  </si>
  <si>
    <t xml:space="preserve">Izdelava kanalizacije iz cevi iz ojačenega cementnega betona, vključno s podložno plastjo iz zmesi kamnitih zrn, premera 200 cm
</t>
  </si>
  <si>
    <t xml:space="preserve">Izdelava kanalizacije iz cevi iz ojačenega cementnega betona, vključno s podložno plastjo iz zmesi kamnitih zrn, premera nad 200 cm
</t>
  </si>
  <si>
    <t xml:space="preserve">Izdelava kanalizacije iz cevi iz ojačenega cementnega betona, vključno s podložno plastjo iz cementnega betona, premera 120 cm
</t>
  </si>
  <si>
    <t xml:space="preserve">Izdelava kanalizacije iz cevi iz ojačenega cementnega betona, vključno s podložno plastjo iz cementnega betona, premera 140 cm
</t>
  </si>
  <si>
    <t xml:space="preserve">Izdelava kanalizacije iz cevi iz ojačenega cementnega betona, vključno s podložno plastjo iz cementnega betona, premera 160 cm
</t>
  </si>
  <si>
    <t xml:space="preserve">Izdelava kanalizacije iz cevi iz ojačenega cementnega betona, vključno s podložno plastjo iz cementnega betona, premera 180 cm
</t>
  </si>
  <si>
    <t xml:space="preserve">Izdelava kanalizacije iz cevi iz ojačenega cementnega betona, vključno s podložno plastjo iz cementnega betona, premera 200 cm
</t>
  </si>
  <si>
    <t xml:space="preserve">Izdelava kanalizacije iz cevi iz ojačenega cementnega betona, vključno s podložno plastjo iz cementnega betona, premera nad 200 cm
</t>
  </si>
  <si>
    <t xml:space="preserve">Izdelava kanalizacije iz cevi iz duktilne litine, vgrajenih na planumu izkopa, premera 50 mm, v globini do 1,0 m
</t>
  </si>
  <si>
    <t xml:space="preserve">Izdelava kanalizacije iz cevi iz duktilne litine, vgrajenih na planumu izkopa, premera 60 mm, v globini do 1,0 m
</t>
  </si>
  <si>
    <t xml:space="preserve">Izdelava kanalizacije iz cevi iz duktilne litine, vgrajenih na planumu izkopa, premera 80 mm, v globini do 1,0 m
</t>
  </si>
  <si>
    <t xml:space="preserve">Izdelava kanalizacije iz cevi iz duktilne litine, vključno s podložno plastjo iz zmesi kamnitih zrn, premera 50 mm, v globini do 1,0 m
</t>
  </si>
  <si>
    <t xml:space="preserve">Izdelava kanalizacije iz cevi iz duktilne litine, vključno s podložno plastjo iz zmesi kamnitih zrn, premera 60 mm, v globini do 1,0 m
</t>
  </si>
  <si>
    <t xml:space="preserve">Izdelava kanalizacije iz cevi iz duktilne litine, vključno s podložno plastjo iz zmesi kamnitih zrn, premera 80 mm, v globini do 1,0 m
</t>
  </si>
  <si>
    <t xml:space="preserve">Izdelava kanalizacije iz cevi iz duktilne litine, vključno s podložno plastjo iz zmesi kamnitih zrn, premera 100 mm, v globini do 1,0 m
</t>
  </si>
  <si>
    <t xml:space="preserve">Izdelava kanalizacije iz cevi iz duktilne litine, vključno s podložno plastjo iz zmesi kamnitih zrn, premera 125 mm, v globini do 1,0 m
</t>
  </si>
  <si>
    <t xml:space="preserve">Izdelava kanalizacije iz cevi iz duktilne litine, vključno s podložno plastjo iz zmesi kamnitih zrn, premera 150 mm, v globini do 1,0 m
</t>
  </si>
  <si>
    <t xml:space="preserve">Izdelava kanalizacije iz cevi iz duktilne litine, vključno s podložno plastjo iz zmesi kamnitih zrn, premera 200 mm, v globini do 1,0 m
</t>
  </si>
  <si>
    <t xml:space="preserve">Izdelava kanalizacije iz cevi iz duktilne litine, vključno s podložno plastjo iz zmesi kamnitih zrn, premera 250 mm, v globini do 1,0 m
</t>
  </si>
  <si>
    <t xml:space="preserve">Izdelava kanalizacije iz cevi iz duktilne litine, vključno s podložno plastjo iz zmesi kamnitih zrn, premera 300 mm, v globini do 1,0 m
</t>
  </si>
  <si>
    <t xml:space="preserve">Izdelava kanalizacije iz cevi iz duktilne litine, vključno s podložno plastjo iz zmesi kamnitih zrn, premera 350 mm, v globini do 1,0 m
</t>
  </si>
  <si>
    <t xml:space="preserve">Izdelava kanalizacije iz cevi iz duktilne litine, vključno s podložno plastjo iz zmesi kamnitih zrn, premera 400 mm, v globini do 1,0 m
</t>
  </si>
  <si>
    <t xml:space="preserve">Izdelava kanalizacije iz cevi iz duktilne litine, vključno s podložno plastjo iz zmesi kamnitih zrn, premera 500 mm, v globini do 1,0 m
</t>
  </si>
  <si>
    <t xml:space="preserve">Izdelava kanalizacije iz cevi iz duktilne litine, vključno s podložno plastjo iz zmesi kamnitih zrn, premera 600 mm, v globini do 1,0 m
</t>
  </si>
  <si>
    <t xml:space="preserve">Izdelava kanalizacije iz cevi iz duktilne litine, vključno s podložno plastjo iz cementnega betona, premera 50 mm, v globini do 1,0 m
</t>
  </si>
  <si>
    <t xml:space="preserve">Izdelava kanalizacije iz cevi iz duktilne litine, vključno s podložno plastjo iz cementnega betona, premera 60 mm, v globini do 1,0 m
</t>
  </si>
  <si>
    <t xml:space="preserve">Izdelava kanalizacije iz cevi iz duktilne litine, vključno s podložno plastjo iz cementnega betona, premera 80 mm, v globini do 1,0 m
</t>
  </si>
  <si>
    <t xml:space="preserve">Izdelava kanalizacije iz cevi iz duktilne litine, vključno s podložno plastjo iz cementnega betona, premera 100 mm, v globini do 1,0 m
</t>
  </si>
  <si>
    <t xml:space="preserve">Izdelava kanalizacije iz cevi iz duktilne litine, vključno s podložno plastjo iz cementnega betona, premera 125 mm, v globini do 1,0 m
</t>
  </si>
  <si>
    <t xml:space="preserve">Izdelava kanalizacije iz cevi iz duktilne litine, vključno s podložno plastjo iz cementnega betona, premera 150 mm, v globini do 1,0 m
</t>
  </si>
  <si>
    <t xml:space="preserve">Izdelava kanalizacije iz cevi iz duktilne litine, vključno s podložno plastjo iz cementnega betona, premera 200 mm, v globini do 1,0 m
</t>
  </si>
  <si>
    <t xml:space="preserve">Izdelava kanalizacije iz cevi iz duktilne litine, vključno s podložno plastjo iz cementnega betona, premera 250 mm, v globini do 1,0 m
</t>
  </si>
  <si>
    <t xml:space="preserve">Izdelava kanalizacije iz cevi iz duktilne litine, vključno s podložno plastjo iz cementnega betona, premera 300 mm, v globini do 1,0 m
</t>
  </si>
  <si>
    <t xml:space="preserve">Izdelava kanalizacije iz cevi iz duktilne litine, vključno s podložno plastjo iz cementnega betona, premera 350 mm, v globini do 1,0 m
</t>
  </si>
  <si>
    <t xml:space="preserve">Izdelava kanalizacije iz cevi iz duktilne litine, vključno s podložno plastjo iz cementnega betona, premera 400 mm, v globini do 1,0 m
</t>
  </si>
  <si>
    <t xml:space="preserve">Izdelava kanalizacije iz cevi iz duktilne litine, vključno s podložno plastjo iz cementnega betona, premera 500 mm, v globini do 1,0 m
</t>
  </si>
  <si>
    <t xml:space="preserve">Izdelava kanalizacije iz cevi iz duktilne litine, vključno s podložno plastjo iz cementnega betona, premera 600 mm, v globini do 1,0 m
</t>
  </si>
  <si>
    <t xml:space="preserve">Doplačilo za izdelavo kanalizacije v globini 1,1 do 2 m s cevmi premera do 30 cm 
</t>
  </si>
  <si>
    <t xml:space="preserve">Doplačilo za izdelavo kanalizacije v globini 1,1 do 2 m s cevmi premera 31 do 60 cm 
</t>
  </si>
  <si>
    <t xml:space="preserve">Doplačilo za izdelavo kanalizacije v globini 1,1 do 2 m s cevmi premera 61 do 100 cm 
</t>
  </si>
  <si>
    <t xml:space="preserve">Doplačilo za izdelavo kanalizacije v globini 1,1 do 2 m s cevmi premera 101 do 140 cm 
</t>
  </si>
  <si>
    <t xml:space="preserve">Doplačilo za izdelavo kanalizacije v globini 1,1 do 2 m s cevmi premera 141 do 200 cm 
</t>
  </si>
  <si>
    <t xml:space="preserve">Doplačilo za izdelavo kanalizacije v globini 1,1 do 2 m s cevmi premera nad 200 cm 
</t>
  </si>
  <si>
    <t xml:space="preserve">Doplačilo za izdelavo kanalizacije v globini 2,1 do 4 m s cevmi premera do 30 cm 
</t>
  </si>
  <si>
    <t xml:space="preserve">Doplačilo za izdelavo kanalizacije v globini 2,1 do 4 m s cevmi premera 31 do 60 cm 
</t>
  </si>
  <si>
    <t xml:space="preserve">Doplačilo za izdelavo kanalizacije v globini 2,1 do 4 m s cevmi premera 61 do 100 cm 
</t>
  </si>
  <si>
    <t xml:space="preserve">Doplačilo za izdelavo kanalizacije v globini 2,1 do 4 m s cevmi premera 101 do 140 cm 
</t>
  </si>
  <si>
    <t xml:space="preserve">Doplačilo za izdelavo kanalizacije v globini 2,1 do 4 m s cevmi premera 141 do 200 cm 
</t>
  </si>
  <si>
    <t xml:space="preserve">Doplačilo za izdelavo kanalizacije v globini 2,1 do 4 m s cevmi premera nad 200 cm 
</t>
  </si>
  <si>
    <t xml:space="preserve">Doplačilo za izdelavo kanalizacije v globini nad 4 m s cevmi premera do 30 cm 
</t>
  </si>
  <si>
    <t xml:space="preserve">Doplačilo za izdelavo kanalizacije v globini nad 4 m s cevmi premera 31 do 60 cm 
</t>
  </si>
  <si>
    <t xml:space="preserve">Doplačilo za izdelavo kanalizacije v globini nad 4 m s cevmi premera 61 do 100 cm 
</t>
  </si>
  <si>
    <t xml:space="preserve">Doplačilo za izdelavo kanalizacije v globini nad 4 m s cevmi premera 101 do 140 cm 
</t>
  </si>
  <si>
    <t xml:space="preserve">Doplačilo za izdelavo kanalizacije v globini nad 4 m s cevmi premera 141 do 200 cm 
</t>
  </si>
  <si>
    <t xml:space="preserve">Doplačilo za izdelavo kanalizacije v globini nad 4 m s cevmi premera nad 200 cm 
</t>
  </si>
  <si>
    <t xml:space="preserve">Doplačilo za delo med normalnim opažem, cevi za kanalizacijo premera do 30 cm 
</t>
  </si>
  <si>
    <t xml:space="preserve">Doplačilo za delo med normalnim opažem, cevi za kanalizacijo premera 31 do 60 cm 
</t>
  </si>
  <si>
    <t xml:space="preserve">Doplačilo za delo med normalnim opažem, cevi za kanalizacijo premera 61 do 100 cm 
</t>
  </si>
  <si>
    <t xml:space="preserve">Doplačilo za delo med normalnim opažem, cevi za kanalizacijo premera 101 do 140 cm 
</t>
  </si>
  <si>
    <t xml:space="preserve">Doplačilo za delo med normalnim opažem, cevi za kanalizacijo premera 141 do 200 cm 
</t>
  </si>
  <si>
    <t xml:space="preserve">Doplačilo za delo med normalnim opažem, cevi za kanalizacijo premera nad 200 cm 
</t>
  </si>
  <si>
    <t xml:space="preserve">Doplačilo za delo med gostim opažem, cevi za kanalizacijo premera do 30 cm 
</t>
  </si>
  <si>
    <t xml:space="preserve">Doplačilo za delo med gostim opažem, cevi za kanalizacijo premera 31 do 60 cm 
</t>
  </si>
  <si>
    <t xml:space="preserve">Doplačilo za delo med gostim opažem, cevi za kanalizacijo premera 61 do 100 cm 
</t>
  </si>
  <si>
    <t xml:space="preserve">Doplačilo za delo med gostim opažem, cevi za kanalizacijo premera 101 do 140 cm 
</t>
  </si>
  <si>
    <t xml:space="preserve">Doplačilo za delo med gostim opažem, cevi za kanalizacijo premera 141 do 200 cm 
</t>
  </si>
  <si>
    <t xml:space="preserve">Doplačilo za delo med gostim opažem, cevi za kanalizacijo premera nad 200 cm 
</t>
  </si>
  <si>
    <t xml:space="preserve">Izdelava kanalizacije na premostitvenem objektu iz proti koroziji odpornih litoželeznih cevi premera 100 mm, vključno z vsem proti koroziji odpornim ali nerjavnim pritrdilnim materialom
</t>
  </si>
  <si>
    <t xml:space="preserve">Izdelava kanalizacije na premostitvenem objektu iz proti koroziji odpornih litoželeznih cevi premera 125 mm, vključno z vsem proti koroziji odpornim ali nerjavnim pritrdilnim materialom
</t>
  </si>
  <si>
    <t xml:space="preserve">Izdelava kanalizacije na premostitvenem objektu iz proti koroziji odpornih litoželeznih cevi premera 150 mm, vključno z vsem proti koroziji odpornim ali nerjavnim pritrdilnim materialom
</t>
  </si>
  <si>
    <t xml:space="preserve">Izdelava kanalizacije na premostitvenem objektu iz proti koroziji odpornih litoželeznih cevi premera 200 mm, vključno z vsem proti koroziji odpornim ali nerjavnim pritrdilnim materialom
</t>
  </si>
  <si>
    <t xml:space="preserve">Izdelava kanalizacije na premostitvenem objektu iz proti koroziji odpornih litoželeznih cevi premera 250 mm, vključno z vsem proti koroziji odpornim ali nerjavnim pritrdilnim materialom
</t>
  </si>
  <si>
    <t xml:space="preserve">Izdelava kanalizacije na premostitvenem objektu iz proti koroziji odpornih litoželeznih cevi premera 300 mm, vključno z vsem proti koroziji odpornim ali nerjavnim pritrdilnim materialom
</t>
  </si>
  <si>
    <t xml:space="preserve">Izdelava kanalizacije na premostitvenem objektu iz proti koroziji odpornih litoželeznih cevi premera 350 mm, vključno z vsem proti koroziji odpornim ali nerjavnim pritrdilnim materialom
</t>
  </si>
  <si>
    <t xml:space="preserve">Izdelava kanalizacije na premostitvenem objektu iz proti koroziji odpornih litoželeznih cevi premera 400 mm, vključno z vsem proti koroziji odpornim ali nerjavnim pritrdilnim materialom
</t>
  </si>
  <si>
    <t xml:space="preserve">Izdelava kanalizacije na premostitvenem objektu iz proti koroziji odpornih litoželeznih cevi premera nad 400 mm, vključno z vsem proti koroziji odpornim ali nerjavnim pritrdilnim materialom
</t>
  </si>
  <si>
    <t xml:space="preserve">Izdelava kanalizacije na premostitvenem objektu iz proti koroziji odpornih cevi iz duktilne litine premera 100 mm, vključno z vsem proti koroziji odpornim ali nerjavnim pritrdilnim materialom
</t>
  </si>
  <si>
    <t xml:space="preserve">Izdelava kanalizacije na premostitvenem objektu iz proti koroziji odpornih cevi iz duktilne litine premera 125 mm, vključno z vsem proti koroziji odpornim ali nerjavnim pritrdilnim materialom
</t>
  </si>
  <si>
    <t xml:space="preserve">Izdelava kanalizacije na premostitvenem objektu iz proti koroziji odpornih cevi iz duktilne litine premera 150 mm, vključno z vsem proti koroziji odpornim ali nerjavnim pritrdilnim materialom
</t>
  </si>
  <si>
    <t xml:space="preserve">Izdelava kanalizacije na premostitvenem objektu iz proti koroziji odpornih cevi iz duktilne litine premera 200 mm, vključno z vsem proti koroziji odpornim ali nerjavnim pritrdilnim materialom
</t>
  </si>
  <si>
    <t xml:space="preserve">Izdelava kanalizacije na premostitvenem objektu iz proti koroziji odpornih cevi iz duktilne litine premera 250 mm, vključno z vsem proti koroziji odpornim ali nerjavnim pritrdilnim materialom
</t>
  </si>
  <si>
    <t xml:space="preserve">Izdelava kanalizacije na premostitvenem objektu iz proti koroziji odpornih cevi iz duktilne litine premera 300 mm, vključno z vsem proti koroziji odpornim ali nerjavnim pritrdilnim materialom
</t>
  </si>
  <si>
    <t xml:space="preserve">Izdelava kanalizacije na premostitvenem objektu iz proti koroziji odpornih cevi iz duktilne litine premera 350 mm, vključno z vsem proti koroziji odpornim ali nerjavnim pritrdilnim materialom
</t>
  </si>
  <si>
    <t xml:space="preserve">Izdelava kanalizacije na premostitvenem objektu iz proti koroziji odpornih cevi iz duktilne litine premera 400 mm, vključno z vsem proti koroziji odpornim ali nerjavnim pritrdilnim materialom
</t>
  </si>
  <si>
    <t xml:space="preserve">Izdelava kanalizacije na premostitvenem objektu iz proti koroziji odpornih cevi iz duktilne litine premera nad 400 mm, vključno z vsem proti koroziji odpornim ali nerjavnim pritrdilnim materialom
</t>
  </si>
  <si>
    <t xml:space="preserve">Dobava in vgraditev mostnega izlivnika ali čistilnega kosa s talnim vtokom; sestavni deli izlivnika so iz sive litine in bituminizirani (po načrtu)
</t>
  </si>
  <si>
    <t xml:space="preserve">Dobava in vgraditev mostnega izlivnika ali čistilnega kosa s stranskim vtokom; sestavni deli izlivnika so iz sive litine in bituminizirani (po načrtu)
</t>
  </si>
  <si>
    <t xml:space="preserve">Dobava in vgraditev mostnega izlivnika ali čistilnega kosa s pokrovom
</t>
  </si>
  <si>
    <t xml:space="preserve">Dobava in vgraditev čistilnega kosa, premera do 250 mm, na zbirni odvodni cevi znotraj škatlastega prereza prekladne konstrukcije (po načrtu)
</t>
  </si>
  <si>
    <t xml:space="preserve">Dobava in vgraditev čistilnega kosa, premera nad 250 mm, na zbirni odvodni cevi znotraj škatlastega prereza prekladne konstrukcije (po  načrtu)
</t>
  </si>
  <si>
    <t xml:space="preserve">Dobava in vgraditev proti koroziji odporne cevke za odvajanje pronicujoče vode
</t>
  </si>
  <si>
    <t xml:space="preserve">Dobava in vgraditev proti koroziji odporne cevi premera 200 mm, v najnižji točki dna vsakega polja znotraj škatlastega prereza prekladne konstrukcije
</t>
  </si>
  <si>
    <t xml:space="preserve">Dobava in vgraditev gibljive elastične cevi premera nad 200 mm, za velikosti pomikov do ± 200 mm
</t>
  </si>
  <si>
    <t xml:space="preserve">Dobava in vgraditev gibljive elastične cevi premera nad 200 mm, za velikosti pomikov nad ± 200 mm
</t>
  </si>
  <si>
    <t xml:space="preserve">Dobava in vgraditev pokrova iz duktilne litine za požiralnik ob in pod robnikom, z nosilnostjo 250 kN
</t>
  </si>
  <si>
    <t xml:space="preserve">Dobava in vgraditev linijske rešetke iz duktilne litine za kineto, z nosilnostjo 15 kN
</t>
  </si>
  <si>
    <t xml:space="preserve">Dobava in vgraditev linijske rešetke iz duktilne litine za kineto, z nosilnostjo 50 kN
</t>
  </si>
  <si>
    <t xml:space="preserve">Dobava in vgraditev linijske rešetke iz duktilne litine za kineto, z nosilnostjo 125 kN
</t>
  </si>
  <si>
    <t xml:space="preserve">Dobava in vgraditev linijske rešetke iz duktilne litine za kineto, z nosilnostjo 250 kN
</t>
  </si>
  <si>
    <t xml:space="preserve">Izdelava jaška iz cementnega betona, krožnega prereza s premerom 30 cm, globokega do 1,0 m
</t>
  </si>
  <si>
    <t xml:space="preserve">Izdelava jaška iz cementnega betona, krožnega prereza s premerom 30 cm, globokega 1,0 do 1,5 m
</t>
  </si>
  <si>
    <t xml:space="preserve">Izdelava jaška iz cementnega betona, krožnega prereza s premerom 30 cm, globokega 1,5 do 2,0 m
</t>
  </si>
  <si>
    <t xml:space="preserve">Izdelava jaška iz cementnega betona, krožnega prereza s premerom 30 cm, globokega 2,0 do 2,5 m
</t>
  </si>
  <si>
    <t xml:space="preserve">Izdelava jaška iz cementnega betona, krožnega prereza s premerom 30 cm, globokega nad 2,5 m
</t>
  </si>
  <si>
    <t xml:space="preserve">Izdelava jaška iz cementnega betona, krožnega prereza s premerom 40 cm, globokega do 1,0 m
</t>
  </si>
  <si>
    <t xml:space="preserve">Izdelava jaška iz cementnega betona, krožnega prereza s premerom 40 cm, globokega 1,0 do 1,5 m
</t>
  </si>
  <si>
    <t xml:space="preserve">Izdelava jaška iz cementnega betona, krožnega prereza s premerom 40 cm, globokega 1,5 do 2,0 m
</t>
  </si>
  <si>
    <t xml:space="preserve">Izdelava jaška iz cementnega betona, krožnega prereza s premerom 40 cm, globokega 2,0 do 2,5 m
</t>
  </si>
  <si>
    <t xml:space="preserve">Izdelava jaška iz cementnega betona, krožnega prereza s premerom 40 cm, globokega nad 2,5 m
</t>
  </si>
  <si>
    <t xml:space="preserve">Izdelava jaška iz cementnega betona, krožnega prereza s premerom 50 cm, globokega do 1,0 m
</t>
  </si>
  <si>
    <t xml:space="preserve">Izdelava jaška iz cementnega betona, krožnega prereza s premerom 50 cm, globokega 1,0 do 1,5 m
</t>
  </si>
  <si>
    <t xml:space="preserve">Izdelava jaška iz cementnega betona, krožnega prereza s premerom 50 cm, globokega 2,0 do 2,5 m
</t>
  </si>
  <si>
    <t xml:space="preserve">Izdelava jaška iz cementnega betona, krožnega prereza s premerom 50 cm, globokega nad 2,5 m
</t>
  </si>
  <si>
    <t xml:space="preserve">Izdelava jaška iz cementnega betona, krožnega prereza s premerom 60 cm, globokega do 1,0 m
</t>
  </si>
  <si>
    <t xml:space="preserve">Izdelava jaška iz cementnega betona, krožnega prereza s premerom 60 cm, globokega 1,0 do 1,5 m
</t>
  </si>
  <si>
    <t xml:space="preserve">Izdelava jaška iz cementnega betona, krožnega prereza s premerom 60 cm, globokega 1,5 do 2,0 m
</t>
  </si>
  <si>
    <t xml:space="preserve">Izdelava jaška iz cementnega betona, krožnega prereza s premerom 60 cm, globokega 2,0 do 2,5 m
</t>
  </si>
  <si>
    <t xml:space="preserve">Izdelava jaška iz cementnega betona, krožnega prereza s premerom 60 cm, globokega nad 2,5 m
</t>
  </si>
  <si>
    <t xml:space="preserve">Izdelava jaška iz cementnega betona, krožnega prereza s premerom 70 cm, globokega do 1,0 m
</t>
  </si>
  <si>
    <t xml:space="preserve">Izdelava jaška iz cementnega betona, krožnega prereza s premerom 70 cm, globokega 1,0 do 1,5 m
</t>
  </si>
  <si>
    <t xml:space="preserve">Izdelava jaška iz cementnega betona, krožnega prereza s premerom 70 cm, globokega 1,5 do 2,0 m
</t>
  </si>
  <si>
    <t xml:space="preserve">Izdelava jaška iz cementnega betona, krožnega prereza s premerom 70 cm, globokega 2,0 do 2,5 m
</t>
  </si>
  <si>
    <t xml:space="preserve">Izdelava jaška iz cementnega betona, krožnega prereza s premerom 70 cm, globokega nad 2,5 m
</t>
  </si>
  <si>
    <t xml:space="preserve">Izdelava jaška iz cementnega betona, krožnega prereza s premerom 80 cm, globokega do 1,0 m
</t>
  </si>
  <si>
    <t xml:space="preserve">Izdelava jaška iz cementnega betona, krožnega prereza s premerom 80 cm, globokega 1,0 do 1,5 m
</t>
  </si>
  <si>
    <t xml:space="preserve">Izdelava jaška iz cementnega betona, krožnega prereza s premerom 80 cm, globokega 1,5 do 2,0 m
</t>
  </si>
  <si>
    <t xml:space="preserve">Izdelava jaška iz cementnega betona, krožnega prereza s premerom 80 cm, globokega 2,0 do 2,5 m
</t>
  </si>
  <si>
    <t xml:space="preserve">Izdelava jaška iz cementnega betona, krožnega prereza s premerom 80 cm, globokega nad 2,5 m
</t>
  </si>
  <si>
    <t xml:space="preserve">Izdelava jaška iz cementnega betona, krožnega prereza s premerom 100 cm, globokega do 1,0 m
</t>
  </si>
  <si>
    <t xml:space="preserve">Izdelava jaška iz cementnega betona, krožnega prereza s premerom 100 cm, globokega 1,0 do 1,5 m
</t>
  </si>
  <si>
    <t xml:space="preserve">Izdelava jaška iz cementnega betona, krožnega prereza s premerom 100 cm, globokega 1,5 do 2,0 m
</t>
  </si>
  <si>
    <t xml:space="preserve">Izdelava jaška iz cementnega betona, krožnega prereza s premerom 100 cm, globokega 2,0 do 2,5 m
</t>
  </si>
  <si>
    <t xml:space="preserve">Izdelava jaška iz cementnega betona, krožnega prereza s premerom 100 cm, globokega nad 2,5 m
</t>
  </si>
  <si>
    <t xml:space="preserve">Izdelava jaška iz cementnega betona, krožnega prereza s premerom 120 cm, globokega do 1,0 m
</t>
  </si>
  <si>
    <t xml:space="preserve">Izdelava jaška iz cementnega betona, krožnega prereza s premerom 120 cm, globokega 1,0 do 1,5 m
</t>
  </si>
  <si>
    <t xml:space="preserve">Izdelava jaška iz cementnega betona, krožnega prereza s premerom 120 cm, globokega 1,5 do 2,0 m
</t>
  </si>
  <si>
    <t xml:space="preserve">Izdelava jaška iz cementnega betona, krožnega prereza s premerom 120 cm, globokega 2,0 do 2,5 m
</t>
  </si>
  <si>
    <t xml:space="preserve">Izdelava jaška iz cementnega betona, krožnega prereza s premerom 120 cm, globokega nad 2,5 m
</t>
  </si>
  <si>
    <t xml:space="preserve">Izdelava jaška iz cementnega betona, krožnega prereza s premerom nad 120 cm, globokega do 1,0 m
</t>
  </si>
  <si>
    <t xml:space="preserve">Izdelava jaška iz cementnega betona, krožnega prereza s premerom nad 120 cm, globokega 1,0 do 1,5 m
</t>
  </si>
  <si>
    <t xml:space="preserve">Izdelava jaška iz cementnega betona, krožnega prereza s premerom nad 120 cm, globokega 1,5 do 2,0 m
</t>
  </si>
  <si>
    <t xml:space="preserve">Izdelava jaška iz cementnega betona, krožnega prereza s premerom nad 120 cm, globokega 2,0 do 2,5 m
</t>
  </si>
  <si>
    <t xml:space="preserve">Izdelava jaška iz cementnega betona, krožnega prereza s premerom nad 120 cm, globokega nad 2,5 m
</t>
  </si>
  <si>
    <t xml:space="preserve">Izdelava jaška iz cementnega betona, izmere prereza 50/50 cm, globokega do 1,0 m
</t>
  </si>
  <si>
    <t xml:space="preserve">Izdelava jaška iz cementnega betona, izmere prereza 50/50 cm, globokega 1,0 do 1,5 m
</t>
  </si>
  <si>
    <t xml:space="preserve">Izdelava jaška iz cementnega betona, izmere prereza 50/50 cm, globokega 1,5 do 2,0 m
</t>
  </si>
  <si>
    <t xml:space="preserve">Izdelava jaška iz cementnega betona, izmere prereza 50/50 cm, globokega 2,0 do 2,5 m
</t>
  </si>
  <si>
    <t xml:space="preserve">Izdelava jaška iz cementnega betona, izmere prereza 50/50 cm, globokega nad 2,5 m
</t>
  </si>
  <si>
    <t xml:space="preserve">Izdelava jaška iz cementnega betona, izmere prereza 60/60 cm, globokega do 1,0 m
</t>
  </si>
  <si>
    <t xml:space="preserve">Izdelava jaška iz cementnega betona, izmere prereza 60/60 cm, globokega 1,0 do 1,5 m
</t>
  </si>
  <si>
    <t xml:space="preserve">Izdelava jaška iz cementnega betona, izmere prereza 60/60 cm, globokega 1,5 do 2,0 m
</t>
  </si>
  <si>
    <t xml:space="preserve">Izdelava jaška iz cementnega betona, izmere prereza 60/60 cm, globokega 2,0 do 2,5 m
</t>
  </si>
  <si>
    <t xml:space="preserve">Izdelava jaška iz cementnega betona, izmere prereza 60/60 cm, globokega nad 2,5 m
</t>
  </si>
  <si>
    <t xml:space="preserve">Izdelava jaška iz cementnega betona, izmere prereza 80/80 cm, globokega do 1,0 m
</t>
  </si>
  <si>
    <t xml:space="preserve">Izdelava jaška iz cementnega betona, izmere prereza 80/80 cm, globokega 1,0 do 1,5 m
</t>
  </si>
  <si>
    <t xml:space="preserve">Izdelava jaška iz cementnega betona, izmere prereza 80/80 cm, globokega 1,5 do 2,0 m
</t>
  </si>
  <si>
    <t xml:space="preserve">Izdelava jaška iz cementnega betona, izmere prereza 80/80 cm, globokega 2,0 do 2,5 m
</t>
  </si>
  <si>
    <t xml:space="preserve">Izdelava jaška iz cementnega betona, izmere prereza 80/80 cm, globokega nad nad 2,5 m
</t>
  </si>
  <si>
    <t xml:space="preserve">Izdelava jaška iz cementnega betona, izmere prereza 100/100 cm, globokega do 1,0 m
</t>
  </si>
  <si>
    <t xml:space="preserve">Izdelava jaška iz cementnega betona, izmere prereza 100/100 cm, globokega 1,0 do 1,5 m
</t>
  </si>
  <si>
    <t xml:space="preserve">Izdelava jaška iz cementnega betona, izmere prereza 100/100 cm, globokega 1,5 do 2,0 m
</t>
  </si>
  <si>
    <t xml:space="preserve">Izdelava jaška iz cementnega betona, izmere prereza 100/100 cm, globokega 2,0 do 2,5 m
</t>
  </si>
  <si>
    <t xml:space="preserve">Izdelava jaška iz cementnega betona, izmere prereza 100/100 cm, globokega nad 2,5 m
</t>
  </si>
  <si>
    <t xml:space="preserve">Izdelava jaška iz cementnega betona,  izmere prereza 60/100 cm, globokega do 1,0 m
</t>
  </si>
  <si>
    <t xml:space="preserve">Izdelava jaška iz cementnega betona, izmere prereza 60/100 cm, globokega 1,0 do 1,5 m
</t>
  </si>
  <si>
    <t xml:space="preserve">Izdelava jaška iz cementnega betona, izmere prereza 60/100 cm, globokega 1,5 do 2,0 m
</t>
  </si>
  <si>
    <t xml:space="preserve">Izdelava jaška iz cementnega betona, izmere prereza 60/100 cm, globokega 2,0 do 2,5 m
</t>
  </si>
  <si>
    <t xml:space="preserve">Izdelava jaška iz cementnega betona,  izmere prereza 60/100 cm, globokega nad 2,5 m
</t>
  </si>
  <si>
    <t xml:space="preserve">Izdelava jaška iz cementnega betona, izmere prereza 60/120 cm, globokega do 1,0 m
</t>
  </si>
  <si>
    <t xml:space="preserve">Izdelava jaška iz cementnega betona, izmere prereza 60/120 cm, globokega 1,0 do 1,5 m
</t>
  </si>
  <si>
    <t xml:space="preserve">Izdelava jaška iz cementnega betona, izmere prereza 60/120 cm, globokega 1,5 do 2,0 m
</t>
  </si>
  <si>
    <t xml:space="preserve">Izdelava jaška iz cementnega betona, izmere prereza 60/120 cm, globokega 2,0 do 2,5 m
</t>
  </si>
  <si>
    <t xml:space="preserve">Izdelava jaška iz cementnega betona, izmere prereza 60/120 cm, globokega nad 2,5 m
</t>
  </si>
  <si>
    <t xml:space="preserve">Izdelava jaška iz cementnega betona, izmere prereza 80/100 cm, globokega do 1,0 m
</t>
  </si>
  <si>
    <t xml:space="preserve">Izdelava jaška iz cementnega betona, izmere prereza 80/100 cm, globokega 1,0 do 1,5 m
</t>
  </si>
  <si>
    <t xml:space="preserve">Izdelava jaška iz cementnega betona, izmere prereza 80/100 cm, globokega 1,5 do 2,0 m
</t>
  </si>
  <si>
    <t xml:space="preserve">Izdelava jaška iz cementnega betona, izmere prereza 80/100 cm, globokega 2,0 do 2,5 m
</t>
  </si>
  <si>
    <t xml:space="preserve">Izdelava jaška iz cementnega betona, izmere prereza 80/100 cm, globokega nad 2,5 m
</t>
  </si>
  <si>
    <t xml:space="preserve">Izdelava jaška iz cementnega betona, izmere prereza 80/120 cm, globokega do 1,0 m
</t>
  </si>
  <si>
    <t xml:space="preserve">Izdelava jaška iz cementnega betona, izmere prereza 80/120 cm, globokega 1,0 do 1,5 m
</t>
  </si>
  <si>
    <t xml:space="preserve">Izdelava jaška iz cementnega betona, izmere prereza 80/120 cm, globokega 1,5 do 2,0 m
</t>
  </si>
  <si>
    <t xml:space="preserve">Izdelava jaška iz cementnega betona, izmere prereza 80/120 cm, globokega 2,0 do 2,5 m
</t>
  </si>
  <si>
    <t xml:space="preserve">Izdelava jaška iz cementnega betona, izmere prereza 80/120 cm, globokega nad 2,5 m
</t>
  </si>
  <si>
    <t xml:space="preserve">Izdelava jaška iz polietilena, krožnega prereza s premerom 30 cm, globokega do 1,0 m
</t>
  </si>
  <si>
    <t xml:space="preserve">Izdelava jaška iz polietilena, krožnega prereza s premerom 30 cm, globokega 1,0 do 1,5 m
</t>
  </si>
  <si>
    <t xml:space="preserve">Izdelava jaška iz polietilena, krožnega prereza s premerom 30 cm, globokega 1,5 do 2,0 m
</t>
  </si>
  <si>
    <t xml:space="preserve">Izdelava jaška iz polietilena, krožnega prereza s premerom 30 cm, globokega 2,0 do 2,5 m
</t>
  </si>
  <si>
    <t xml:space="preserve">Izdelava jaška iz polietilena, krožnega prereza s premerom 30 cm, globokega nad 2,5 m
</t>
  </si>
  <si>
    <t xml:space="preserve">Izdelava jaška iz polietilena, krožnega prereza s premerom 40 cm, globokega do 1,0 m
</t>
  </si>
  <si>
    <t xml:space="preserve">Izdelava jaška iz polietilena, krožnega prereza s premerom 40 cm, globokega 1,0 do 1,5 m
</t>
  </si>
  <si>
    <t xml:space="preserve">Izdelava jaška iz polietilena, krožnega prereza s premerom 40 cm, globokega 1,5 do 2,0 m
</t>
  </si>
  <si>
    <t xml:space="preserve">Izdelava jaška iz polietilena, krožnega prereza s premerom 40 cm, globokega 2,0 do 2,5 m
</t>
  </si>
  <si>
    <t xml:space="preserve">Izdelava jaška iz polietilena, krožnega prereza s premerom 40 cm, globokega nad 2,5 m
</t>
  </si>
  <si>
    <t xml:space="preserve">Izdelava jaška iz polietilena, krožnega prereza s premerom 50 cm, globokega do 1,0 m
</t>
  </si>
  <si>
    <t xml:space="preserve">Izdelava jaška iz polietilena, krožnega prereza s premerom 50 cm, globokega 1,0 do 1,5 m
</t>
  </si>
  <si>
    <t xml:space="preserve">Izdelava jaška iz polietilena, krožnega prereza s premerom 50 cm, globokega 1,5 do 2,0 m
</t>
  </si>
  <si>
    <t xml:space="preserve">Izdelava jaška iz polietilena, krožnega prereza s premerom 50 cm, globokega 2,0 do 2,5 m
</t>
  </si>
  <si>
    <t xml:space="preserve">Izdelava jaška iz polietilena, krožnega prereza s premerom 50 cm, globokega nad 2,5 m
</t>
  </si>
  <si>
    <t xml:space="preserve">Izdelava jaška iz polietilena, krožnega prereza s premerom 60 cm, globokega do 1,0 m
</t>
  </si>
  <si>
    <t xml:space="preserve">Izdelava jaška iz polietilena, krožnega prereza s premerom 60 cm, globokega 1,0 do 1,5 m
</t>
  </si>
  <si>
    <t xml:space="preserve">Izdelava jaška iz polietilena, krožnega prereza s premerom 60 cm, globokega 1,5 do 2,0 m
</t>
  </si>
  <si>
    <t xml:space="preserve">Izdelava jaška iz polietilena, krožnega prereza s premerom 60 cm, globokega 2,0 do 2,5 m
</t>
  </si>
  <si>
    <t xml:space="preserve">Izdelava jaška iz polietilena, krožnega prereza s premerom 60 cm, globokega nad 2,5 m
</t>
  </si>
  <si>
    <t xml:space="preserve">Izdelava jaška iz polietilena, krožnega prereza s premerom 70 cm, globokega do 1,0 m
</t>
  </si>
  <si>
    <t xml:space="preserve">Izdelava jaška iz polietilena, krožnega prereza s premerom 70 cm, globokega 1,0 do 1,5 m
</t>
  </si>
  <si>
    <t xml:space="preserve">Izdelava jaška iz polietilena, krožnega prereza s premerom 70 cm, globokega 1,5 do 2,0 m
</t>
  </si>
  <si>
    <t xml:space="preserve">Izdelava jaška iz polietilena, krožnega prereza s premerom 70 cm, globokega 2,0 do 2,5 m
</t>
  </si>
  <si>
    <t xml:space="preserve">Izdelava jaška iz polietilena, krožnega prereza s premerom 70 cm, globokega nad 2,5 m
</t>
  </si>
  <si>
    <t xml:space="preserve">Izdelava jaška iz polietilena, krožnega prereza s premerom 80 cm, globokega do 1,0 m
</t>
  </si>
  <si>
    <t xml:space="preserve">Izdelava jaška iz polietilena, krožnega prereza s premerom 80 cm, globokega 1,0 do 1,5 m
</t>
  </si>
  <si>
    <t xml:space="preserve">Izdelava jaška iz polietilena, krožnega prereza s premerom 80 cm, globokega 1,5 do 2,0 m
</t>
  </si>
  <si>
    <t xml:space="preserve">Izdelava jaška iz polietilena, krožnega prereza s premerom 80 cm, globokega 2,0 do 2,5 m
</t>
  </si>
  <si>
    <t xml:space="preserve">Izdelava jaška iz polietilena, krožnega prereza s premerom 80 cm, globokega nad 2,5 m
</t>
  </si>
  <si>
    <t xml:space="preserve">Izdelava jaška iz polietilena, krožnega prereza s premerom 90 cm, globokega do 1,0 m
</t>
  </si>
  <si>
    <t xml:space="preserve">Izdelava jaška iz polietilena, krožnega prereza s premerom 90 cm, globokega 1,0 do 1,5 m
</t>
  </si>
  <si>
    <t xml:space="preserve">Izdelava jaška iz polietilena, krožnega prereza s premerom 90 cm, globokega 1,5 do 2,0 m
</t>
  </si>
  <si>
    <t xml:space="preserve">Izdelava jaška iz polietilena, krožnega prereza s premerom 90 cm, globokega 2,0 do 2,5 m
</t>
  </si>
  <si>
    <t xml:space="preserve">Izdelava jaška iz polietilena, krožnega prereza s premerom 90 cm, globokega nad 2,5 m
</t>
  </si>
  <si>
    <t xml:space="preserve">Izdelava jaška iz polietilena, krožnega prereza s premerom 100 cm, globokega do 1,0 m
</t>
  </si>
  <si>
    <t xml:space="preserve">Izdelava jaška iz polietilena, krožnega prereza s premerom 100 cm, globokega 1,0 do 1,5 m
</t>
  </si>
  <si>
    <t xml:space="preserve">Izdelava jaška iz polietilena, krožnega prereza s premerom 100 cm, globokega 1,5 do 2,0 m
</t>
  </si>
  <si>
    <t xml:space="preserve">Izdelava jaška iz polietilena, krožnega prereza s premerom 100 cm, globokega 2,0 do 2,5 m
</t>
  </si>
  <si>
    <t xml:space="preserve">Izdelava jaška iz polietilena, krožnega prereza s premerom 100 cm, globokega nad 2,5 m
</t>
  </si>
  <si>
    <t xml:space="preserve">Izdelava jaška iz polietilena, krožnega prereza s premerom 120 cm, globokega do 1,0 m
</t>
  </si>
  <si>
    <t xml:space="preserve">Izdelava jaška iz polietilena, krožnega prereza s premerom 120 cm, globokega 1,0 do 1,5 m
</t>
  </si>
  <si>
    <t xml:space="preserve">Izdelava jaška iz polietilena, krožnega prereza s premerom 120 cm, globokega 1,5 do 2,0 m
</t>
  </si>
  <si>
    <t xml:space="preserve">Izdelava jaška iz polietilena, krožnega prereza s premerom 120 cm, globokega 2,0 do 2,5 m
</t>
  </si>
  <si>
    <t xml:space="preserve">Izdelava jaška iz polietilena, krožnega prereza s premerom 120 cm, globokega nad 2,5 m
</t>
  </si>
  <si>
    <t xml:space="preserve">Izdelava jaška iz polipropilena, krožnega prereza s premerom 30 cm, globokega do 1,0 m
</t>
  </si>
  <si>
    <t xml:space="preserve">Izdelava jaška iz polipropilena, krožnega prereza s premerom 30 cm, globokega 1,0 do 1,5 m
</t>
  </si>
  <si>
    <t xml:space="preserve">Izdelava jaška iz polipropilena, krožnega prereza s premerom 30 cm, globokega 1,5 do 2,0 m
</t>
  </si>
  <si>
    <t xml:space="preserve">Izdelava jaška iz polipropilena, krožnega prereza s premerom 30 cm, globokega 2,0 do 2,5 m
</t>
  </si>
  <si>
    <t xml:space="preserve">Izdelava jaška iz polipropilena, krožnega prereza s premerom 30 cm, globokega nad 2,5 m
</t>
  </si>
  <si>
    <t xml:space="preserve">Izdelava jaška iz polipropilena, krožnega prereza s premerom 40 cm, globokega do 1,0 m
</t>
  </si>
  <si>
    <t xml:space="preserve">Izdelava jaška iz polipropilena, krožnega prereza s premerom 40 cm, globokega 1,0 do 1,5 m
</t>
  </si>
  <si>
    <t xml:space="preserve">Izdelava jaška iz polipropilena, krožnega prereza s premerom 40 cm, globokega 1,5 do 2,0 m
</t>
  </si>
  <si>
    <t xml:space="preserve">Izdelava jaška iz polipropilena, krožnega prereza s premerom 40 cm, globokega 2,0 do 2,5 m
</t>
  </si>
  <si>
    <t xml:space="preserve">Izdelava jaška iz polipropilena, krožnega prereza s premerom 40 cm, globokega nad 2,5 m
</t>
  </si>
  <si>
    <t xml:space="preserve">Izdelava jaška iz polipropilena, krožnega prereza s premerom 50 cm, globokega do 1,0 m
</t>
  </si>
  <si>
    <t xml:space="preserve">Izdelava jaška iz polipropilena, krožnega prereza s premerom 50 cm, globokega 1,0 do 1,5 m
</t>
  </si>
  <si>
    <t xml:space="preserve">Izdelava jaška iz polipropilena, krožnega prereza s premerom 50 cm, globokega 1,5 do 2,0 m
</t>
  </si>
  <si>
    <t xml:space="preserve">Izdelava jaška iz polipropilena, krožnega prereza s premerom 50 cm, globokega 2,0 do 2,5 m
</t>
  </si>
  <si>
    <t xml:space="preserve">Izdelava jaška iz polipropilena, krožnega prereza s premerom 50 cm, globokega nad 2,5 m
</t>
  </si>
  <si>
    <t xml:space="preserve">Izdelava jaška iz polipropilena, krožnega prereza s premerom 60 cm, globokega do 1,0 m
</t>
  </si>
  <si>
    <t xml:space="preserve">Izdelava jaška iz polipropilena, krožnega prereza s premerom 60 cm, globokega 1,0 do 1,5 m
</t>
  </si>
  <si>
    <t xml:space="preserve">Izdelava jaška iz polipropilena, krožnega prereza s premerom 60 cm, globokega 1,5 do 2,0 m
</t>
  </si>
  <si>
    <t xml:space="preserve">Izdelava jaška iz polipropilena, krožnega prereza s premerom 60 cm, globokega 2,0 do 2,5 m
</t>
  </si>
  <si>
    <t xml:space="preserve">Izdelava jaška iz polipropilena, krožnega prereza s premerom 60 cm, globokega nad 2,5 m
</t>
  </si>
  <si>
    <t xml:space="preserve">Izdelava jaška iz polipropilena, krožnega prereza s premerom 70 cm, globokega do 1,0 m
</t>
  </si>
  <si>
    <t xml:space="preserve">Izdelava jaška iz polipropilena, krožnega prereza s premerom 70 cm, globokega 1,0 do 1,5 m
</t>
  </si>
  <si>
    <t xml:space="preserve">Izdelava jaška iz polipropilena, krožnega prereza s premerom 70 cm, globokega 1,5 do 2,0 m
</t>
  </si>
  <si>
    <t xml:space="preserve">Izdelava jaška iz polipropilena, krožnega prereza s premerom 70 cm, globokega 2,0 do 2,5 m
</t>
  </si>
  <si>
    <t xml:space="preserve">Izdelava jaška iz polipropilena, krožnega prereza s premerom 70 cm, globokega nad 2,5 m
</t>
  </si>
  <si>
    <t xml:space="preserve">Izdelava jaška iz polipropilena, krožnega prereza s premerom 80 cm, globokega do 1,0 m
</t>
  </si>
  <si>
    <t xml:space="preserve">Izdelava jaška iz polipropilena, krožnega prereza s premerom 80 cm, globokega 1,0 do 1,5 m
</t>
  </si>
  <si>
    <t xml:space="preserve">Izdelava jaška iz polipropilena, krožnega prereza s premerom 80 cm, globokega 1,5 do 2,0 m
</t>
  </si>
  <si>
    <t xml:space="preserve">Izdelava jaška iz polipropilena, krožnega prereza s premerom 80 cm, globokega 2,0 do 2,5 m
</t>
  </si>
  <si>
    <t xml:space="preserve">Izdelava jaška iz polipropilena, krožnega prereza s premerom 80 cm, globokega nad 2,5 m
</t>
  </si>
  <si>
    <t xml:space="preserve">Izdelava jaška iz polipropilena, krožnega prereza s premerom 90 cm, globokega do 1,0 m
</t>
  </si>
  <si>
    <t xml:space="preserve">Izdelava jaška iz polipropilena, krožnega prereza s premerom 90 cm, globokega 1,0 do 1,5 m
</t>
  </si>
  <si>
    <t xml:space="preserve">Izdelava jaška iz polipropilena, krožnega prereza s premerom 90 cm, globokega 1,5 do 2,0 m
</t>
  </si>
  <si>
    <t xml:space="preserve">Izdelava jaška iz polipropilena, krožnega prereza s premerom 90 cm, globokega 2,0 do 2,5 m
</t>
  </si>
  <si>
    <t xml:space="preserve">Izdelava jaška iz polipropilena, krožnega prereza s premerom 90 cm, globokega nad 2,5 m
</t>
  </si>
  <si>
    <t xml:space="preserve">Izdelava jaška iz polipropilena, krožnega prereza s premerom 100 cm, globokega do 1,0 m
</t>
  </si>
  <si>
    <t xml:space="preserve">Izdelava jaška iz polipropilena, krožnega prereza s premerom 100 cm, globokega 1,0 do 1,5 m
</t>
  </si>
  <si>
    <t xml:space="preserve">Izdelava jaška iz polipropilena, krožnega prereza s premerom 100 cm, globokega 1,5 do 2,0 m
</t>
  </si>
  <si>
    <t xml:space="preserve">Izdelava jaška iz polipropilena, krožnega prereza s premerom 100 cm, globokega 2,0 do 2,5 m
</t>
  </si>
  <si>
    <t xml:space="preserve">Izdelava jaška iz polipropilena, krožnega prereza s premerom 100 cm, globokega nad 2,5 m
</t>
  </si>
  <si>
    <t xml:space="preserve">Izdelava jaška iz polipropilena, krožnega prereza s premerom 120 cm, globokega do 1,0 m
</t>
  </si>
  <si>
    <t xml:space="preserve">Izdelava jaška iz polipropilena, krožnega prereza s premerom 120 cm, globokega 1,0 do 1,5 m
</t>
  </si>
  <si>
    <t xml:space="preserve">Izdelava jaška iz polipropilena, krožnega prereza s premerom 120 cm, globokega 1,5 do 2,0 m
</t>
  </si>
  <si>
    <t xml:space="preserve">Izdelava jaška iz polipropilena, krožnega prereza s premerom 120 cm, globokega 2,0 do 2,5 m
</t>
  </si>
  <si>
    <t xml:space="preserve">Izdelava jaška iz polipropilena, krožnega prereza s premerom 120 cm, globokega nad 2,5 m
</t>
  </si>
  <si>
    <t xml:space="preserve">Izdelava povoznega jaška iz poliesterskega laminata, krožnega prereza s premerom 40 cm, globokega 1,0 do 1,5 m
</t>
  </si>
  <si>
    <t xml:space="preserve">Izdelava povoznega jaška iz poliesterskega laminata, krožnega prereza s premerom 40 cm, globokega 1,5 do 2,0 m
</t>
  </si>
  <si>
    <t xml:space="preserve">Izdelava povoznega jaška iz poliesterskega laminata, krožnega prereza s premerom 40 cm, globokega 2,0 do 2,5 m
</t>
  </si>
  <si>
    <t xml:space="preserve">Izdelava povoznega jaška iz poliesterskega laminata, krožnega prereza s premerom 60 cm, globokega 1,0 do 1,5 m
</t>
  </si>
  <si>
    <t xml:space="preserve">Izdelava povoznega jaška iz poliesterskega laminata, krožnega prereza s premerom 60 cm, globokega 1,5 do 2,0 m
</t>
  </si>
  <si>
    <t xml:space="preserve">Izdelava povoznega jaška iz poliesterskega laminata, krožnega prereza s premerom 60 cm, globokega 2,0 do 2,5 m
</t>
  </si>
  <si>
    <t xml:space="preserve">Izdelava povoznega jaška iz poliesterskega laminata, krožnega prereza s premerom 80 cm, globokega 1,0 do 1,5 m
</t>
  </si>
  <si>
    <t xml:space="preserve">Izdelava povoznega jaška iz poliesterskega laminata, krožnega prereza s premerom 80 cm, globokega 1,5 do 2,0 m
</t>
  </si>
  <si>
    <t xml:space="preserve">Izdelava povoznega jaška iz poliesterskega laminata, krožnega prereza s premerom 80 cm, globokega 2,0 do 2,5 m
</t>
  </si>
  <si>
    <t xml:space="preserve">Izdelava povoznega jaška iz poliesterskega laminata, krožnega prereza s premerom 100 cm, globokega 1,0 do 1,5 m
</t>
  </si>
  <si>
    <t xml:space="preserve">Izdelava povoznega jaška iz poliesterskega laminata, krožnega prereza s premerom 100 cm, globokega 1,5 do 2,0 m
</t>
  </si>
  <si>
    <t xml:space="preserve">Izdelava povoznega jaška iz poliesterskega laminata, krožnega prereza s premerom 100 cm, globokega 2,0 do 2,5 m
</t>
  </si>
  <si>
    <t xml:space="preserve">Izdelava povoznega jaška iz poliesterskega laminata, krožnega prereza s premerom 100 cm, globokega nad 2,5 m
</t>
  </si>
  <si>
    <t xml:space="preserve">Izdelava povoznega jaška iz poliesterskega laminata, krožnega prereza s premerom ….. cm, globokega 1,0 do 1,5 m
</t>
  </si>
  <si>
    <t xml:space="preserve">Izdelava povoznega jaška iz poliesterskega laminata, krožnega prereza s premerom ….. cm, globokega 1,5 do 2,0 m
</t>
  </si>
  <si>
    <t xml:space="preserve">Izdelava povoznega jaška iz poliesterskega laminata, krožnega prereza s premerom ….. cm, globokega 2,0 do 2,5 m
</t>
  </si>
  <si>
    <t xml:space="preserve">Izdelava nepovoznega jaška iz poliesterskega laminata, krožnega prereza s premerom 40 cm, globokega 1,0 do 1,5 m
</t>
  </si>
  <si>
    <t xml:space="preserve">Izdelava nepovoznega jaška iz poliesterskega laminata, krožnega prereza s premerom 40 cm, globokega 1,5 do 2,0 m
</t>
  </si>
  <si>
    <t xml:space="preserve">Izdelava nepovoznega jaška iz poliesterskega laminata, krožnega prereza s premerom 40 cm, globokega 2,0 do 2,5 m
</t>
  </si>
  <si>
    <t xml:space="preserve">Izdelava nepovoznega jaška iz poliesterskega laminata, krožnega prereza s premerom 60 cm, globokega 1,0 do 1,5 m
</t>
  </si>
  <si>
    <t xml:space="preserve">Izdelava nepovoznega jaška iz poliesterskega laminata, krožnega prereza s premerom 60 cm, globokega 1,5 do 2,0 m
</t>
  </si>
  <si>
    <t xml:space="preserve">Izdelava nepovoznega jaška iz poliesterskega laminata, krožnega prereza s premerom 60 cm, globokega 2,0 do 2,5 m
</t>
  </si>
  <si>
    <t xml:space="preserve">Izdelava nepovoznega jaška iz poliesterskega laminata, krožnega prereza s premerom 80 cm, globokega 1,0 do 1,5 m
</t>
  </si>
  <si>
    <t xml:space="preserve">Izdelava nepovoznega jaška iz poliesterskega laminata, krožnega prereza s premerom 80 cm, globokega 1,5 do 2,0 m
</t>
  </si>
  <si>
    <t xml:space="preserve">Izdelava nepovoznega jaška iz poliesterskega laminata, krožnega prereza s premerom 80 cm, globokega 2,0 do 2,5 m
</t>
  </si>
  <si>
    <t xml:space="preserve">Izdelava nepovoznega jaška iz poliesterskega laminata, krožnega prereza s premerom 100 cm, globokega 1,0 do 1,5 m
</t>
  </si>
  <si>
    <t xml:space="preserve">Izdelava nepovoznega jaška iz poliesterskega laminata, krožnega prereza s premerom 100 cm, globokega 1,5 do 2,0 m
</t>
  </si>
  <si>
    <t xml:space="preserve">Izdelava nepovoznega jaška iz poliesterskega laminata, krožnega prereza s premerom 100 cm, globokega 2,0 do 2,5 m
</t>
  </si>
  <si>
    <t xml:space="preserve">Izdelava nepovoznega jaška iz poliesterskega laminata, krožnega prereza s premerom 100 cm, globokega nad 2,5 m
</t>
  </si>
  <si>
    <t xml:space="preserve">Izdelava nepovoznega jaška iz poliesterskega laminata, krožnega prereza s premerom ... cm, globokega 1,0 do 1,5 m
</t>
  </si>
  <si>
    <t xml:space="preserve">Izdelava nepovoznega jaška iz poliesterskega laminata, krožnega prereza s premerom ….. cm, globokega 1,5 do 2,0 m
</t>
  </si>
  <si>
    <t xml:space="preserve">Izdelava nepovoznega jaška iz poliesterskega laminata, krožnega prereza s premerom ….. cm, globokega 2,0 do 2,5 m
</t>
  </si>
  <si>
    <t xml:space="preserve">Izdelava jaška iz duktilne litine, krožnega prereza s premerom 30 cm, globokega do 1,0 m
</t>
  </si>
  <si>
    <t xml:space="preserve">Izdelava jaška iz duktilne litine, krožnega prereza s premerom 30 cm, globokega 1,0 do 1,5 m
</t>
  </si>
  <si>
    <t xml:space="preserve">Izdelava jaška iz duktilne litine, krožnega prereza s premerom 30 cm, globokega 1,5 do 2,0 m
</t>
  </si>
  <si>
    <t xml:space="preserve">Izdelava jaška iz duktilne litine, krožnega prereza s premerom 30 cm, globokega 2,0 do 2,5 m
</t>
  </si>
  <si>
    <t xml:space="preserve">Izdelava jaška iz duktilne litine, krožnega prereza s premerom 30 cm, globokega nad 2,5 m
</t>
  </si>
  <si>
    <t xml:space="preserve">Izdelava jaška iz duktilne litine, krožnega prereza s premerom 40 cm, globokega do 1,0 m
</t>
  </si>
  <si>
    <t xml:space="preserve">Izdelava jaška iz duktilne litine, krožnega prereza s premerom 40 cm, globokega 1,0 do 1,5 m
</t>
  </si>
  <si>
    <t xml:space="preserve">Izdelava jaška iz duktilne litine, krožnega prereza s premerom 40 cm, globokega 1,5 do 2,0 m
</t>
  </si>
  <si>
    <t xml:space="preserve">Izdelava jaška iz duktilne litine, krožnega prereza s premerom 40 cm, globokega 2,0 do 2,5 m
</t>
  </si>
  <si>
    <t xml:space="preserve">Izdelava jaška iz duktilne litine, krožnega prereza s premerom 40 cm, globokega nad 2,5 m
</t>
  </si>
  <si>
    <t xml:space="preserve">Izdelava jaška iz duktilne litine, krožnega prereza s premerom 50 cm, globokega do 1,0 m
</t>
  </si>
  <si>
    <t xml:space="preserve">Izdelava jaška iz duktilne litine, krožnega prereza s premerom 50 cm, globokega 1,0 do 1,5 m
</t>
  </si>
  <si>
    <t xml:space="preserve">Izdelava jaška iz duktilne litine, krožnega prereza s premerom 50 cm, globokega 1,5 do 2,0 m
</t>
  </si>
  <si>
    <t xml:space="preserve">Izdelava jaška iz duktilne litine, krožnega prereza s premerom 50 cm, globokega 2,0 do 2,5 m
</t>
  </si>
  <si>
    <t xml:space="preserve">Izdelava jaška iz duktilne litine, krožnega prereza s premerom 50 cm, globokega nad 2,5 m
</t>
  </si>
  <si>
    <t xml:space="preserve">Izdelava jaška iz duktilne litine, krožnega prereza s premerom 60 cm, globokega do 1,0 m
</t>
  </si>
  <si>
    <t xml:space="preserve">Izdelava jaška iz duktilne litine, krožnega prereza s premerom 60 cm, globokega 1,0 do 1,5 m
</t>
  </si>
  <si>
    <t xml:space="preserve">Izdelava jaška iz duktilne litine, krožnega prereza s premerom 60 cm, globokega 1,5 do 2,0 m
</t>
  </si>
  <si>
    <t xml:space="preserve">Izdelava jaška iz duktilne litine, krožnega prereza s premerom 60 cm, globokega 2,0 do 2,5 m
</t>
  </si>
  <si>
    <t xml:space="preserve">Izdelava jaška iz duktilne litine, krožnega prereza s premerom 60 cm, globokega nad 2,5 m
</t>
  </si>
  <si>
    <t xml:space="preserve">Izdelava jaška iz duktilne litine, krožnega prereza s premerom 70 cm, globokega do   1,0 m
</t>
  </si>
  <si>
    <t xml:space="preserve">Izdelava jaška iz duktilne litine, krožnega prereza s premerom 70 cm, globokega 1,0 do 1,5 m
</t>
  </si>
  <si>
    <t xml:space="preserve">Izdelava jaška iz duktilne litine, krožnega prereza s premerom 70 cm, globokega 1,5 do 2,0 m
</t>
  </si>
  <si>
    <t xml:space="preserve">Izdelava jaška iz duktilne litine, krožnega prereza s premerom 70 cm, globokega 2,0 do 2,5 m
</t>
  </si>
  <si>
    <t xml:space="preserve">Izdelava jaška iz duktilne litine, krožnega prereza s premerom 70 cm, globokega nad 2,5 m
</t>
  </si>
  <si>
    <t xml:space="preserve">Izdelava jaška iz duktilne litine, krožnega prereza s premerom 80 cm, globokega do 1,0 m
</t>
  </si>
  <si>
    <t xml:space="preserve">Izdelava jaška iz duktilne litine, krožnega prereza s premerom 80 cm, globokega 1,0 do 1,5 m
</t>
  </si>
  <si>
    <t xml:space="preserve">Izdelava jaška iz duktilne litine, krožnega prereza s premerom 80 cm, globokega 1,5 do 2,0 m
</t>
  </si>
  <si>
    <t xml:space="preserve">Izdelava jaška iz duktilne litine, krožnega prereza s premerom 80 cm, globokega 2,0 do 2,5 m
</t>
  </si>
  <si>
    <t xml:space="preserve">Izdelava jaška iz duktilne litine, krožnega prereza s premerom 80 cm, globokega nad 2,5 m
</t>
  </si>
  <si>
    <t xml:space="preserve">Izdelava jaška iz duktilne litine, krožnega prereza s premerom 90 cm, globokega do 1,0 m
</t>
  </si>
  <si>
    <t xml:space="preserve">Izdelava jaška iz duktilne litine, krožnega prereza s premerom 90 cm, globokega 1,0 do 1,5 m
</t>
  </si>
  <si>
    <t xml:space="preserve">Izdelava jaška iz duktilne litine, krožnega prereza s premerom 90 cm, globokega 1,5 do 2,0 m
</t>
  </si>
  <si>
    <t xml:space="preserve">Izdelava jaška iz duktilne litine, krožnega prereza s premerom 90 cm, globokega 2,0 do 2,5 m
</t>
  </si>
  <si>
    <t xml:space="preserve">Izdelava jaška iz duktilne litine, krožnega prereza s premerom 90 cm, globokega nad 2,5 m
</t>
  </si>
  <si>
    <t xml:space="preserve">Izdelava jaška iz duktilne litine, krožnega prereza s premerom 100 cm, globokega do 1,0 m
</t>
  </si>
  <si>
    <t xml:space="preserve">Izdelava jaška iz duktilne litine, krožnega prereza s premerom 100 cm, globokega 1,0 do 1,5 m
</t>
  </si>
  <si>
    <t xml:space="preserve">Izdelava jaška iz duktilne litine, krožnega prereza s premerom 100 cm, globokega 1,5 do 2,0 m
</t>
  </si>
  <si>
    <t xml:space="preserve">Izdelava jaška iz duktilne litine, krožnega prereza s premerom 100 cm, globokega 2,0 do 2,5 m
</t>
  </si>
  <si>
    <t xml:space="preserve">Izdelava jaška iz duktilne litine, krožnega prereza s premerom 100 cm, globokega nad 2,5 m
</t>
  </si>
  <si>
    <t xml:space="preserve">Izdelava jaška iz duktilne litine, krožnega prereza s premerom 120 cm, globokega do 1,0 m
</t>
  </si>
  <si>
    <t xml:space="preserve">Izdelava jaška iz duktilne litine, krožnega prereza s premerom 120 cm, globokega 1,0 do 1,5 m
</t>
  </si>
  <si>
    <t xml:space="preserve">Izdelava jaška iz duktilne litine, krožnega prereza s premerom 120 cm, globokega 1,5 do 2,0 m
</t>
  </si>
  <si>
    <t xml:space="preserve">Izdelava jaška iz duktilne litine, krožnega prereza s premerom 120 cm, globokega 2,0 do 2,5 m
</t>
  </si>
  <si>
    <t xml:space="preserve">Izdelava jaška iz duktilne litine, krožnega prereza s premerom 120 cm, globokega nad 2,5 m
</t>
  </si>
  <si>
    <t xml:space="preserve">Dobava in vgraditev rešetke iz litega železa z nosilnostjo 15 kN, s prerezom 350/350 mm
</t>
  </si>
  <si>
    <t xml:space="preserve">Dobava in vgraditev rešetke iz litega železa z nosilnostjo 15 kN, s prerezom 350/450 mm
</t>
  </si>
  <si>
    <t xml:space="preserve">Dobava in vgraditev rešetke iz litega železa z nosilnostjo 15 kN, s prerezom 600/600 mm
</t>
  </si>
  <si>
    <t xml:space="preserve">Dobava in vgraditev rešetke iz duktilne litine z nosilnostjo 50 kN, s prerezom 350/350 mm
</t>
  </si>
  <si>
    <t xml:space="preserve">Dobava in vgraditev rešetke iz duktilne litine z nosilnostjo 50 kN, s prerezom 350/450 mm
</t>
  </si>
  <si>
    <t xml:space="preserve">Dobava in vgraditev rešetke iz duktilne litine z nosilnostjo 50 kN, s prerezom 600/600 mm
</t>
  </si>
  <si>
    <t xml:space="preserve">Dobava in vgraditev rešetke iz duktilne litine z nosilnostjo 125 kN, s prerezom 400/400 mm
</t>
  </si>
  <si>
    <t xml:space="preserve">Dobava in vgraditev rešetke iz duktilne litine z nosilnostjo 125 kN, s prerezom 500/500 mm
</t>
  </si>
  <si>
    <t xml:space="preserve">Dobava in vgraditev rešetke iz duktilne litine z nosilnostjo 125 kN, s prerezom 600/600 mm
</t>
  </si>
  <si>
    <t xml:space="preserve">Dobava in vgraditev rešetke iz duktilne litine z nosilnostjo 125 kN, s prerezom …/… mm
</t>
  </si>
  <si>
    <t xml:space="preserve">Dobava in vgraditev rešetke iz duktilne litine z nosilnostjo 250 kN, s prerezom 300/300 mm
</t>
  </si>
  <si>
    <t xml:space="preserve">Dobava in vgraditev rešetke iz duktilne litine z nosilnostjo 250 kN, s prerezom 400/400 mm
</t>
  </si>
  <si>
    <t xml:space="preserve">Dobava in vgraditev rešetke iz duktilne litine z nosilnostjo 250 kN, s prerezom 500/200 mm
</t>
  </si>
  <si>
    <t xml:space="preserve">Dobava in vgraditev rešetke iz duktilne litine z nosilnostjo 250 kN, s prerezom 500/250 mm
</t>
  </si>
  <si>
    <t xml:space="preserve">Dobava in vgraditev rešetke iz duktilne litine z nosilnostjo 250 kN, s prerezom 500/500 mm
</t>
  </si>
  <si>
    <t xml:space="preserve">Dobava in vgraditev rešetke iz duktilne litine z nosilnostjo 250 kN, s prerezom …./…… mm
</t>
  </si>
  <si>
    <t xml:space="preserve">Dobava in vgraditev rešetke iz duktilne litine z nosilnostjo 400 kN, s prerezom 400/400 mm
</t>
  </si>
  <si>
    <t xml:space="preserve">Dobava in vgraditev rešetke s kanaleto, iz duktilne litine, z nosilnostjo 250 kN, s prerezom 500/100 mm
</t>
  </si>
  <si>
    <t xml:space="preserve">Dobava in vgraditev rešetke s kanaleto, iz duktilne litine, z nosilnostjo 250 kN, s prerezom 500/200 mm
</t>
  </si>
  <si>
    <t xml:space="preserve">Dobava in vgraditev rešetke iz ……., s kanaleto iz ……., z nsilnostjo ….., s prerezom ……
</t>
  </si>
  <si>
    <t xml:space="preserve">Izdelava lovilnika odpadnih voda iz cementnega betona, po detajlu iz načrta
</t>
  </si>
  <si>
    <t xml:space="preserve">Dobava in vgraditev lovilnika odpadnih voda iz duktilne litine, po detajlu iz načrta
</t>
  </si>
  <si>
    <t xml:space="preserve">Dobava in vgraditev lovilnika odpadnih voda iz poliestra, po detajlu iz načrta
</t>
  </si>
  <si>
    <t xml:space="preserve">Izdelava lovilnika bencina in olj iz cementnega betona, po detajlu iz načrta, Q = 3 l/s
</t>
  </si>
  <si>
    <t xml:space="preserve">Izdelava lovilnika bencina in olj iz cementnega betona, po detajlu iz načrta, Q = 6 l/s
</t>
  </si>
  <si>
    <t xml:space="preserve">Izdelava lovilnika bencina in olj iz cementnega betona, po detajlu iz načrta, Q = 10 l/s
</t>
  </si>
  <si>
    <t xml:space="preserve">Izdelava lovilnika bencina in olj iz cementnega betona, po detajlu iz načrta, Q = 15 l/s
</t>
  </si>
  <si>
    <t xml:space="preserve">Izdelava lovilnika bencina in olj iz cementnega betona, po detajlu iz načrta, Q &gt;15 l/s
</t>
  </si>
  <si>
    <t xml:space="preserve">Izdelava lovilnika bencina in olj iz cementnega betona, po detajlu iz načrta 
</t>
  </si>
  <si>
    <t xml:space="preserve">Dobava in vgraditev pokrova iz ojačenega cementnega betona, krožnega prereza s premerom 30 cm
</t>
  </si>
  <si>
    <t xml:space="preserve">Dobava in vgraditev pokrova iz ojačenega cementnega betona, krožnega prereza s premerom 40 cm
</t>
  </si>
  <si>
    <t xml:space="preserve">Dobava in vgraditev pokrova iz ojačenega cementnega betona, krožnega prereza s premerom 50 cm
</t>
  </si>
  <si>
    <t xml:space="preserve">Dobava in vgraditev pokrova iz ojačenega cementnega betona, krožnega prereza s premerom 60 cm
</t>
  </si>
  <si>
    <t xml:space="preserve">Dobava in vgraditev pokrova iz ojačenega cementnega betona, krožnega prereza s premerom 70 cm
</t>
  </si>
  <si>
    <t xml:space="preserve">Dobava in vgraditev pokrova iz ojačenega cementnega betona, krožnega prereza s premerom 80 cm
</t>
  </si>
  <si>
    <t xml:space="preserve">Dobava in vgraditev pokrova iz ojačenega cementnega betona, krožnega prereza s premerom 120 cm
</t>
  </si>
  <si>
    <t xml:space="preserve">Dobava in vgraditev pokrova iz ojačenega cementnega betona, krožnega prereza s premerom nad 120 cm
</t>
  </si>
  <si>
    <t xml:space="preserve">Dobava in vgraditev pokrova iz ojačenega cementnega betona, izmere prereza 50/50 cm
</t>
  </si>
  <si>
    <t xml:space="preserve">Dobava in vgraditev pokrova iz ojačenega cementnega betona, izmere prereza 60/60 cm
</t>
  </si>
  <si>
    <t xml:space="preserve">Dobava in vgraditev pokrova iz ojačenega cementnega betona, izmere prereza 80/80 cm
</t>
  </si>
  <si>
    <t xml:space="preserve">Dobava in vgraditev pokrova iz ojačenega cementnega betona, izmere prereza 100/100 cm
</t>
  </si>
  <si>
    <t xml:space="preserve">Dobava in vgraditev pokrova iz ojačenega cementnega betona, izmere prereza 60/100 cm
</t>
  </si>
  <si>
    <t xml:space="preserve">Dobava in vgraditev pokrova iz ojačenega cementnega betona, izmere prereza 60/120 cm
</t>
  </si>
  <si>
    <t xml:space="preserve">Dobava in vgraditev pokrova iz ojačenega cementnega betona, izmere prereza 80/100 cm
</t>
  </si>
  <si>
    <t xml:space="preserve">Dobava in vgraditev pokrova iz ojačenega cementnega betona, izmere prereza 80/120 cm
</t>
  </si>
  <si>
    <t xml:space="preserve">Dobava in vgraditev pokrova iz ojačenega cementnega betona, izmere prereza …/… cm
</t>
  </si>
  <si>
    <t xml:space="preserve">Dobava in vgraditev pokrova iz duktilne litine z nosilnostjo 15 kN, s prerezom 350/350 mm
</t>
  </si>
  <si>
    <t xml:space="preserve">Dobava in vgraditev pokrova iz duktilne litine z nosilnostjo 15 kN, s prerezom 350/450 mm
</t>
  </si>
  <si>
    <t xml:space="preserve">Dobava in vgraditev pokrova iz duktilne litine z nosilnostjo 15 kN, s prerezom 600/600 mm
</t>
  </si>
  <si>
    <t xml:space="preserve">Dobava in vgraditev pokrova iz duktilne litine z nosilnostjo 15 kN, s prerezom …/… mm
</t>
  </si>
  <si>
    <t xml:space="preserve">Dobava in vgraditev pokrova iz duktilne litine z nosilnostjo 50 kN, s prerezom 350/350 mm
</t>
  </si>
  <si>
    <t xml:space="preserve">Dobava in vgraditev pokrova iz duktilne litine z nosilnostjo 50 kN, s prerezom 350/450 mm
</t>
  </si>
  <si>
    <t xml:space="preserve">Dobava in vgraditev pokrova iz duktilne litine z nosilnostjo 50 kN, s prerezom 600/600 mm
</t>
  </si>
  <si>
    <t xml:space="preserve">Dobava in vgraditev pokrova iz duktilne litine z nosilnostjo 50 kN, s prerezom …/… mm
</t>
  </si>
  <si>
    <t xml:space="preserve">Dobava in vgraditev pokrova iz duktilne litine z nosilnostjo 125 kN, s prerezom 400/400 mm
</t>
  </si>
  <si>
    <t xml:space="preserve">Dobava in vgraditev pokrova iz duktilne litine z nosilnostjo 125 kN, s prerezom 500/500 mm
</t>
  </si>
  <si>
    <t xml:space="preserve">Dobava in vgraditev pokrova iz duktilne litine z nosilnostjo 125 kN, s prerezom 600/600 mm
</t>
  </si>
  <si>
    <t xml:space="preserve">Dobava in vgraditev pokrova iz duktilne litine z nosilnostjo 250 kN, s prerezom 400/400 mm
</t>
  </si>
  <si>
    <t xml:space="preserve">Dobava in vgraditev pokrova iz duktilne litine z nosilnostjo 250 kN, s prerezom 600/600 mm
</t>
  </si>
  <si>
    <t xml:space="preserve">Dobava in vgraditev pokrova iz duktilne litine z nosilnostjo 250 kN, s prerezom 800/800 mm
</t>
  </si>
  <si>
    <t xml:space="preserve">Dobava in vgraditev pokrova iz duktilne litine z nosilnostjo 400 kN, s prerezom 600/600 mm
</t>
  </si>
  <si>
    <t xml:space="preserve">Dobava in vgraditev pokrova iz duktilne litine z nosilnostjo 400 kN, s prerezom 800/800 mm
</t>
  </si>
  <si>
    <t xml:space="preserve">Dobava in vgraditev pokrova iz duktilne litine in ojačenega cementnega betona, z nosilnostjo 15 kN, krožnega prereza s premerom 500 mm
</t>
  </si>
  <si>
    <t xml:space="preserve">Dobava in vgraditev pokrova iz duktilne litine in ojačenega cementnega betona, z nosilnostjo 15 kN, krožnega prereza s premerom 600 mm
</t>
  </si>
  <si>
    <t xml:space="preserve">Dobava in vgraditev pokrova iz duktilne litine in ojačenega cementnega betona, z nosilnostjo 15 kN, krožnega prereza s premerom 700 mm
</t>
  </si>
  <si>
    <t xml:space="preserve">Dobava in vgraditev pokrova iz duktilne litine in ojačenega cementnega betona, z nosilnostjo 15 kN, krožnega prereza s premerom nad 700 mm
</t>
  </si>
  <si>
    <t xml:space="preserve">Dobava in vgraditev pokrova iz duktilne litine in ojačenega cementnega betona, z nosilnostjo 50 kN, krožnega prereza s premerom 500 mm
</t>
  </si>
  <si>
    <t xml:space="preserve">Dobava in vgraditev pokrova iz duktilne litine in ojačenega cementnega betona, z nosilnostjo 50 kN, krožnega prereza s premerom 600 mm
</t>
  </si>
  <si>
    <t xml:space="preserve">Dobava in vgraditev pokrova iz duktilne litine in ojačenega cementnega betona, z nosilnostjo 50 kN, krožnega prereza s premerom 700 mm
</t>
  </si>
  <si>
    <t xml:space="preserve">Dobava in vgraditev pokrova iz duktilne litine in ojačenega cementnega betona, z nosilnostjo 50 kN, krožnega prereza s premerom nad 700 mm
</t>
  </si>
  <si>
    <t xml:space="preserve">Dvig (do 50 cm) obstoječega jaška iz cementnega betona, po detajlu iz načrta, krožnega prereza s premerom do 50 cm
</t>
  </si>
  <si>
    <t xml:space="preserve">Doplačilo za pritrditev pokrova jaška na vozišču z nerjavečimi vijaki
</t>
  </si>
  <si>
    <t xml:space="preserve">Izdelava prepusta krožnega prereza iz cevi iz cementnega betona s premerom 30 cm
</t>
  </si>
  <si>
    <t xml:space="preserve">Izdelava prepusta krožnega prereza iz cevi iz cementnega betona s premerom 40 cm
</t>
  </si>
  <si>
    <t xml:space="preserve">Izdelava prepusta krožnega prereza iz cevi iz cementnega betona s premerom 50 cm
</t>
  </si>
  <si>
    <t xml:space="preserve">Izdelava prepusta krožnega prereza iz cevi iz cementnega betona s premerom 60 cm
</t>
  </si>
  <si>
    <t xml:space="preserve">Izdelava prepusta krožnega prereza iz cevi iz cementnega betona s premerom 80 cm
</t>
  </si>
  <si>
    <t xml:space="preserve">Izdelava prepusta krožnega prereza iz cevi iz cementnega betona s premerom 100 cm
</t>
  </si>
  <si>
    <t xml:space="preserve">Izdelava prepusta krožnega prereza iz cevi iz ojačenega cementnega betona s premerom 120 cm
</t>
  </si>
  <si>
    <t xml:space="preserve">Izdelava prepusta krožnega prereza iz cevi iz ojačenega cementnega betona s premerom 140 cm
</t>
  </si>
  <si>
    <t xml:space="preserve">Izdelava prepusta krožnega prereza iz cevi iz ojačenega cementnega betona s premerom 150 cm
</t>
  </si>
  <si>
    <t xml:space="preserve">Izdelava prepusta krožnega prereza iz cevi iz ojačenega cementnega betona s premerom 180 cm
</t>
  </si>
  <si>
    <t xml:space="preserve">Izdelava prepusta krožnega prereza iz cevi iz ojačenega cementnega betona s premerom 200 cm
</t>
  </si>
  <si>
    <t xml:space="preserve">Izdelava prepusta krožnega prereza iz cevi iz ojačenega cementnega betona s premerom nad 200 cm
</t>
  </si>
  <si>
    <t xml:space="preserve">Izdelava obloge (obbetoniranje) prepusta krožnega prereza iz cevi  s premerom 50 cm s cementnim betonom C 12/15, po načrtu
</t>
  </si>
  <si>
    <t xml:space="preserve">Izdelava obloge (obbetoniranje) prepusta krožnega prereza iz cevi s premerom 60 cm s cementnim betonom C 12/15, po načrtu
</t>
  </si>
  <si>
    <t xml:space="preserve">Izdelava obloge (obbetoniranje) prepusta krožnega prereza iz cevi s premerom 80 cm s cementnim betonom C 12/15, po načrtu
</t>
  </si>
  <si>
    <t xml:space="preserve">Izdelava obloge (obbetoniranje) prepusta krožnega prereza iz cevi s premerom 100 cm s cementnim betonom C 12/15, po načrtu
</t>
  </si>
  <si>
    <t xml:space="preserve">Izdelava obloge (obbetoniranje) prepusta krožnega prereza iz cevi s premerom 120 cm s cementnim betonom C 12/15, po načrtu
</t>
  </si>
  <si>
    <t xml:space="preserve">Izdelava obloge (obbetoniranje) prepusta krožnega prereza iz cevi s premerom 150 cm s cementnim betonom C 12/15, po načrtu
</t>
  </si>
  <si>
    <t xml:space="preserve">Izdelava obloge (obbetoniranje) prepusta krožnega prereza iz cevi s premerom 180 cm s cementnim betonom C 12/15, po načrtu
</t>
  </si>
  <si>
    <t xml:space="preserve">Izdelava obloge (obbetoniranje) prepusta krožnega prereza iz cevi s premerom 200 cm s cementnim betonom C 12/15, po načrtu
</t>
  </si>
  <si>
    <t xml:space="preserve">Izdelava obloge (obbetoniranje) prepusta krožnega prereza iz cevi s premerom nad 200 cm s cementnim betonom C 12/15, po načrtu
</t>
  </si>
  <si>
    <t xml:space="preserve">Izdelava prepusta krožnega prereza iz cevi iz polipropilena s premerom 40 cm
</t>
  </si>
  <si>
    <t xml:space="preserve">Izdelava prepusta krožnega prereza iz cevi iz polipropilena s premerom 50 cm
</t>
  </si>
  <si>
    <t xml:space="preserve">Izdelava prepusta krožnega prereza iz cevi iz polipropilena s premerom 60 cm
</t>
  </si>
  <si>
    <t xml:space="preserve">Izdelava prepusta krožnega prereza iz cevi iz polipropilena s premerom 80 cm
</t>
  </si>
  <si>
    <t xml:space="preserve">Izdelava prepusta krožnega prereza iz cevi iz polipropilena s premerom 100 cm
</t>
  </si>
  <si>
    <t xml:space="preserve">Izdelava prepusta krožnega prereza iz cevi iz polipropilena s premerom 120 cm
</t>
  </si>
  <si>
    <t xml:space="preserve">Izdelava prepusta krožnega prereza iz cevi iz polipropilena s premerom 140 cm
</t>
  </si>
  <si>
    <t xml:space="preserve">Izdelava prepusta krožnega prereza iz cevi iz polipropilena s premerom nad 140 cm
</t>
  </si>
  <si>
    <t xml:space="preserve">Izdelava prepusta krožnega prereza iz cevi iz polietilena s premerom 40 cm
</t>
  </si>
  <si>
    <t xml:space="preserve">Izdelava prepusta krožnega prereza iz cevi iz polietilena s premerom 50 cm
</t>
  </si>
  <si>
    <t xml:space="preserve">Izdelava prepusta krožnega prereza iz cevi iz polietilena s premerom 60 cm
</t>
  </si>
  <si>
    <t xml:space="preserve">Izdelava prepusta krožnega prereza iz cevi iz polietilena s premerom 80 cm
</t>
  </si>
  <si>
    <t xml:space="preserve">Izdelava prepusta krožnega prereza iz cevi iz polietilena s premerom 100 cm
</t>
  </si>
  <si>
    <t xml:space="preserve">Izdelava prepusta krožnega prereza iz cevi iz polietilena s premerom 120 cm
</t>
  </si>
  <si>
    <t xml:space="preserve">Izdelava prepusta krožnega prereza iz cevi iz polietilena s premerom 140 cm
</t>
  </si>
  <si>
    <t xml:space="preserve">Izdelava prepusta krožnega prereza iz cevi iz polietilena s premerom nad 140 cm
</t>
  </si>
  <si>
    <t xml:space="preserve">Izdelava prepusta krožnega prereza iz cevi iz duktilne litine s premerom 40 cm
</t>
  </si>
  <si>
    <t xml:space="preserve">Izdelava prepusta krožnega prereza iz cevi iz duktilne litine s premerom 50 cm
</t>
  </si>
  <si>
    <t xml:space="preserve">Izdelava prepusta krožnega prereza iz cevi iz duktilne litine s premerom 60 cm
</t>
  </si>
  <si>
    <t xml:space="preserve">Izdelava prepusta krožnega prereza iz cevi iz duktilne litine s premerom 80 cm
</t>
  </si>
  <si>
    <t xml:space="preserve">Izdelava prepusta krožnega prereza iz cevi iz duktilne litine s premerom 100 cm
</t>
  </si>
  <si>
    <t xml:space="preserve">Izdelava prepusta krožnega prereza iz cevi iz duktilne litine s premerom 120 cm
</t>
  </si>
  <si>
    <t xml:space="preserve">Izdelava prepusta krožnega prereza iz cevi iz duktilne litine s premerom 140 cm
</t>
  </si>
  <si>
    <t xml:space="preserve">Izdelava prepusta krožnega prereza iz cevi iz duktilne litine s premerom nad 140 cm
</t>
  </si>
  <si>
    <t xml:space="preserve">Izdelava prepusta paraboličnega prereza iz cementnega betona z višino 80 cm
</t>
  </si>
  <si>
    <t xml:space="preserve">Izdelava prepusta paraboličnega prereza iz cementnega betona z višino 100 cm
</t>
  </si>
  <si>
    <t xml:space="preserve">Izdelava prepusta paraboličnega prereza iz cementnega betona z višino 120 cm
</t>
  </si>
  <si>
    <t xml:space="preserve">Izdelava prepusta paraboličnega prereza iz cementnega betona z višino 150 cm
</t>
  </si>
  <si>
    <t xml:space="preserve">Izdelava prepusta paraboličnega prereza iz cementnega betona z višino 200 cm
</t>
  </si>
  <si>
    <t xml:space="preserve">Izdelava prepusta paraboličnega prereza iz cementnega betona z višino 250 cm
</t>
  </si>
  <si>
    <t xml:space="preserve">Izdelava prepusta paraboličnega prereza iz cementnega betona z višino nad 250 cm
</t>
  </si>
  <si>
    <t xml:space="preserve">Izdelava okvirnega ploščatega prepusta iz ojačenega cementnega betona s svetllim prerezom nad temelji do 4 m2
</t>
  </si>
  <si>
    <t xml:space="preserve">Izdelava okvirnega ploščatega prepusta iz ojačenega cementnega betona s svetllim prerezom nad temelji 4,1 do 8 m2
</t>
  </si>
  <si>
    <t xml:space="preserve">Izdelava okvirnega ploščatega prepusta iz ojačenega cementnega betona s svetllim prerezom nad temelji 8,1 do 12 m2
</t>
  </si>
  <si>
    <t xml:space="preserve">Izdelava okvirnega ploščatega prepusta iz ojačenega cementnega betona s svetllim prerezom nad temelji 12,1 do 16 m2
</t>
  </si>
  <si>
    <t xml:space="preserve">Izdelava okvirnega ploščatega prepusta iz ojačenega cementnega betona s svetllim prerezom nad temelji 16,1 do 20 m2
</t>
  </si>
  <si>
    <t xml:space="preserve">Izdelava okvirnega ploščatega prepusta iz ojačenega cementnega betona s svetllim prerezom nad temelji nad 20 m2
</t>
  </si>
  <si>
    <t xml:space="preserve">Izdelava poševne vtočne ali iztočne glave prepusta krožnega prereza iz cementnega betona s premerom 30 do 40 cm
</t>
  </si>
  <si>
    <t xml:space="preserve">Izdelava poševne vtočne ali iztočne glave prepusta krožnega prereza iz cementnega betona s premerom 100 cm
</t>
  </si>
  <si>
    <t xml:space="preserve">Izdelava poševne vtočne ali iztočne glave prepusta krožnega prereza iz cementnega betona s premerom 120 do 150 cm
</t>
  </si>
  <si>
    <t xml:space="preserve">Izdelava poševne vtočne ali iztočne glave prepusta krožnega prereza iz cementnega betona s premerom 150 do 200 cm
</t>
  </si>
  <si>
    <t xml:space="preserve">Izdelava poševne vtočne ali iztočne glave prepusta krožnega prereza iz cementnega betona s premerom nad 200 cm
</t>
  </si>
  <si>
    <t xml:space="preserve">Izdelava ravne ali krilne vtočne ali iztočne glave prepusta krožnega prereza iz cementnega betona s premerom 30 do 40 cm
</t>
  </si>
  <si>
    <t xml:space="preserve">Izdelava ravne ali krilne vtočne ali iztočne glave prepusta krožnega prereza iz cementnega betona s premerom 100 cm
</t>
  </si>
  <si>
    <t xml:space="preserve">Izdelava ravne ali krilne vtočne ali iztočne glave prepusta krožnega prereza iz cementnega betona s premerom 120 do 150 cm
</t>
  </si>
  <si>
    <t xml:space="preserve">Izdelava ravne ali krilne vtočne ali iztočne glave prepusta krožnega prereza iz cementnega betona s premerom 150 do 200 cm
</t>
  </si>
  <si>
    <t xml:space="preserve">Izdelava ravne ali krilne vtočne ali iztočne glave prepusta krožnega prereza iz cementnega betona s premerom nad 200 cm
</t>
  </si>
  <si>
    <t xml:space="preserve">Ureditev izvira v trasi, globokega do 1 m, s perforirano cevjo iz cementnega betona, krožnega prereza, s premerom 30 cm
</t>
  </si>
  <si>
    <t xml:space="preserve">Ureditev izvira v trasi, globokega do 1 m, s perforirano cevjo iz cementnega betona, krožnega prereza, s premerom 40 cm
</t>
  </si>
  <si>
    <t xml:space="preserve">Ureditev izvira v trasi, globokega do 1 m, s perforirano cevjo iz cementnega betona, krožnega prereza, s premerom 50 cm
</t>
  </si>
  <si>
    <t xml:space="preserve">Ureditev izvira v trasi, globokega do 1 m, s perforirano cevjo iz cementnega betona, krožnega prereza, s premerom 60 cm
</t>
  </si>
  <si>
    <t xml:space="preserve">Ureditev izvira v trasi, globokega do 1 m, s perforirano cevjo iz cementnega betona, krožnega prereza, s premerom 80 cm
</t>
  </si>
  <si>
    <t xml:space="preserve">Ureditev izvira v trasi, globokega do 1 m, s perforirano cevjo iz cementnega betona, krožnega prereza, s premerom 100 cm
</t>
  </si>
  <si>
    <t xml:space="preserve">Ureditev izvira v trasi, globokega do 1 m, s perforirano cevjo iz cementnega betona, krožnega prereza, s premerom nad 100 cm
</t>
  </si>
  <si>
    <t xml:space="preserve">Ureditev izvira v trasi, globokega do 1 m, s perforirano polimermo cevjo, krožnega prereza, s premerom 30 cm
</t>
  </si>
  <si>
    <t xml:space="preserve">Ureditev izvira v trasi, globokega do 1 m, s perforirano polimerno cevjo, krožnega prereza, s premerom 40 cm
</t>
  </si>
  <si>
    <t xml:space="preserve">Ureditev izvira v trasi, globokega do 1 m, s perforirano polimerno cevjo, krožnega prereza, s premerom 50 cm
</t>
  </si>
  <si>
    <t xml:space="preserve">Ureditev izvira v trasi, globokega do 1 m, s perforirano polimerno cevjo, krožnega prereza, s premerom 60 cm
</t>
  </si>
  <si>
    <t xml:space="preserve">Ureditev izvira v trasi, globokega do 1 m, s perforirano polimerno cevjo, krožnega prereza, s premerom 80 cm
</t>
  </si>
  <si>
    <t xml:space="preserve">Ureditev izvira v trasi, globokega do 1 m, s perforirano polimerno cevjo, krožnega prereza, s premerom 100 cm
</t>
  </si>
  <si>
    <t xml:space="preserve">Ureditev izvira v trasi, globokega do 1 m, s perforirano polimerno cevjo, krožnega prereza, s premerom nad 100 cm
</t>
  </si>
  <si>
    <t xml:space="preserve">Ureditev izvira v trasi, globokega 1,1 do 2 m, s perforirano cevjo iz cementnega betona, krožnega prereza, s premerom 30 cm
</t>
  </si>
  <si>
    <t xml:space="preserve">Ureditev izvira v trasi, globokega 1,1 do 2 m, s perforirano cevjo iz cementnega betona, krožnega prereza, s premerom 40 cm
</t>
  </si>
  <si>
    <t xml:space="preserve">Ureditev izvira v trasi, globokega 1,1 do 2 m, s perforirano cevjo iz cementnega betona, krožnega prereza, s premerom 50 cm
</t>
  </si>
  <si>
    <t xml:space="preserve">Ureditev izvira v trasi, globokega 1,1 do 2 m, s perforirano cevjo iz cementnega betona, krožnega prereza, s premerom 60 cm
</t>
  </si>
  <si>
    <t xml:space="preserve">Ureditev izvira v trasi, globokega 1,1 do 2 m, s perforirano cevjo iz cementnega betona, krožnega prereza, s premerom 80 cm
</t>
  </si>
  <si>
    <t xml:space="preserve">Ureditev izvira v trasi, globokega 1,1 do 2 m, s perforirano cevjo iz cementnega betona, krožnega prereza, s premerom 100 cm
</t>
  </si>
  <si>
    <t xml:space="preserve">Ureditev izvira v trasi, globokega 1,1 do 2 m, s perforirano cevjo iz cementnega betona, krožnega prereza, s premerom nad 100  cm
</t>
  </si>
  <si>
    <t xml:space="preserve">Ureditev izvira v trasi, globokega 1,1 do 2 m, s perforirano polimerno cevjo, krožnega prereza, s premerom nad 100  cm
</t>
  </si>
  <si>
    <t xml:space="preserve">Izdelava vodnjaka s perforirano cevjo iz cementnega betona, krožnega prereza, s premerom 30 cm
</t>
  </si>
  <si>
    <t xml:space="preserve">Izdelava vodnjaka s perforirano cevjo iz cementnega betona, krožnega prereza, s premerom 40 cm
</t>
  </si>
  <si>
    <t xml:space="preserve">Izdelava vodnjaka s perforirano cevjo iz cementnega betona, krožnega prereza, s premerom 50 cm
</t>
  </si>
  <si>
    <t xml:space="preserve">Izdelava vodnjaka s perforirano cevjo iz cementnega betona, krožnega prereza, s premerom 60 cm
</t>
  </si>
  <si>
    <t xml:space="preserve">Izdelava vodnjaka s perforirano cevjo iz cementnega betona, krožnega prereza, s premerom 80 cm
</t>
  </si>
  <si>
    <t xml:space="preserve">Izdelava vodnjaka s perforirano cevjo iz cementnega betona, krožnega prereza, s premerom 100 cm
</t>
  </si>
  <si>
    <t xml:space="preserve">Izdelava vodnjaka s perforirano cevjo iz cementnega betona, krožnega prereza, s premerom 120 cm
</t>
  </si>
  <si>
    <t xml:space="preserve">Izdelava vodnjaka s perforirano cevjo iz cementnega betona, krožnega prereza, s premerom 150 cm
</t>
  </si>
  <si>
    <t xml:space="preserve">Izdelava vodnjaka s perforirano cevjo iz cementnega betona, krožnega prereza, s premerom nad 150 cm
</t>
  </si>
  <si>
    <t xml:space="preserve">Izdelava vodnjaka s perforirano polimerno cevjo, krožnega prereza, s premerom 30 cm
</t>
  </si>
  <si>
    <t xml:space="preserve">Izdelava vodnjaka s perforirano polimerno cevjo, krožnega prereza, s premerom 40 cm
</t>
  </si>
  <si>
    <t xml:space="preserve">Izdelava vodnjaka s perforirano polimerno cevjo, krožnega prereza, s premerom 50 cm
</t>
  </si>
  <si>
    <t xml:space="preserve">Izdelava vodnjaka s perforirano polimerno cevjo, krožnega prereza, s premerom 60 cm
</t>
  </si>
  <si>
    <t xml:space="preserve">Izdelava vodnjaka s perforirano polimerno cevjo, krožnega prereza, s premerom 80 cm
</t>
  </si>
  <si>
    <t xml:space="preserve">Izdelava vodnjaka s perforirano polimerno cevjo, krožnega prereza, s premerom 100 cm
</t>
  </si>
  <si>
    <t xml:space="preserve">Izdelava vodnjaka s perforirano polimerno cevjo, krožnega prereza, s premerom 120 cm
</t>
  </si>
  <si>
    <t xml:space="preserve">Izdelava vodnjaka s perforirano polimerno cevjo, krožnega prereza, s premerom 150 cm
</t>
  </si>
  <si>
    <t xml:space="preserve">Izdelava vodnjaka s perforirano polimerno cevjo, krožnega prereza, s premerom nad 150 cm
</t>
  </si>
  <si>
    <t xml:space="preserve">Ureditev ponikovalnice s perforirano cevjo iz cementnega betona, krožnega prereza, s premerom 60 cm, globine do 1,0 m
</t>
  </si>
  <si>
    <t xml:space="preserve">Ureditev ponikovalnice s perforirano cevjo iz cementnega betona, krožnega prereza, s premerom 60 cm, globine 1,1 do 2,0 m
</t>
  </si>
  <si>
    <t xml:space="preserve">Ureditev ponikovalnice s perforirano cevjo iz cementnega betona, krožnega prereza, s premerom 60 cm, globine 2,1 do 3,0 m
</t>
  </si>
  <si>
    <t xml:space="preserve">Ureditev ponikovalnice s perforirano cevjo iz cementnega betona, krožnega prereza, s premerom 60 cm, globine 3,1 do 4,0 m
</t>
  </si>
  <si>
    <t xml:space="preserve">Ureditev ponikovalnice s perforirano cevjo iz cementnega betona, krožnega prereza, s premerom 60 cm, globine 4,1 do 5,0 m
</t>
  </si>
  <si>
    <t xml:space="preserve">Ureditev ponikovalnice s perforirano cevjo iz cementnega betona, krožnega prereza, s premerom 60 cm, globine nad 5,0 m
</t>
  </si>
  <si>
    <t xml:space="preserve">Ureditev ponikovalnice s perforirano polimerno cevjo, krožnega prereza, s premerom 60 cm, globine do 1,0 m
</t>
  </si>
  <si>
    <t xml:space="preserve">Ureditev ponikovalnice s perforirano cevjo iz cementnega betona, krožnega prereza, s premerom 80 cm, globine do 1,0 m
</t>
  </si>
  <si>
    <t xml:space="preserve">Ureditev ponikovalnice s perforirano cevjo iz cementnega betona, krožnega prereza, s premerom 80 cm, globine 1,1 do 2,0 m
</t>
  </si>
  <si>
    <t xml:space="preserve">Ureditev ponikovalnice s perforirano cevjo iz cementnega betona, krožnega prereza, s premerom 80 cm, globine 2,1 do 3,0 m
</t>
  </si>
  <si>
    <t xml:space="preserve">Ureditev ponikovalnice s perforirano cevjo iz cementnega betona, krožnega prereza, s premerom 80 cm, globine 3,1 do 4,0 m
</t>
  </si>
  <si>
    <t xml:space="preserve">Ureditev ponikovalnice s perforirano cevjo iz cementnega betona, krožnega prereza, s premerom 80 cm, globine 4,1 do 5,0 m
</t>
  </si>
  <si>
    <t xml:space="preserve">Ureditev ponikovalnice s perforirano cevjo iz cementnega betona, krožnega prereza, s premerom 80 cm, globine nad 5,0 m
</t>
  </si>
  <si>
    <t xml:space="preserve">Ureditev ponikovalnice s perforirano polimerno cevjo, krožnega prereza, s premerom 80 cm, globine do 1,0 m
</t>
  </si>
  <si>
    <t xml:space="preserve">Ureditev ponikovalnice s perforirano cevjo iz cementnega betona, krožnega prereza, s premerom 100 cm, globine do 1,0 m
</t>
  </si>
  <si>
    <t xml:space="preserve">Ureditev ponikovalnice s perforirano cevjo iz cementnega betona, krožnega prereza, s premerom 100 cm, globine 1,1 do 2,0 m
</t>
  </si>
  <si>
    <t xml:space="preserve">Ureditev ponikovalnice s perforirano cevjo iz cementnega betona, krožnega prereza, s premerom 100 cm, globine 3,1 do 4,0 m
</t>
  </si>
  <si>
    <t xml:space="preserve">Ureditev ponikovalnice s perforirano cevjo iz cementnega betona, krožnega prereza, s premerom 100 cm, globine 4,1 do 5,0 m
</t>
  </si>
  <si>
    <t xml:space="preserve">Ureditev ponikovalnice s perforirano cevjo iz cementnega betona, krožnega prereza, s premerom 100 cm, globine nad 5,0 m
</t>
  </si>
  <si>
    <t xml:space="preserve">Ureditev ponikovalnice s perforirano polimerno cevjo, krožnega prereza, s premerom 100 cm, globine 1,1 do 2,0 m
</t>
  </si>
  <si>
    <t xml:space="preserve">Ureditev ponikovalnice s perforirano polimerno cevjo, krožnega prereza, s premerom 100 cm, globine 2,1 do 3,0 m
</t>
  </si>
  <si>
    <t xml:space="preserve">Ureditev ponikovalnice s perforirano polimerno cevjo, krožnega prereza, s premerom 100 cm, globine 3,1 do 4,0 m
</t>
  </si>
  <si>
    <t xml:space="preserve">Ureditev ponikovalnice s perforirano polimerno cevjo, krožnega prereza, s premerom 100 cm, globine 4,1 do 5,0 m
</t>
  </si>
  <si>
    <t xml:space="preserve">Ureditev vrtače s kamnometom, vezanim s cementnim betonom
</t>
  </si>
  <si>
    <t xml:space="preserve">Ureditev vrtače s prekritjem požiralnika s ploščo iz ojačenega cementnega betona
</t>
  </si>
  <si>
    <t xml:space="preserve">Ureditev vrtače s prekritjem požiralnika z obokom iz ojačenega cementnega betona
</t>
  </si>
  <si>
    <t>5.   GRADBENA IN OBRTNIŠKA DELA</t>
  </si>
  <si>
    <t>5.1  Tesarska dela</t>
  </si>
  <si>
    <t>51 111</t>
  </si>
  <si>
    <t>Izdelava premičnega odra, visokega do 4 m</t>
  </si>
  <si>
    <t>51 112</t>
  </si>
  <si>
    <t>Izdelava premičnega odra, visokega nad 4 m</t>
  </si>
  <si>
    <t>51 121</t>
  </si>
  <si>
    <t>Izdelava nepremičnega odra, visokega do 4 m</t>
  </si>
  <si>
    <t>51 122</t>
  </si>
  <si>
    <t>Izdelava nepremičnega odra, visokega 4,1 do 8 m</t>
  </si>
  <si>
    <t>51 123</t>
  </si>
  <si>
    <t>Izdelava nepremičnega odra, visokega 8,1 do 12 m</t>
  </si>
  <si>
    <t>51 124</t>
  </si>
  <si>
    <t>Izdelava nepremičnega odra, visokega 12,1 do 18 m</t>
  </si>
  <si>
    <t>51 125</t>
  </si>
  <si>
    <t>Izdelava nepremičnega odra, visokega nad 18 m</t>
  </si>
  <si>
    <t>51 131</t>
  </si>
  <si>
    <t>51 132</t>
  </si>
  <si>
    <t>Izdelava nosilnega podpornega odra za prekladno konstrukcijo premostitvenega objekta, visokega 4,1 do 8 m</t>
  </si>
  <si>
    <t>51 133</t>
  </si>
  <si>
    <t>51 134</t>
  </si>
  <si>
    <t>51 135</t>
  </si>
  <si>
    <t>Izdelava nosilnega podpornega odra za prekladno konstrukcijo premostitvenega objekta, visokega nad 18 m</t>
  </si>
  <si>
    <t>51 141</t>
  </si>
  <si>
    <t>Izdelava zaščitnega (lovilnega) odra</t>
  </si>
  <si>
    <t>51 151</t>
  </si>
  <si>
    <t>Izdelava transportnega odra</t>
  </si>
  <si>
    <t>51 161</t>
  </si>
  <si>
    <t>Izdelava ograje odra</t>
  </si>
  <si>
    <t>51 211</t>
  </si>
  <si>
    <t>51 212</t>
  </si>
  <si>
    <t>Izdelava podprtega opaža za ukrivljen temelj</t>
  </si>
  <si>
    <t>51 213</t>
  </si>
  <si>
    <t>51 214</t>
  </si>
  <si>
    <t>51 221</t>
  </si>
  <si>
    <t>Izdelava dvostranskega vezanega opaža za raven temelj</t>
  </si>
  <si>
    <t>51 222</t>
  </si>
  <si>
    <t>Izdelava dvostranskega vezanega opaža za ukrivljen temelj</t>
  </si>
  <si>
    <t>51 223</t>
  </si>
  <si>
    <t>51 224</t>
  </si>
  <si>
    <t>51 311</t>
  </si>
  <si>
    <t>51 312</t>
  </si>
  <si>
    <t>Izdelava podprtega opaža za raven zid, visok 2,1 do 4 m</t>
  </si>
  <si>
    <t>51 313</t>
  </si>
  <si>
    <t>Izdelava podprtega opaža za raven zid, visok 4,1 do 6 m</t>
  </si>
  <si>
    <t>51 314</t>
  </si>
  <si>
    <t>Izdelava podprtega opaža za raven zid, visok 6,1 do 8 m</t>
  </si>
  <si>
    <t>51 315</t>
  </si>
  <si>
    <t>Izdelava podprtega opaža za raven zid, visok nad 8 m</t>
  </si>
  <si>
    <t>51 321</t>
  </si>
  <si>
    <t>Izdelava podprtega opaža za ukrivljen zid, visok do 2 m</t>
  </si>
  <si>
    <t>51 322</t>
  </si>
  <si>
    <t>Izdelava podprtega opaža za ukrivljen zid, visok 2,1 do 4 m</t>
  </si>
  <si>
    <t>51 323</t>
  </si>
  <si>
    <t>Izdelava podprtega opaža za ukrivljen zid, visok 4,1 do 6 m</t>
  </si>
  <si>
    <t>51 324</t>
  </si>
  <si>
    <t>Izdelava podprtega opaža za ukrivljen zid, visok 6,1 do 8 m</t>
  </si>
  <si>
    <t>51 325</t>
  </si>
  <si>
    <t>Izdelava podprtega opaža za ukrivljen zid, visok nad 8 m</t>
  </si>
  <si>
    <t>51 331</t>
  </si>
  <si>
    <t>51 332</t>
  </si>
  <si>
    <t>51 333</t>
  </si>
  <si>
    <t>51 334</t>
  </si>
  <si>
    <t>51 335</t>
  </si>
  <si>
    <t>51 341</t>
  </si>
  <si>
    <t>51 342</t>
  </si>
  <si>
    <t>51 343</t>
  </si>
  <si>
    <t>51 344</t>
  </si>
  <si>
    <t>51 345</t>
  </si>
  <si>
    <t>51 351</t>
  </si>
  <si>
    <t>Doplačilo za izdelavo opaža za poševen zid</t>
  </si>
  <si>
    <t>51 411</t>
  </si>
  <si>
    <t>51 412</t>
  </si>
  <si>
    <t>51 413</t>
  </si>
  <si>
    <t>51 414</t>
  </si>
  <si>
    <t>51 415</t>
  </si>
  <si>
    <t>51 416</t>
  </si>
  <si>
    <t>51 421</t>
  </si>
  <si>
    <t>51 422</t>
  </si>
  <si>
    <t>51 423</t>
  </si>
  <si>
    <t>51 424</t>
  </si>
  <si>
    <t>51 425</t>
  </si>
  <si>
    <t>51 426</t>
  </si>
  <si>
    <t>51 431</t>
  </si>
  <si>
    <t>Izdelava opaža za okrogel steber, visok do 2 m</t>
  </si>
  <si>
    <t>51 432</t>
  </si>
  <si>
    <t>Izdelava opaža za okrogel steber, visok 2,1 do 4 m</t>
  </si>
  <si>
    <t>51 433</t>
  </si>
  <si>
    <t>Izdelava opaža za okrogel steber, visok 4,1 do 6 m</t>
  </si>
  <si>
    <t>51 434</t>
  </si>
  <si>
    <t>Izdelava opaža za okrogel steber, visok 6,1 do 8 m</t>
  </si>
  <si>
    <t>51 435</t>
  </si>
  <si>
    <t>Izdelava opaža za okrogel steber, visok nad 8 m</t>
  </si>
  <si>
    <t>51 441</t>
  </si>
  <si>
    <t>Izdelava opaža za okrogel ali ovalen steber, visok do 12 m</t>
  </si>
  <si>
    <t>51 442</t>
  </si>
  <si>
    <t>51 443</t>
  </si>
  <si>
    <t>51 444</t>
  </si>
  <si>
    <t>51 451</t>
  </si>
  <si>
    <t>Izdelava opaža za poligonalen ali H steber, visok do 6 m</t>
  </si>
  <si>
    <t>51 452</t>
  </si>
  <si>
    <t>51 453</t>
  </si>
  <si>
    <t>51 454</t>
  </si>
  <si>
    <t>51 455</t>
  </si>
  <si>
    <t>Izdelava opaža za poligonalen ali H steber, visok nad 35 m</t>
  </si>
  <si>
    <t>51 461</t>
  </si>
  <si>
    <t>Izdelava opaža za steber škatlastega prereza, visok do 4 m</t>
  </si>
  <si>
    <t>51 462</t>
  </si>
  <si>
    <t>51 463</t>
  </si>
  <si>
    <t>51 464</t>
  </si>
  <si>
    <t>51 465</t>
  </si>
  <si>
    <t>51 466</t>
  </si>
  <si>
    <t>51 467</t>
  </si>
  <si>
    <t>51 471</t>
  </si>
  <si>
    <t>Izdelava opaža za glavo stebra z ravnimi površinami</t>
  </si>
  <si>
    <t>51 472</t>
  </si>
  <si>
    <t>Izdelava opaža za glavo stebra z ukrivljenimi površinami</t>
  </si>
  <si>
    <t>51 481</t>
  </si>
  <si>
    <t>Izdelava opaža za steber ………… prereza, visok ….. m</t>
  </si>
  <si>
    <t>51 486</t>
  </si>
  <si>
    <t>Doplačilo za izdelavo opaža za poševen steber</t>
  </si>
  <si>
    <t>51 491</t>
  </si>
  <si>
    <t>51 492</t>
  </si>
  <si>
    <t>Izdelava podprtega opaža za zaščitne prstane vodnjaka, višine do 1,0 m, premer vodnjaka do 3,1 do 6,0 m</t>
  </si>
  <si>
    <t>51 493</t>
  </si>
  <si>
    <t>51 495</t>
  </si>
  <si>
    <t>Izdelava podprtega opaža za zaščitne prstane vodnjaka, višine 1,1 do 1,5 m, premer vodnjaka do 3,0 m</t>
  </si>
  <si>
    <t>51 496</t>
  </si>
  <si>
    <t>Izdelava podprtega opaža za zaščitne prstane vodnjaka, višine 1,1 do 1,5 m, premer vodnjaka do 3,1 do 6,0 m</t>
  </si>
  <si>
    <t>51 497</t>
  </si>
  <si>
    <t>Izdelava podprtega opaža za zaščitne prstane vodnjaka, višine 1,1 do 1,5 m, premer vodnjaka nad 6,0 m</t>
  </si>
  <si>
    <t>51 511</t>
  </si>
  <si>
    <t>51 512</t>
  </si>
  <si>
    <t>51 513</t>
  </si>
  <si>
    <t>51 514</t>
  </si>
  <si>
    <t>51 521</t>
  </si>
  <si>
    <t>51 522</t>
  </si>
  <si>
    <t>51 523</t>
  </si>
  <si>
    <t>51 524</t>
  </si>
  <si>
    <t>51 531</t>
  </si>
  <si>
    <t>Izdelava dvostranskega vezanega opaža za raven nosilec</t>
  </si>
  <si>
    <t>51 532</t>
  </si>
  <si>
    <t>51 541</t>
  </si>
  <si>
    <t>51 542</t>
  </si>
  <si>
    <t>51 543</t>
  </si>
  <si>
    <t>51 544</t>
  </si>
  <si>
    <t>51 551</t>
  </si>
  <si>
    <t>51 552</t>
  </si>
  <si>
    <t>51 553</t>
  </si>
  <si>
    <t>51 554</t>
  </si>
  <si>
    <t>51 561</t>
  </si>
  <si>
    <t>Izdelava dvostranskega vezanega opaža za ločni nosilec</t>
  </si>
  <si>
    <t>51 562</t>
  </si>
  <si>
    <t>51 571</t>
  </si>
  <si>
    <t>51 572</t>
  </si>
  <si>
    <t>51 573</t>
  </si>
  <si>
    <t>51 574</t>
  </si>
  <si>
    <t>51 581</t>
  </si>
  <si>
    <t>51 582</t>
  </si>
  <si>
    <t>51 583</t>
  </si>
  <si>
    <t>51 584</t>
  </si>
  <si>
    <t>51 591</t>
  </si>
  <si>
    <t>51 592</t>
  </si>
  <si>
    <t>51 595</t>
  </si>
  <si>
    <t>51 611</t>
  </si>
  <si>
    <t>51 612</t>
  </si>
  <si>
    <t>51 613</t>
  </si>
  <si>
    <t>51 614</t>
  </si>
  <si>
    <t>51 615</t>
  </si>
  <si>
    <t>51 621</t>
  </si>
  <si>
    <t>Izdelava opaža za ravno ploščo (samo opaž brez podpor)</t>
  </si>
  <si>
    <t>51 631</t>
  </si>
  <si>
    <t>Izdelava podprtega opaža za bočne stranice ravnih plošč</t>
  </si>
  <si>
    <t>51 641</t>
  </si>
  <si>
    <t>51 642</t>
  </si>
  <si>
    <t>51 643</t>
  </si>
  <si>
    <t>51 644</t>
  </si>
  <si>
    <t>51 645</t>
  </si>
  <si>
    <t>51 651</t>
  </si>
  <si>
    <t>Izdelava opaža za ločno ploščo (samo opaž brez podpor)</t>
  </si>
  <si>
    <t>51 661</t>
  </si>
  <si>
    <t>Izdelava opaža za bočne stranice ločne plošče</t>
  </si>
  <si>
    <t>51 671</t>
  </si>
  <si>
    <t>51 672</t>
  </si>
  <si>
    <t>51 673</t>
  </si>
  <si>
    <t>51 681</t>
  </si>
  <si>
    <t>Izdelava opaža za ............. ploščo</t>
  </si>
  <si>
    <t>51 711</t>
  </si>
  <si>
    <t>51 712</t>
  </si>
  <si>
    <t>51 721</t>
  </si>
  <si>
    <t>Izdelava škatlastega opaža za razne odprtine do 0,10 m2</t>
  </si>
  <si>
    <t>51 722</t>
  </si>
  <si>
    <t>51 723</t>
  </si>
  <si>
    <t>Izdelava škatlastega opaža za razne odprtine nad 0,21 m2</t>
  </si>
  <si>
    <t>51 731</t>
  </si>
  <si>
    <t>51 732</t>
  </si>
  <si>
    <t>51 741</t>
  </si>
  <si>
    <t>51 742</t>
  </si>
  <si>
    <t>51 743</t>
  </si>
  <si>
    <t>51 751</t>
  </si>
  <si>
    <t>51 761</t>
  </si>
  <si>
    <t>Izdelava dvostranskega opaža cilindrov</t>
  </si>
  <si>
    <t>51 762</t>
  </si>
  <si>
    <t>Izdelava enostranskega opaža cilindrov</t>
  </si>
  <si>
    <t>51 771</t>
  </si>
  <si>
    <t>Izdelava opaža za …………..</t>
  </si>
  <si>
    <t>51 772</t>
  </si>
  <si>
    <t>51 773</t>
  </si>
  <si>
    <t>51 811</t>
  </si>
  <si>
    <t>Dobava, priprava in montaža opreme pri prostokonzolni gradnji za dolžino delovne etape do 5 m</t>
  </si>
  <si>
    <t>51 812</t>
  </si>
  <si>
    <t>Dobava, priprava in montaža opreme pri prostokonzolni gradnji za dolžino delovne etape nad 5 m</t>
  </si>
  <si>
    <t>51 821</t>
  </si>
  <si>
    <t>51 822</t>
  </si>
  <si>
    <t>51 831</t>
  </si>
  <si>
    <t>51 832</t>
  </si>
  <si>
    <t>51 841</t>
  </si>
  <si>
    <t>51 851</t>
  </si>
  <si>
    <t>Izdelava podprtega opaža za konzolo na premostitvenem, opornem in podpornem objektu, razpetina do 1,0 m, podpiranje v prekladno ali podporno konstrukcijo</t>
  </si>
  <si>
    <t>51 852</t>
  </si>
  <si>
    <t>Izdelava podprtega opaža za konzolo na premostitvenem, opornem in podpornem objektu, razpetina od 1,1 do 2,0 m, podpiranje v prekladno ali podporno konstrukcijo</t>
  </si>
  <si>
    <t>51 853</t>
  </si>
  <si>
    <t>Izdelava podprtega opaža za konzolo na premostitvenem, opornem in podpornem objektu, razpetina od 2,1 do 3,0 m, podpiranje v prekladno ali podporno konstrukcijo</t>
  </si>
  <si>
    <t>51 854</t>
  </si>
  <si>
    <t>Izdelava podprtega opaža za konzolo na premostitvenem, opornem in podpornem objektu, razpetina ………… m, podpiranje v prekladno ali podporno konstrukcijo</t>
  </si>
  <si>
    <t>51 861</t>
  </si>
  <si>
    <t>Izdelava obešenega opaža za konzolo na premostitvenem, opornem in podpornem objektu, razpetina do 1,0 m, podpiranje v prekladno ali podporno konstrukcijo</t>
  </si>
  <si>
    <t>51 862</t>
  </si>
  <si>
    <t>Izdelava obešenega opaža za konzolo na premostitvenem, opornem in podpornem objektu, razpetina od 1,1 do 2,0 m, podpiranje v prekladno ali podporno konstrukcijo</t>
  </si>
  <si>
    <t>51 863</t>
  </si>
  <si>
    <t>Izdelava obešenega opaža za konzolo na premostitvenem, opornem in podpornem objektu, razpetina od 2,1 do 3,0 m, podpiranje v prekladno ali podporno konstrukcijo</t>
  </si>
  <si>
    <t>51 864</t>
  </si>
  <si>
    <t>Izdelava obešenega opaža za konzolo na premostitvenem, opornem in podpornem objektu, razpetina ………… m, podpiranje v prekladno ali podporno konstrukcijo</t>
  </si>
  <si>
    <t>51 871</t>
  </si>
  <si>
    <t>51 872</t>
  </si>
  <si>
    <t>Izdelava opaža za obbetoniranje stebra</t>
  </si>
  <si>
    <t>51 873</t>
  </si>
  <si>
    <t>Izdelava opaža za obbetoniranje plošče</t>
  </si>
  <si>
    <t>51 881</t>
  </si>
  <si>
    <t>5.2  Dela z jeklom za ojačitev</t>
  </si>
  <si>
    <t>52 111</t>
  </si>
  <si>
    <t>52 112</t>
  </si>
  <si>
    <t>52 113</t>
  </si>
  <si>
    <t>52 121</t>
  </si>
  <si>
    <t>Dobava in postavitev gladkih palic iz mehkega jekla St Sp 37 s premerom 14 mm in večjim, za enostavno ojačitev</t>
  </si>
  <si>
    <t>52 122</t>
  </si>
  <si>
    <t>52 123</t>
  </si>
  <si>
    <t>Dobava in postavitev gladkih palic iz mehkega jekla St Sp 37 s premerom 14 mm in večjim, za zahtevno ojačitev</t>
  </si>
  <si>
    <t>52 211</t>
  </si>
  <si>
    <t>52 212</t>
  </si>
  <si>
    <t>52 213</t>
  </si>
  <si>
    <t>52 215</t>
  </si>
  <si>
    <t>52 216</t>
  </si>
  <si>
    <t>52 217</t>
  </si>
  <si>
    <t>52 221</t>
  </si>
  <si>
    <t>52 222</t>
  </si>
  <si>
    <t>52 223</t>
  </si>
  <si>
    <t>52 231</t>
  </si>
  <si>
    <t>52 311</t>
  </si>
  <si>
    <t>Dobava in postavitev mreže iz vlečene jeklene žice B500A, s premerom &gt; od 4 in &lt; od 12 mm, masa do 2 kg/m2</t>
  </si>
  <si>
    <t>52 312</t>
  </si>
  <si>
    <t>Dobava in postavitev mreže iz vlečene jeklene žice B500A, s premerom &gt; od 4 in &lt; od 12 mm, masa 2,1 do 3 kg/m2</t>
  </si>
  <si>
    <t>52 313</t>
  </si>
  <si>
    <t>Dobava in postavitev mreže iz vlečene jeklene žice B500A, s premerom &gt; od 4 in &lt; od 12 mm, masa 3,1 do 4 kg/m2</t>
  </si>
  <si>
    <t>52 314</t>
  </si>
  <si>
    <t>Dobava in postavitev mreže iz vlečene jeklene žice B500A, s premerom &gt; od 4 in &lt; od 12 mm, masa 4,1 do 6 kg/m2</t>
  </si>
  <si>
    <t>52 315</t>
  </si>
  <si>
    <t>Dobava in postavitev mreže iz vlečene jeklene žice B500A, s premerom &gt; od 4 in &lt; od 12 mm, masa nad 6 kg/m2</t>
  </si>
  <si>
    <t>52 321</t>
  </si>
  <si>
    <t>52 322</t>
  </si>
  <si>
    <t>52 323</t>
  </si>
  <si>
    <t>52 324</t>
  </si>
  <si>
    <t>52 325</t>
  </si>
  <si>
    <t>52 331</t>
  </si>
  <si>
    <t>52 332</t>
  </si>
  <si>
    <t>52 341</t>
  </si>
  <si>
    <t>52 342</t>
  </si>
  <si>
    <t>52 343</t>
  </si>
  <si>
    <t>52 344</t>
  </si>
  <si>
    <t>52 351</t>
  </si>
  <si>
    <t>52 352</t>
  </si>
  <si>
    <t>52 353</t>
  </si>
  <si>
    <t>52 354</t>
  </si>
  <si>
    <t>52 355</t>
  </si>
  <si>
    <t>52 361</t>
  </si>
  <si>
    <t>52 362</t>
  </si>
  <si>
    <t>52 363</t>
  </si>
  <si>
    <t>52 364</t>
  </si>
  <si>
    <t>52 365</t>
  </si>
  <si>
    <t>52 371</t>
  </si>
  <si>
    <t>52 372</t>
  </si>
  <si>
    <t>52 411</t>
  </si>
  <si>
    <t>52 421</t>
  </si>
  <si>
    <t>52 431</t>
  </si>
  <si>
    <t>52 441</t>
  </si>
  <si>
    <t>52 451</t>
  </si>
  <si>
    <t>Dobava, postavitev in prednapenjanje vrvi iz gladkih jeklenih žic krožnega prereza, visoke natezne trdnosti, za adhezijsko prednapete konstrukcije; vrvi vite iz treh žic</t>
  </si>
  <si>
    <t>52 452</t>
  </si>
  <si>
    <t>Dobava, postavitev in prednapenjanje vrvi iz gladkih jeklenih žic krožnega prereza, visoke natezne trdnosti, za adhezijsko prednapete konstrukcije; vrvi vite iz sedmih žic</t>
  </si>
  <si>
    <t>52 453</t>
  </si>
  <si>
    <t>Dobava, postavitev in prednapenjanje vrvi iz gladkih jeklenih žic krožnega prereza, visoke natezne trdnosti, za adhezijsko prednapete konstrukcije: vrvi vite iz  ... žic</t>
  </si>
  <si>
    <t>52 461</t>
  </si>
  <si>
    <t>52 462</t>
  </si>
  <si>
    <t>52 463</t>
  </si>
  <si>
    <t>52 465</t>
  </si>
  <si>
    <t>52 466</t>
  </si>
  <si>
    <t>52 467</t>
  </si>
  <si>
    <t>52 471</t>
  </si>
  <si>
    <t>Dobava kabla za prednapenjanje izven prereza za ojačitev nosilne prekladne konstrukcije poligonalne oblike, vključno z opremo in vgrajevanjem, nosilnost 200 kN</t>
  </si>
  <si>
    <t>52 472</t>
  </si>
  <si>
    <t>Dobava kabla za prednapenjanje izven prereza za ojačitev nosilne prekladne konstrukcije poligonalne oblike, vključno z opremo in vgrajevanjem, nosilnost 400 kN</t>
  </si>
  <si>
    <t>52 473</t>
  </si>
  <si>
    <t>Dobava kabla za prednapenjanje izven prereza za ojačitev nosilne prekladne konstrukcije poligonalne oblike, vključno z opremo in vgrajevanjem, nosilnost 600 kN</t>
  </si>
  <si>
    <t>52 474</t>
  </si>
  <si>
    <t>Dobava kabla za prednapenjanje izven prereza za ojačitev nosilne prekladne konstrukcije poligonalne oblike, vključno z opremo in vgrajevanjem, nosilnost 800 kN</t>
  </si>
  <si>
    <t>52 475</t>
  </si>
  <si>
    <t>Dobava kabla za prednapenjanje izven prereza za ojačitev nosilne prekladne konstrukcije poligonalne oblike, vključno z opremo in vgrajevanjem, nosilnost nad 800 kN</t>
  </si>
  <si>
    <t>52 481</t>
  </si>
  <si>
    <t>Dobava in postavitev sidrne glave vrste ............</t>
  </si>
  <si>
    <t>52 484</t>
  </si>
  <si>
    <t>Dobava in postavitev podaljševalne glave vrste ............</t>
  </si>
  <si>
    <t>52 487</t>
  </si>
  <si>
    <t>Dobava in postavitev napenjalne glave vrste ............</t>
  </si>
  <si>
    <t>52 491</t>
  </si>
  <si>
    <t>52 492</t>
  </si>
  <si>
    <t>52 495</t>
  </si>
  <si>
    <t>52 496</t>
  </si>
  <si>
    <t>52 511</t>
  </si>
  <si>
    <t>52 512</t>
  </si>
  <si>
    <t>Dobava in vgraditev Dywidag palice, vključno z vso opremo, z napenjanjem, brez injektiranja, kvaliteta jekla St 85/105, s premerom 26, 5 mm, dolžine 1,1 do 2,0 m</t>
  </si>
  <si>
    <t>52 513</t>
  </si>
  <si>
    <t>Dobava in vgraditev Dywidag palice, vključno z vso opremo, z napenjanjem, brez injektiranja, kvaliteta jekla St 85/105, s premerom 26, 5 mm, dolžine 2,1 do 3,0 m</t>
  </si>
  <si>
    <t>52 514</t>
  </si>
  <si>
    <t>Dobava in vgraditev Dywidag palice, vključno z vso opremo, z napenjanjem, brez injektiranja, kvaliteta jekla St 85/105, s premerom 26, 5 mm, dolžine nad 3,0 m</t>
  </si>
  <si>
    <t>52 521</t>
  </si>
  <si>
    <t>52 522</t>
  </si>
  <si>
    <t>Dobava in vgraditev Dywidag palice, vključno z vso opremo, z napenjanjem, brez injektiranja, kvaliteta jekla St 85/105, s premerom 32 mm, dolžine 1,1 do 2,0 m</t>
  </si>
  <si>
    <t>52 523</t>
  </si>
  <si>
    <t>Dobava in vgraditev Dywidag palice, vključno z vso opremo, z napenjanjem, brez injektiranja, kvaliteta jekla St 85/105, s premerom 32 mm, dolžine 2,1 do 3,0 m</t>
  </si>
  <si>
    <t>52 524</t>
  </si>
  <si>
    <t>52 531</t>
  </si>
  <si>
    <t>52 532</t>
  </si>
  <si>
    <t>Dobava in vgraditev Dywidag palice, vključno z vso opremo, z napenjanjem, brez injektiranja, kvaliteta jekla St 85/105, s premerom 36 mm, dolžine 1,1 do 2,0 m</t>
  </si>
  <si>
    <t>52 533</t>
  </si>
  <si>
    <t>Dobava in vgraditev Dywidag palice, vključno z vso opremo, z napenjanjem, brez injektiranja, kvaliteta jekla St 85/105, s premerom 36 mm, dolžine 2,1 do 3,0 m</t>
  </si>
  <si>
    <t>52 534</t>
  </si>
  <si>
    <t>52 541</t>
  </si>
  <si>
    <t>Dobava in vgraditev Dywidag palice, vključno z vso opremo, z napenjanjem, brez injektiranja, kvaliteta jekla St 110/125, s premerom 26,5 mm, dolžine do 1,0 m</t>
  </si>
  <si>
    <t>52 542</t>
  </si>
  <si>
    <t>Dobava in vgraditev Dywidag palice, vključno z vso opremo, z napenjanjem, brez injektiranja, kvaliteta jekla St 110/125, s premerom 26,5 mm, dolžine 1,1 do 2,0 m</t>
  </si>
  <si>
    <t>52 543</t>
  </si>
  <si>
    <t>Dobava in vgraditev Dywidag palice, vključno z vso opremo, z napenjanjem, brez injektiranja, kvaliteta jekla St 110/125, s premerom 26,5 mm, dolžine 2,1 do 3,0 m</t>
  </si>
  <si>
    <t>52 544</t>
  </si>
  <si>
    <t>Dobava in vgraditev Dywidag palice, vključno z vso opremo, z napenjanjem, brez injektiranja, kvaliteta jekla St 110/125, s premerom 26,5 mm, dolžine nad 3,0 m</t>
  </si>
  <si>
    <t>52 551</t>
  </si>
  <si>
    <t>52 552</t>
  </si>
  <si>
    <t>Dobava in vgraditev Dywidag palice, vključno z vso opremo, z napenjanjem, brez injektiranja, kvaliteta jekla St 110/125, s premerom 32 mm, dolžine 1,1 do 2,0 m</t>
  </si>
  <si>
    <t>52 553</t>
  </si>
  <si>
    <t>Dobava in vgraditev Dywidag palice, vključno z vso opremo, z napenjanjem, brez injektiranja, kvaliteta jekla St 110/125, s premerom 32 mm, dolžine 2,1 do 3,0 m</t>
  </si>
  <si>
    <t>52 554</t>
  </si>
  <si>
    <t>Dobava in vgraditev Dywidag palice, vključno z vso opremo, z napenjanjem, brez injektiranja, kvaliteta jekla St 110/125, s premerom 32 mm, dolžine nad 3,0 m</t>
  </si>
  <si>
    <t>52 561</t>
  </si>
  <si>
    <t>52 562</t>
  </si>
  <si>
    <t>Dobava in vgraditev Dywidag palice, vključno z vso opremo, z napenjanjem, brez injektiranja, kvaliteta jekla St 110/125, s premerom 36 mm, dolžine 1,1 do 2,0 m</t>
  </si>
  <si>
    <t>52 563</t>
  </si>
  <si>
    <t>Dobava in vgraditev Dywidag palice, vključno z vso opremo, z napenjanjem, brez injektiranja, kvaliteta jekla St 110/125, s premerom 36 mm, dolžine 2,1 do 3,0 m</t>
  </si>
  <si>
    <t>52 564</t>
  </si>
  <si>
    <t>Dobava in vgraditev Dywidag palice, vključno z vso opremo, z napenjanjem, brez injektiranja, kvaliteta jekla St 110/125, s premerom 36 mm, dolžine nad 3,0 m</t>
  </si>
  <si>
    <t>52 611</t>
  </si>
  <si>
    <t>Dobava in vgraditev jeklenih lokov TH 21</t>
  </si>
  <si>
    <t>52 612</t>
  </si>
  <si>
    <t>Dobava in vgraditev jeklenih lokov TH 25</t>
  </si>
  <si>
    <t>52 613</t>
  </si>
  <si>
    <t>Dobava in vgraditev jeklenih lokov TH 27</t>
  </si>
  <si>
    <t>52 614</t>
  </si>
  <si>
    <t>Dobava in vgraditev jeklenih lokov TH 29</t>
  </si>
  <si>
    <t>52 615</t>
  </si>
  <si>
    <t>Dobava in vgraditev jeklenih lokov TH ….</t>
  </si>
  <si>
    <t>52 621</t>
  </si>
  <si>
    <t>Dobava in vgraditev jeklenih lokov HEB 100</t>
  </si>
  <si>
    <t>52 622</t>
  </si>
  <si>
    <t>Dobava in vgraditev jeklenih lokov HEB 120</t>
  </si>
  <si>
    <t>52 623</t>
  </si>
  <si>
    <t>Dobava in vgraditev jeklenih lokov HEB 140</t>
  </si>
  <si>
    <t>52 624</t>
  </si>
  <si>
    <t>Dobava in vgraditev jeklenih lokov HEB 160</t>
  </si>
  <si>
    <t>52 625</t>
  </si>
  <si>
    <t>Dobava in vgraditev jeklenih lokov HEB …….</t>
  </si>
  <si>
    <t>52 631</t>
  </si>
  <si>
    <t>Dobava in vgraditev jeklenih lokov s T prerezom</t>
  </si>
  <si>
    <t>52 632</t>
  </si>
  <si>
    <t>Dobava in vgraditev jeklenih lokov s H prerezom</t>
  </si>
  <si>
    <t>52 633</t>
  </si>
  <si>
    <t>Dobava in vgraditev jeklenih lokov z I prerezom</t>
  </si>
  <si>
    <t>52 641</t>
  </si>
  <si>
    <t>52 642</t>
  </si>
  <si>
    <t>52 643</t>
  </si>
  <si>
    <t>52 651</t>
  </si>
  <si>
    <t>52 652</t>
  </si>
  <si>
    <t>52 661</t>
  </si>
  <si>
    <t>Dobava in postavitev jeklenih veznih ključavnic za loke</t>
  </si>
  <si>
    <t>52 711</t>
  </si>
  <si>
    <t>52 712</t>
  </si>
  <si>
    <t>52 721</t>
  </si>
  <si>
    <t>52 722</t>
  </si>
  <si>
    <t>52 731</t>
  </si>
  <si>
    <t>52 732</t>
  </si>
  <si>
    <t>52 733</t>
  </si>
  <si>
    <t>52 741</t>
  </si>
  <si>
    <t>52 742</t>
  </si>
  <si>
    <t>52 743</t>
  </si>
  <si>
    <t>52 751</t>
  </si>
  <si>
    <t>52 752</t>
  </si>
  <si>
    <t>52 753</t>
  </si>
  <si>
    <t>52 761</t>
  </si>
  <si>
    <t>52 762</t>
  </si>
  <si>
    <t>5.3  Dela s cementnim betonom</t>
  </si>
  <si>
    <t>53 111</t>
  </si>
  <si>
    <t>53 112</t>
  </si>
  <si>
    <t>53 113</t>
  </si>
  <si>
    <t>53 114</t>
  </si>
  <si>
    <t>53 116</t>
  </si>
  <si>
    <t>53 117</t>
  </si>
  <si>
    <t>53 118</t>
  </si>
  <si>
    <t>53 119</t>
  </si>
  <si>
    <t>53 121</t>
  </si>
  <si>
    <t>53 122</t>
  </si>
  <si>
    <t>53 123</t>
  </si>
  <si>
    <t>53 124</t>
  </si>
  <si>
    <t>53 126</t>
  </si>
  <si>
    <t>53 127</t>
  </si>
  <si>
    <t>53 128</t>
  </si>
  <si>
    <t>53 129</t>
  </si>
  <si>
    <t>53 131</t>
  </si>
  <si>
    <t>53 132</t>
  </si>
  <si>
    <t>53 133</t>
  </si>
  <si>
    <t>53 134</t>
  </si>
  <si>
    <t>53 136</t>
  </si>
  <si>
    <t>53 137</t>
  </si>
  <si>
    <t>53 138</t>
  </si>
  <si>
    <t>53 139</t>
  </si>
  <si>
    <t>53 141</t>
  </si>
  <si>
    <t>53 142</t>
  </si>
  <si>
    <t>53 143</t>
  </si>
  <si>
    <t>53 144</t>
  </si>
  <si>
    <t>53 146</t>
  </si>
  <si>
    <t>53 147</t>
  </si>
  <si>
    <t>53 148</t>
  </si>
  <si>
    <t>53 149</t>
  </si>
  <si>
    <t>53 151</t>
  </si>
  <si>
    <t>53 152</t>
  </si>
  <si>
    <t>53 154</t>
  </si>
  <si>
    <t>53 155</t>
  </si>
  <si>
    <t>53 157</t>
  </si>
  <si>
    <t>53 158</t>
  </si>
  <si>
    <t>53 161</t>
  </si>
  <si>
    <t>53 162</t>
  </si>
  <si>
    <t>53 163</t>
  </si>
  <si>
    <t>53 164</t>
  </si>
  <si>
    <t>53 165</t>
  </si>
  <si>
    <t>53 166</t>
  </si>
  <si>
    <t>53 167</t>
  </si>
  <si>
    <t>53 168</t>
  </si>
  <si>
    <t>53 171</t>
  </si>
  <si>
    <t>Dobava in vgraditev zaščitnega / izravnalnega / nagibnega cementnega betona C12/15 v prerez do 0,15 m3/m2</t>
  </si>
  <si>
    <t>53 172</t>
  </si>
  <si>
    <t>Dobava in vgraditev zaščitnega / izravnalnega / nagibnega cementnega betona C12/15 v prerez  nad 0,15 m3/m2</t>
  </si>
  <si>
    <t>53 174</t>
  </si>
  <si>
    <t>Dobava in vgraditev zaščitnega / izravnalnega / nagibnega cementnega betona C16/20 v prerez do 0,15 m3/m2</t>
  </si>
  <si>
    <t>53 175</t>
  </si>
  <si>
    <t>Dobava in vgraditev zaščitnega / izravnalnega / nagibnega cementnega betona C16/20 v prerez nad 0,15 m3/m2</t>
  </si>
  <si>
    <t>53 177</t>
  </si>
  <si>
    <t>Dobava in vgraditev zaščitnega / izravnalnega / nagibnega cementnega betona  C../… v prerez do 0,15 m3/m2</t>
  </si>
  <si>
    <t>53 178</t>
  </si>
  <si>
    <t>Dobava in vgraditev zaščitnega / izravnalnega / nagibnega cementnega betona  C../... v prerez  nad 0,15 m3/m2</t>
  </si>
  <si>
    <t>53 181</t>
  </si>
  <si>
    <t>53 182</t>
  </si>
  <si>
    <t>53 183</t>
  </si>
  <si>
    <t>53 191</t>
  </si>
  <si>
    <t>53 211</t>
  </si>
  <si>
    <t>53 212</t>
  </si>
  <si>
    <t>53 213</t>
  </si>
  <si>
    <t>53 214</t>
  </si>
  <si>
    <t>53 221</t>
  </si>
  <si>
    <t>53 222</t>
  </si>
  <si>
    <t>53 223</t>
  </si>
  <si>
    <t>53 224</t>
  </si>
  <si>
    <t>53 231</t>
  </si>
  <si>
    <t>53 232</t>
  </si>
  <si>
    <t>53 233</t>
  </si>
  <si>
    <t>53 234</t>
  </si>
  <si>
    <t>53 241</t>
  </si>
  <si>
    <t>53 242</t>
  </si>
  <si>
    <t>53 243</t>
  </si>
  <si>
    <t>53 244</t>
  </si>
  <si>
    <t>53 251</t>
  </si>
  <si>
    <t>53 252</t>
  </si>
  <si>
    <t>53 253</t>
  </si>
  <si>
    <t>53 254</t>
  </si>
  <si>
    <t>53 261</t>
  </si>
  <si>
    <t>53 262</t>
  </si>
  <si>
    <t>53 263</t>
  </si>
  <si>
    <t>53 264</t>
  </si>
  <si>
    <t>53 271</t>
  </si>
  <si>
    <t>53 272</t>
  </si>
  <si>
    <t>53 273</t>
  </si>
  <si>
    <t>53 274</t>
  </si>
  <si>
    <t>53 281</t>
  </si>
  <si>
    <t>53 282</t>
  </si>
  <si>
    <t>53 283</t>
  </si>
  <si>
    <t>53 284</t>
  </si>
  <si>
    <t>53 311</t>
  </si>
  <si>
    <t>53 312</t>
  </si>
  <si>
    <t>53 313</t>
  </si>
  <si>
    <t>53 314</t>
  </si>
  <si>
    <t>53 315</t>
  </si>
  <si>
    <t>53 317</t>
  </si>
  <si>
    <t>53 318</t>
  </si>
  <si>
    <t>53 319</t>
  </si>
  <si>
    <t>53 321</t>
  </si>
  <si>
    <t>53 322</t>
  </si>
  <si>
    <t>53 323</t>
  </si>
  <si>
    <t>53 324</t>
  </si>
  <si>
    <t>53 331</t>
  </si>
  <si>
    <t>53 332</t>
  </si>
  <si>
    <t>53 333</t>
  </si>
  <si>
    <t>Dobava in vgraditev ojačenega cementnega betona C25/30 v prekladno konstrukcijo grednega tipa z pravokotnimi ali trapeznimi nosilci z ali brez prečnikov</t>
  </si>
  <si>
    <t>53 334</t>
  </si>
  <si>
    <t>53 335</t>
  </si>
  <si>
    <t>53 337</t>
  </si>
  <si>
    <t>53 338</t>
  </si>
  <si>
    <t>53 341</t>
  </si>
  <si>
    <t>53 342</t>
  </si>
  <si>
    <t>53 343</t>
  </si>
  <si>
    <t>53 344</t>
  </si>
  <si>
    <t>53 345</t>
  </si>
  <si>
    <t>53 347</t>
  </si>
  <si>
    <t>53 348</t>
  </si>
  <si>
    <t>53 349</t>
  </si>
  <si>
    <t>53 351</t>
  </si>
  <si>
    <t>53 352</t>
  </si>
  <si>
    <t>53 353</t>
  </si>
  <si>
    <t>53 354</t>
  </si>
  <si>
    <t>53 361</t>
  </si>
  <si>
    <t>53 362</t>
  </si>
  <si>
    <t>53 363</t>
  </si>
  <si>
    <t>Dobava in vgraditev ojačenega cementnega betona C30/37 v prekladno konstrukcijo grednega tipa z pravokotnimi ali trapeznimi nosilci z ali brez prečnikov</t>
  </si>
  <si>
    <t>53 364</t>
  </si>
  <si>
    <t>53 365</t>
  </si>
  <si>
    <t>53 366</t>
  </si>
  <si>
    <t>53 371</t>
  </si>
  <si>
    <t>53 372</t>
  </si>
  <si>
    <t>53 374</t>
  </si>
  <si>
    <t>53 375</t>
  </si>
  <si>
    <t>53 376</t>
  </si>
  <si>
    <t>53 377</t>
  </si>
  <si>
    <t>53 378</t>
  </si>
  <si>
    <t>53 381</t>
  </si>
  <si>
    <t>53 382</t>
  </si>
  <si>
    <t>53 383</t>
  </si>
  <si>
    <t>53 385</t>
  </si>
  <si>
    <t>53 386</t>
  </si>
  <si>
    <t>53 387</t>
  </si>
  <si>
    <t>53 388</t>
  </si>
  <si>
    <t>53 391</t>
  </si>
  <si>
    <t>53 392</t>
  </si>
  <si>
    <t>53 393</t>
  </si>
  <si>
    <t>Dobava in vgraditev ojačenega cementnega betona C35/45 v prekladno konstrukcijo grednega tipa z pravokotnimi ali trapeznimi nosilci z ali brez prečnikov</t>
  </si>
  <si>
    <t>53 394</t>
  </si>
  <si>
    <t>53 395</t>
  </si>
  <si>
    <t>53 396</t>
  </si>
  <si>
    <t>53 411</t>
  </si>
  <si>
    <t>53 412</t>
  </si>
  <si>
    <t>53 414</t>
  </si>
  <si>
    <t>53 415</t>
  </si>
  <si>
    <t>53 416</t>
  </si>
  <si>
    <t>53 417</t>
  </si>
  <si>
    <t>53 418</t>
  </si>
  <si>
    <t>53 421</t>
  </si>
  <si>
    <t>53 422</t>
  </si>
  <si>
    <t>53 423</t>
  </si>
  <si>
    <t>53 425</t>
  </si>
  <si>
    <t>53 426</t>
  </si>
  <si>
    <t>53 427</t>
  </si>
  <si>
    <t>53 428</t>
  </si>
  <si>
    <t>53 431</t>
  </si>
  <si>
    <t>53 432</t>
  </si>
  <si>
    <t>53 433</t>
  </si>
  <si>
    <t>Dobava in vgraditev ojačenega cementnega betona C40/50 v prekladno konstrukcijo grednega tipa z pravokotnimi ali trapeznimi nosilci z ali brez prečnikov</t>
  </si>
  <si>
    <t>53 434</t>
  </si>
  <si>
    <t>53 435</t>
  </si>
  <si>
    <t>53 436</t>
  </si>
  <si>
    <t>53 438</t>
  </si>
  <si>
    <t>53 439</t>
  </si>
  <si>
    <t>53 441</t>
  </si>
  <si>
    <t>53 442</t>
  </si>
  <si>
    <t>53 443</t>
  </si>
  <si>
    <t>53 445</t>
  </si>
  <si>
    <t>53 446</t>
  </si>
  <si>
    <t>53 511</t>
  </si>
  <si>
    <t>53 521</t>
  </si>
  <si>
    <t>Dobava in vgraditev penastega cementnega betona C 8/10</t>
  </si>
  <si>
    <t>53 522</t>
  </si>
  <si>
    <t>53 523</t>
  </si>
  <si>
    <t>53 524</t>
  </si>
  <si>
    <t>53 525</t>
  </si>
  <si>
    <t>53 526</t>
  </si>
  <si>
    <t>53 527</t>
  </si>
  <si>
    <t>53 528</t>
  </si>
  <si>
    <t>Dobava in vgraditev penastega cementnega betona C …/…</t>
  </si>
  <si>
    <t>53 531</t>
  </si>
  <si>
    <t>Dobava in vgraditev lahkega cementnega betona C 8/10</t>
  </si>
  <si>
    <t>53 532</t>
  </si>
  <si>
    <t>Dobava in vgraditev lahkega cementnega betona C 12/15</t>
  </si>
  <si>
    <t>53 533</t>
  </si>
  <si>
    <t>Dobava in vgraditev lahkega cementnega betona C 16/20</t>
  </si>
  <si>
    <t>53 534</t>
  </si>
  <si>
    <t>Dobava in vgraditev lahkega cementnega betona C 20/25</t>
  </si>
  <si>
    <t>53 535</t>
  </si>
  <si>
    <t>Dobava in vgraditev lahkega cementnega betona C 25/30</t>
  </si>
  <si>
    <t>53 536</t>
  </si>
  <si>
    <t>Dobava in vgraditev lahkega cementnega betona C ../…</t>
  </si>
  <si>
    <t>53 541</t>
  </si>
  <si>
    <t>53 542</t>
  </si>
  <si>
    <t>53 543</t>
  </si>
  <si>
    <t>53 545</t>
  </si>
  <si>
    <t>53 546</t>
  </si>
  <si>
    <t>Dobava in vgraditev mikro ojačenega polimernega cementnega betona C30/37 za dobetoniranje voziščne plošče na premostitvenem objektu, debelina dobetoniranja 11 do 15 cm, dodatek polimera po načrtu</t>
  </si>
  <si>
    <t>53 547</t>
  </si>
  <si>
    <t>53 551</t>
  </si>
  <si>
    <t>Dobava in vgraditev litega cementnega betona C 8/10</t>
  </si>
  <si>
    <t>53 552</t>
  </si>
  <si>
    <t>Dobava in vgraditev litega cementnega betona C 12/15</t>
  </si>
  <si>
    <t>53 553</t>
  </si>
  <si>
    <t>Dobava in vgraditev litega cementnega betona C 16/20</t>
  </si>
  <si>
    <t>53 554</t>
  </si>
  <si>
    <t>Dobava in vgraditev litega cementnega betona C 20/25</t>
  </si>
  <si>
    <t>53 555</t>
  </si>
  <si>
    <t>Dobava in vgraditev litega cementnega betona C 25/30</t>
  </si>
  <si>
    <t>53 556</t>
  </si>
  <si>
    <t>Dobava in vgraditev litega cementnega betona C 30/37</t>
  </si>
  <si>
    <t>53 557</t>
  </si>
  <si>
    <t>Dobava in vgraditev litega cementnega betona C 37/45</t>
  </si>
  <si>
    <t>53 558</t>
  </si>
  <si>
    <t xml:space="preserve">Dobava in vgraditev litega cementnega betona C …/… </t>
  </si>
  <si>
    <t>53 561</t>
  </si>
  <si>
    <t>Dobava in vgraditev žlindrnega cementnega betona C 8/10</t>
  </si>
  <si>
    <t>53 562</t>
  </si>
  <si>
    <t>53 563</t>
  </si>
  <si>
    <t>53 564</t>
  </si>
  <si>
    <t>53 565</t>
  </si>
  <si>
    <t>53 566</t>
  </si>
  <si>
    <t>53 567</t>
  </si>
  <si>
    <t>53 568</t>
  </si>
  <si>
    <t>Dobava in vgraditev žlindrnega cementnega betona C …/…</t>
  </si>
  <si>
    <t>53 611</t>
  </si>
  <si>
    <t>53 612</t>
  </si>
  <si>
    <t>53 613</t>
  </si>
  <si>
    <t>53 614</t>
  </si>
  <si>
    <t>53 615</t>
  </si>
  <si>
    <t>53 616</t>
  </si>
  <si>
    <t>53 621</t>
  </si>
  <si>
    <t>53 622</t>
  </si>
  <si>
    <t>53 623</t>
  </si>
  <si>
    <t>53 624</t>
  </si>
  <si>
    <t>53 625</t>
  </si>
  <si>
    <t>53 631</t>
  </si>
  <si>
    <t>53 632</t>
  </si>
  <si>
    <t>53 633</t>
  </si>
  <si>
    <t>53 634</t>
  </si>
  <si>
    <t>53 635</t>
  </si>
  <si>
    <t>53 636</t>
  </si>
  <si>
    <t>53 637</t>
  </si>
  <si>
    <t>53 641</t>
  </si>
  <si>
    <t>53 642</t>
  </si>
  <si>
    <t>53 643</t>
  </si>
  <si>
    <t>53 644</t>
  </si>
  <si>
    <t>53 645</t>
  </si>
  <si>
    <t>53 646</t>
  </si>
  <si>
    <t>53 651</t>
  </si>
  <si>
    <t>53 652</t>
  </si>
  <si>
    <t>53 653</t>
  </si>
  <si>
    <t>53 654</t>
  </si>
  <si>
    <t>53 655</t>
  </si>
  <si>
    <t>53 661</t>
  </si>
  <si>
    <t>53 662</t>
  </si>
  <si>
    <t xml:space="preserve">m3 </t>
  </si>
  <si>
    <t>53 663</t>
  </si>
  <si>
    <t>53 671</t>
  </si>
  <si>
    <t>53 672</t>
  </si>
  <si>
    <t>53 673</t>
  </si>
  <si>
    <t>53 681</t>
  </si>
  <si>
    <t>53 682</t>
  </si>
  <si>
    <t>53 683</t>
  </si>
  <si>
    <t>53 711</t>
  </si>
  <si>
    <t>53 712</t>
  </si>
  <si>
    <t>53 713</t>
  </si>
  <si>
    <t>53 714</t>
  </si>
  <si>
    <t>53 715</t>
  </si>
  <si>
    <t>53 716</t>
  </si>
  <si>
    <t>53 717</t>
  </si>
  <si>
    <t>53 718</t>
  </si>
  <si>
    <t>53 719</t>
  </si>
  <si>
    <t>53 721</t>
  </si>
  <si>
    <t>53 722</t>
  </si>
  <si>
    <t>Izdelava mikroojačenega brizganega  cementnega betona C 20/25 v kaloti, stopnici in niši, debeline 10 cm</t>
  </si>
  <si>
    <t>53 723</t>
  </si>
  <si>
    <t>Izdelava mikroojačenega brizganega  cementnega betona C 20/25 v kaloti, stopnici in niši, debeline 15 cm</t>
  </si>
  <si>
    <t>53 724</t>
  </si>
  <si>
    <t>Izdelava mikroojačenega brizganega  cementnega betona C 20/25 v kaloti, stopnici in niši, debeline 20 cm</t>
  </si>
  <si>
    <t>53 725</t>
  </si>
  <si>
    <t>Izdelava mikroojačenega brizganega  cementnega betona C 20/25 v kaloti, stopnici in niši, debeline …… cm</t>
  </si>
  <si>
    <t>53 731</t>
  </si>
  <si>
    <t>53 732</t>
  </si>
  <si>
    <t>53 733</t>
  </si>
  <si>
    <t>53 734</t>
  </si>
  <si>
    <t>53 735</t>
  </si>
  <si>
    <t>53 741</t>
  </si>
  <si>
    <t>Izdelava brizganega cementnega betona C 20/25 za izvedbo začasnega talnega oboka v kaloti, debeline 20 cm</t>
  </si>
  <si>
    <t>53 742</t>
  </si>
  <si>
    <t>Izdelava brizganega cementnega betona C 20/25 za izvedbo začasnega talnega oboka v kaloti, debeline 25 cm</t>
  </si>
  <si>
    <t>53 746</t>
  </si>
  <si>
    <t>53 751</t>
  </si>
  <si>
    <t>Izdelava brizganega cementnega betona C 20/25 za varovanje čela izkopa v kaloti in stopnici, debeline 3 cm</t>
  </si>
  <si>
    <t>53 752</t>
  </si>
  <si>
    <t>Izdelava brizganega cementnega betona C 20/25 za varovanje čela izkopa v kaloti in stopnici, debeline 5 cm</t>
  </si>
  <si>
    <t>53 753</t>
  </si>
  <si>
    <t>Izdelava brizganega cementnega betona C 20/25 za varovanje čela izkopa v kaloti in stopnici, debeline 10 cm</t>
  </si>
  <si>
    <t>53 754</t>
  </si>
  <si>
    <t>Izdelava brizganega cementnega betona C 20/25 za varovanje čela izkopa v kaloti in stopnici, debeline …… cm</t>
  </si>
  <si>
    <t>53 761</t>
  </si>
  <si>
    <t>53 762</t>
  </si>
  <si>
    <t>53 763</t>
  </si>
  <si>
    <t>53 765</t>
  </si>
  <si>
    <t>53 766</t>
  </si>
  <si>
    <t>53 767</t>
  </si>
  <si>
    <t>53 771</t>
  </si>
  <si>
    <t>53 772</t>
  </si>
  <si>
    <t>53 773</t>
  </si>
  <si>
    <t>53 781</t>
  </si>
  <si>
    <t>53 791</t>
  </si>
  <si>
    <t>53 792</t>
  </si>
  <si>
    <t>53 793</t>
  </si>
  <si>
    <t>53 795</t>
  </si>
  <si>
    <t>53 811</t>
  </si>
  <si>
    <t>53 812</t>
  </si>
  <si>
    <t>53 813</t>
  </si>
  <si>
    <t>53 814</t>
  </si>
  <si>
    <t>53 816</t>
  </si>
  <si>
    <t>53 817</t>
  </si>
  <si>
    <t>53 818</t>
  </si>
  <si>
    <t>53 819</t>
  </si>
  <si>
    <t>53 821</t>
  </si>
  <si>
    <t>53 822</t>
  </si>
  <si>
    <t>53 823</t>
  </si>
  <si>
    <t>53 824</t>
  </si>
  <si>
    <t>53 826</t>
  </si>
  <si>
    <t>53 827</t>
  </si>
  <si>
    <t>53 828</t>
  </si>
  <si>
    <t>53 829</t>
  </si>
  <si>
    <t>53 831</t>
  </si>
  <si>
    <t>53 832</t>
  </si>
  <si>
    <t>53 833</t>
  </si>
  <si>
    <t>53 834</t>
  </si>
  <si>
    <t>53 836</t>
  </si>
  <si>
    <t>53 837</t>
  </si>
  <si>
    <t>53 838</t>
  </si>
  <si>
    <t>53 839</t>
  </si>
  <si>
    <t>53 841</t>
  </si>
  <si>
    <t>53 842</t>
  </si>
  <si>
    <t>53 843</t>
  </si>
  <si>
    <t>53 844</t>
  </si>
  <si>
    <t>53 846</t>
  </si>
  <si>
    <t>53 847</t>
  </si>
  <si>
    <t>53 848</t>
  </si>
  <si>
    <t>53 849</t>
  </si>
  <si>
    <t>53 851</t>
  </si>
  <si>
    <t>53 852</t>
  </si>
  <si>
    <t>53 853</t>
  </si>
  <si>
    <t>53 854</t>
  </si>
  <si>
    <t>53 856</t>
  </si>
  <si>
    <t>53 857</t>
  </si>
  <si>
    <t>53 858</t>
  </si>
  <si>
    <t>53 859</t>
  </si>
  <si>
    <t>5.5  Dela pri popravilu objektov</t>
  </si>
  <si>
    <t>54 111</t>
  </si>
  <si>
    <t>54 112</t>
  </si>
  <si>
    <t>54 113</t>
  </si>
  <si>
    <t>54 114</t>
  </si>
  <si>
    <t>54 121</t>
  </si>
  <si>
    <t>54 122</t>
  </si>
  <si>
    <t>54 123</t>
  </si>
  <si>
    <t>54 124</t>
  </si>
  <si>
    <t>54 131</t>
  </si>
  <si>
    <t>54 132</t>
  </si>
  <si>
    <t>54 133</t>
  </si>
  <si>
    <t>54 134</t>
  </si>
  <si>
    <t>54 141</t>
  </si>
  <si>
    <t>Oblaganje z obdelanim kamnom iz karbonatnih kamnin, vezanim s cementno malto, v debelini do 10 cm</t>
  </si>
  <si>
    <t>54 142</t>
  </si>
  <si>
    <t>Oblaganje z obdelanim kamnom iz karbonatnih kamnin, vezanim s cementno malto, v debelini 11 do 15 cm</t>
  </si>
  <si>
    <t>54 143</t>
  </si>
  <si>
    <t>Oblaganje z obdelanim kamnom iz karbonatnih kamnin, vezanim s cementno malto, v debelini 16 do 20 cm</t>
  </si>
  <si>
    <t>54 144</t>
  </si>
  <si>
    <t>Oblaganje z obdelanim kamnom iz karbonatnih kamnin, vezanim s cementno malto, v debelini nad 20 cm</t>
  </si>
  <si>
    <t>54 151</t>
  </si>
  <si>
    <t>Izdelava poglobljenega stika</t>
  </si>
  <si>
    <t>54 211</t>
  </si>
  <si>
    <t>54 212</t>
  </si>
  <si>
    <t>54 213</t>
  </si>
  <si>
    <t>54 214</t>
  </si>
  <si>
    <t>54 215</t>
  </si>
  <si>
    <t>54 221</t>
  </si>
  <si>
    <t>54 222</t>
  </si>
  <si>
    <t>54 223</t>
  </si>
  <si>
    <t>54 224</t>
  </si>
  <si>
    <t>54 225</t>
  </si>
  <si>
    <t>54 231</t>
  </si>
  <si>
    <t>54 232</t>
  </si>
  <si>
    <t>54 233</t>
  </si>
  <si>
    <t>54 234</t>
  </si>
  <si>
    <t>54 235</t>
  </si>
  <si>
    <t>54 241</t>
  </si>
  <si>
    <t>54 242</t>
  </si>
  <si>
    <t>54 243</t>
  </si>
  <si>
    <t>54 244</t>
  </si>
  <si>
    <t>54 245</t>
  </si>
  <si>
    <t>54 251</t>
  </si>
  <si>
    <t>54 252</t>
  </si>
  <si>
    <t>54 253</t>
  </si>
  <si>
    <t>54 254</t>
  </si>
  <si>
    <t>54 255</t>
  </si>
  <si>
    <t>54 261</t>
  </si>
  <si>
    <t>54 262</t>
  </si>
  <si>
    <t>54 263</t>
  </si>
  <si>
    <t>54 264</t>
  </si>
  <si>
    <t>54 265</t>
  </si>
  <si>
    <t>54 271</t>
  </si>
  <si>
    <t>54 272</t>
  </si>
  <si>
    <t>54 273</t>
  </si>
  <si>
    <t>54 274</t>
  </si>
  <si>
    <t>54 275</t>
  </si>
  <si>
    <t>54 281</t>
  </si>
  <si>
    <t>54 282</t>
  </si>
  <si>
    <t>54 283</t>
  </si>
  <si>
    <t>54 284</t>
  </si>
  <si>
    <t>54 285</t>
  </si>
  <si>
    <t>54 311</t>
  </si>
  <si>
    <t>Oblaganje s predfabriciranimi elementi iz cementnega betona, vezanimi s cementno malto, v debelini do 10 cm</t>
  </si>
  <si>
    <t>54 312</t>
  </si>
  <si>
    <t>54 313</t>
  </si>
  <si>
    <t>54 314</t>
  </si>
  <si>
    <t>54 321</t>
  </si>
  <si>
    <t>54 411</t>
  </si>
  <si>
    <t>54 412</t>
  </si>
  <si>
    <t>54 413</t>
  </si>
  <si>
    <t>54 414</t>
  </si>
  <si>
    <t>54 415</t>
  </si>
  <si>
    <t>54 421</t>
  </si>
  <si>
    <t>54 422</t>
  </si>
  <si>
    <t>54 423</t>
  </si>
  <si>
    <t>54 424</t>
  </si>
  <si>
    <t>54 425</t>
  </si>
  <si>
    <t>54 431</t>
  </si>
  <si>
    <t>54 432</t>
  </si>
  <si>
    <t>54 441</t>
  </si>
  <si>
    <t>54 442</t>
  </si>
  <si>
    <t>54 443</t>
  </si>
  <si>
    <t>54 444</t>
  </si>
  <si>
    <t>54 445</t>
  </si>
  <si>
    <t>54 451</t>
  </si>
  <si>
    <t>54 452</t>
  </si>
  <si>
    <t>54 453</t>
  </si>
  <si>
    <t>54 511</t>
  </si>
  <si>
    <t>Izdelava prevleke s cementno malto v debelini 1 cm</t>
  </si>
  <si>
    <t>54 512</t>
  </si>
  <si>
    <t>Izdelava prevleke s cementno malto v debelini 2 cm</t>
  </si>
  <si>
    <t>54 513</t>
  </si>
  <si>
    <t>Izdelava prevleke s cementno malto v debelini 3 cm</t>
  </si>
  <si>
    <t>54 514</t>
  </si>
  <si>
    <t>Izdelava prevleke s cementno malto v debelini 4 cm</t>
  </si>
  <si>
    <t>54 521</t>
  </si>
  <si>
    <t>Zaribanje površine prevleke s cementno malto</t>
  </si>
  <si>
    <t>54 531</t>
  </si>
  <si>
    <t>Zalikanje površine prevleke s cementno malto</t>
  </si>
  <si>
    <t>54 541</t>
  </si>
  <si>
    <t>Metlanje površine prevleke s cementno malto</t>
  </si>
  <si>
    <t>54 542</t>
  </si>
  <si>
    <t>Metlanje površine cementnega betona</t>
  </si>
  <si>
    <t>54 551</t>
  </si>
  <si>
    <t>Nasekanje - štokanje površine cementnega betona</t>
  </si>
  <si>
    <t>54 552</t>
  </si>
  <si>
    <t>Nasekanje - štokanje površine silikatne kamnine</t>
  </si>
  <si>
    <t>54 553</t>
  </si>
  <si>
    <t>Nasekanje - štokanje površine karbonatne kamnine</t>
  </si>
  <si>
    <t>54 561</t>
  </si>
  <si>
    <t>Brušenje površine cementnega betona</t>
  </si>
  <si>
    <t>54 562</t>
  </si>
  <si>
    <t>Brušenje površine silikatne kamnine</t>
  </si>
  <si>
    <t>54 563</t>
  </si>
  <si>
    <t>Brušenje površine karbonatne kamnine</t>
  </si>
  <si>
    <t>54 571</t>
  </si>
  <si>
    <t>m</t>
  </si>
  <si>
    <t>Izdelava zunanjih stopnic iz cementnega betona, po načrtu</t>
  </si>
  <si>
    <t>54 581</t>
  </si>
  <si>
    <t>5.6  Sidranje</t>
  </si>
  <si>
    <t>5.9  Zaščitna dela</t>
  </si>
  <si>
    <t>5.9.1 Zaščita kovin proti koroziji</t>
  </si>
  <si>
    <t>55 111</t>
  </si>
  <si>
    <t>55 112</t>
  </si>
  <si>
    <t>55 113</t>
  </si>
  <si>
    <t>55 114</t>
  </si>
  <si>
    <t>55 121</t>
  </si>
  <si>
    <t>55 122</t>
  </si>
  <si>
    <t>55 123</t>
  </si>
  <si>
    <t>55 124</t>
  </si>
  <si>
    <t>55 131</t>
  </si>
  <si>
    <t>55 132</t>
  </si>
  <si>
    <t>55 133</t>
  </si>
  <si>
    <t>55 134</t>
  </si>
  <si>
    <t>55 141</t>
  </si>
  <si>
    <t>55 142</t>
  </si>
  <si>
    <t>55 143</t>
  </si>
  <si>
    <t>55 144</t>
  </si>
  <si>
    <t>55 151</t>
  </si>
  <si>
    <t>55 152</t>
  </si>
  <si>
    <t>55 153</t>
  </si>
  <si>
    <t>55 154</t>
  </si>
  <si>
    <t>55 161</t>
  </si>
  <si>
    <t>55 162</t>
  </si>
  <si>
    <t>55 163</t>
  </si>
  <si>
    <t>55 164</t>
  </si>
  <si>
    <t>55 171</t>
  </si>
  <si>
    <t>55 172</t>
  </si>
  <si>
    <t>55 173</t>
  </si>
  <si>
    <t>55 174</t>
  </si>
  <si>
    <t>55 181</t>
  </si>
  <si>
    <t>55 182</t>
  </si>
  <si>
    <t>Strojno in delno ročno brušenje cementnega betona, površina nad glavo horizontalna ali nagnjena do 20˚ glede na horizontalo, posamične površine 1,1 do 5,0 m2</t>
  </si>
  <si>
    <t>55 183</t>
  </si>
  <si>
    <t>Strojno in delno ročno brušenje cementnega betona, površina nad glavo horizontalna ali nagnjena do 20˚ glede na horizontalo, posamične površine 5,1 do 10,0 m2</t>
  </si>
  <si>
    <t>55 184</t>
  </si>
  <si>
    <t>55 191</t>
  </si>
  <si>
    <t>55 192</t>
  </si>
  <si>
    <t>Ohrapavljenje cementnega betona s strojem za rezkanje, površina horizontalna ali nagnjena do 20˚ glede na horizontalo, posamične površine 10,1 do 20,0 m2</t>
  </si>
  <si>
    <t>55 193</t>
  </si>
  <si>
    <t>55 211</t>
  </si>
  <si>
    <t>55 212</t>
  </si>
  <si>
    <t>55 213</t>
  </si>
  <si>
    <t>55 214</t>
  </si>
  <si>
    <t>55 221</t>
  </si>
  <si>
    <t>55 222</t>
  </si>
  <si>
    <t>55 223</t>
  </si>
  <si>
    <t>55 224</t>
  </si>
  <si>
    <t>55 231</t>
  </si>
  <si>
    <t>55 232</t>
  </si>
  <si>
    <t>Peskanje cementnobetonskih ali jeklenih površin z zbiranjem abraziva in odvozom na deponijo, površina nagnjena 71˚ do 90˚, posamične površine od 1,1 do 5,0 m2</t>
  </si>
  <si>
    <t>55 233</t>
  </si>
  <si>
    <t>55 234</t>
  </si>
  <si>
    <t>55 241</t>
  </si>
  <si>
    <t>55 242</t>
  </si>
  <si>
    <t>55 243</t>
  </si>
  <si>
    <t>55 244</t>
  </si>
  <si>
    <t>55 251</t>
  </si>
  <si>
    <t>Ohrapavljenje cementnega betona z vodnim curkom pod visokim pritiskom, površina nagnjena med 20˚ in 70˚ glede na horizontalo, posamične površine do 1,0 m2</t>
  </si>
  <si>
    <t>55 252</t>
  </si>
  <si>
    <t>Ohrapavljenje cementnega betona z vodnim curkom pod visokim pritiskom, površina nagnjena med 20˚ in 70˚ glede na horizontalo, posamične površine od 1,1 do 5,0 m2</t>
  </si>
  <si>
    <t>55 253</t>
  </si>
  <si>
    <t>Ohrapavljenje cementnega betona z vodnim curkom pod visokim pritiskom, površina nagnjena med 20˚ in 70˚ glede na horizontalo, posamične površine od 5,1 do 10,0 m2</t>
  </si>
  <si>
    <t>55 254</t>
  </si>
  <si>
    <t>Ohrapavljenje cementnega betona z vodnim curkom pod visokim pritiskom, površina nagnjena med 20˚ in 70˚ glede na horizontalo, posamične površine nad 10,0 m2</t>
  </si>
  <si>
    <t>55 261</t>
  </si>
  <si>
    <t>Ohrapavljenje cementnega betona z vodnim curkom pod visokim pritiskom, površina horizontalna ali nagnjena do 20˚ glede na horizontalo, posamične površine do 1,0 m2</t>
  </si>
  <si>
    <t>55 262</t>
  </si>
  <si>
    <t>55 263</t>
  </si>
  <si>
    <t>55 264</t>
  </si>
  <si>
    <t>Ohrapavljenje cementnega betona z vodnim curkom pod visokim pritiskom, površina horizontalna ali nagnjena do 20˚ glede na horizontalo, posamične površine nad 10,0 m2</t>
  </si>
  <si>
    <t>55 311</t>
  </si>
  <si>
    <t>55 312</t>
  </si>
  <si>
    <t>55 313</t>
  </si>
  <si>
    <t>55 316</t>
  </si>
  <si>
    <t>55 317</t>
  </si>
  <si>
    <t>55 318</t>
  </si>
  <si>
    <t>55 321</t>
  </si>
  <si>
    <t>55 322</t>
  </si>
  <si>
    <t>55 323</t>
  </si>
  <si>
    <t>55 326</t>
  </si>
  <si>
    <t>55 327</t>
  </si>
  <si>
    <t>55 328</t>
  </si>
  <si>
    <t>55 411</t>
  </si>
  <si>
    <t>55 421</t>
  </si>
  <si>
    <t>55 422</t>
  </si>
  <si>
    <t>55 423</t>
  </si>
  <si>
    <t>55 424</t>
  </si>
  <si>
    <t>55 426</t>
  </si>
  <si>
    <t>Sanacija – injektiranje površinskih razpok v cementnem betonu, globokih do 10 mm, z epoksidno ali poliuretansko smolo, po načrtu in navodilih proizvajalca, površina nagnjena 21˚ do 70˚, širina razpok do 1 mm</t>
  </si>
  <si>
    <t>55 427</t>
  </si>
  <si>
    <t>Sanacija – injektiranje površinskih razpok v cementnem betonu, globokih do 10 mm, z epoksidno ali poliuretansko smolo, po načrtu in navodilih proizvajalca, površina nagnjena 21˚ do 70˚, širina razpok od 1,1 do 3 mm</t>
  </si>
  <si>
    <t>55 428</t>
  </si>
  <si>
    <t>Sanacija – injektiranje površinskih razpok v cementnem betonu, globokih do 10 mm, z epoksidno ali poliuretansko smolo, po načrtu in navodilih proizvajalca, površina nagnjena 21˚ do 70˚, širina razpok od 3,1 do 5 mm</t>
  </si>
  <si>
    <t>55 429</t>
  </si>
  <si>
    <t>Sanacija – injektiranje površinskih razpok v cementnem betonu, globokih do 10 mm, z epoksidno ali poliuretansko smolo, po načrtu in navodilih proizvajalca, površina nagnjena 21˚ do 70˚, širina razpok nad 5 mm</t>
  </si>
  <si>
    <t>55 431</t>
  </si>
  <si>
    <t>Sanacija – injektiranje površinskih razpok v cementnem betonu, globokih do 10 mm, z epoksidno ali poliuretansko smolo, po načrtu in navodilih proizvajalca, površina nagnjena 71˚ do 90˚, širina razpok do 1 mm</t>
  </si>
  <si>
    <t>55 432</t>
  </si>
  <si>
    <t>Sanacija – injektiranje površinskih razpok v cementnem betonu, globokih do 10 mm, z epoksidno ali poliuretansko smolo, po načrtu in navodilih proizvajalca, površina nagnjena 71˚ do 90˚, širina razpok od 1,1 do 3 mm</t>
  </si>
  <si>
    <t>55 433</t>
  </si>
  <si>
    <t>Sanacija – injektiranje površinskih razpok v cementnem betonu, globokih do 10 mm, z epoksidno ali poliuretansko smolo, po načrtu in navodilih proizvajalca, površina nagnjena 71˚ do 90˚, širina razpok od 3,1 do 5 mm</t>
  </si>
  <si>
    <t>55 434</t>
  </si>
  <si>
    <t>Sanacija – injektiranje površinskih razpok v cementnem betonu, globokih do 10 mm, z epoksidno ali poliuretansko smolo, po načrtu in navodilih proizvajalca, površina nagnjena 71˚ do 90˚, širina razpok nad 5 mm</t>
  </si>
  <si>
    <t>55 436</t>
  </si>
  <si>
    <t>Sanacija – injektiranje površinskih razpok v cementnem betonu, globokih do 10 mm, z epoksidno ali poliuretansko smolo, po načrtu in navodilih proizvajalca, površina nad glavo horizontalna ali nagnjena do 20˚ glede na horizontalo, širina razpok do 1 mm</t>
  </si>
  <si>
    <t>55 437</t>
  </si>
  <si>
    <t>Sanacija – injektiranje površinskih razpok v cementnem betonu, globokih do 10 mm, z epoksidno ali poliuretansko smolo, po načrtu in navodilih proizvajalca, površina nad glavo horizontalna ali nagnjena do 20˚ glede na horizontalo, širina razpok od 1,1 do 3 mm</t>
  </si>
  <si>
    <t>55 438</t>
  </si>
  <si>
    <t>Sanacija – injektiranje površinskih razpok v cementnem betonu, globokih do 10 mm, z epoksidno ali poliuretansko smolo, po načrtu in navodilih proizvajalca, površina nad glavo horizontalna ali nagnjena do 20˚ glede na horizontalo, širina razpok od 3,1 do 5 mm</t>
  </si>
  <si>
    <t>55 439</t>
  </si>
  <si>
    <t>Sanacija – injektiranje površinskih razpok v cementnem betonu, globokih do 10 mm, z epoksidno ali poliuretansko smolo, po načrtu in navodilih proizvajalca, površina nad glavo horizontalna ali nagnjena do 20˚ glede na horizontalo, širina razpok nad 5 mm</t>
  </si>
  <si>
    <t>55 441</t>
  </si>
  <si>
    <t>Sanacija – injektiranje površinskih razpok v cementnem betonu, globokih do 40 mm, (do armature), z epoksidno ali poliuretansko smolo, po načrtu in navodilih proizvajalca, površina horizontalna ali nagnjena do 20˚ glede na horizontalo, širina razpok do 1 mm</t>
  </si>
  <si>
    <t>55 442</t>
  </si>
  <si>
    <t>Sanacija – injektiranje površinskih razpok v cementnem betonu, globokih do 40 mm (do armature), z epoksidno ali poliuretansko smolo, po načrtu in navodilih proizvajalca, površina horizontalna ali nagnjena do 20˚ glede na horizontalo, širina razpok od 1,1 do 3 mm</t>
  </si>
  <si>
    <t>55 443</t>
  </si>
  <si>
    <t>Sanacija – injektiranje površinskih razpok v cementnem betonu, globokih do 40 mm (do armature), z epoksidno ali poliuretansko smolo, po načrtu in navodilih proizvajalca, površina horizontalna ali nagnjena do 20˚ glede na horizontalo, širina razpok od 3,1 do 5 mm</t>
  </si>
  <si>
    <t>55 444</t>
  </si>
  <si>
    <t>Sanacija – injektiranje površinskih razpok v cementnem betonu, globokih do 40 mm (do armature), z epoksidno ali poliuretansko smolo, po načrtu in navodilih proizvajalca, površina horizontalna ali nagnjena do 20˚ glede na horizontalo, širina razpok nad 5 mm</t>
  </si>
  <si>
    <t>55 446</t>
  </si>
  <si>
    <t>Sanacija – injektiranje površinskih razpok v cementnem betonu, globokih do 40 mm (do armature), z epoksidno ali poliuretansko smolo, po načrtu in navodilih proizvajalca, površina nagnjena 21˚ do 70˚, širina razpok do 1 mm</t>
  </si>
  <si>
    <t>55 447</t>
  </si>
  <si>
    <t>55 448</t>
  </si>
  <si>
    <t>55 449</t>
  </si>
  <si>
    <t>Sanacija – injektiranje površinskih razpok v cementnem betonu, globokih do 40 mm (do armature), z epoksidno ali poliuretansko smolo, po načrtu in navodilih proizvajalca, površina nagnjena 21˚ do 70˚, širina razpok nad 5 mm</t>
  </si>
  <si>
    <t>55 451</t>
  </si>
  <si>
    <t>Sanacija – injektiranje površinskih razpok v cementnem betonu, globokih do 40 mm (do armature), z epoksidno ali poliuretansko smolo, po načrtu in navodilih proizvajalca, površina nagnjena 71˚ do 90˚, širina razpok do 1 mm</t>
  </si>
  <si>
    <t>55 452</t>
  </si>
  <si>
    <t>55 453</t>
  </si>
  <si>
    <t>55 454</t>
  </si>
  <si>
    <t>Sanacija – injektiranje površinskih razpok v cementnem betonu, globokih do 40 mm (do armature), z epoksidno ali poliuretansko smolo, po načrtu in navodilih proizvajalca, površina nagnjena 71˚ do 90˚, širina razpok nad 5 mm</t>
  </si>
  <si>
    <t>55 456</t>
  </si>
  <si>
    <t>Sanacija – injektiranje površinskih razpok v cementnem betonu, globokih do 40 mm (do armature), z epoksidno ali poliuretansko smolo, po načrtu in navodilih proizvajalca, površina nad glavo horizontalna ali nagnjena do 20˚ glede na horizontalo, širina razpok do 1 mm</t>
  </si>
  <si>
    <t>55 457</t>
  </si>
  <si>
    <t>Sanacija – injektiranje površinskih razpok v cementnem betonu, globokih do 40 mm (do armature), z epoksidno ali poliuretansko smolo, po načrtu in navodilih proizvajalca, površina nad glavo horizontalna ali nagnjena do 20˚ glede na horizontalo, širina razpok od 1,1 do 3 mm</t>
  </si>
  <si>
    <t>55 458</t>
  </si>
  <si>
    <t>Sanacija – injektiranje površinskih razpok v cementnem betonu, globokih do 40 mm (do armature), z epoksidno ali poliuretansko smolo, po načrtu in navodilih proizvajalca, površina nad glavo horizontalna ali nagnjena do 20˚ glede na horizontalo, širina razpok od 3,1 do 5 mm</t>
  </si>
  <si>
    <t>55 459</t>
  </si>
  <si>
    <t>Sanacija – injektiranje površinskih razpok v cementnem betonu, globokih do 40 mm (do armature), z epoksidno ali poliuretansko smolo, po načrtu in navodilih proizvajalca, površina nad glavo horizontalna ali nagnjena do 20˚ glede na horizontalo, širina razpok nad 5 mm</t>
  </si>
  <si>
    <t>55 461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</si>
  <si>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horizontalna ali nagnjena do 20˚ glede na horizontalo, širina razpok do 1 mm</t>
  </si>
  <si>
    <t>55 462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</si>
  <si>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horizontalna ali nagnjena do 20˚ glede na horizontalo, širina razpok od 1,1 do 3 mm</t>
  </si>
  <si>
    <t>55 463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</si>
  <si>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horizontalna ali nagnjena do 20˚ glede na horizontalo, širina razpok od 3,1 do 5 mm</t>
  </si>
  <si>
    <t>55 464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</si>
  <si>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horizontalna ali nagnjena do 20˚ glede na horizontalo, širina razpok nad 5 mm</t>
  </si>
  <si>
    <t>55 466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</si>
  <si>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nagnjena 21˚ do 70˚, širina razpok do 1 mm</t>
  </si>
  <si>
    <t>55 467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</si>
  <si>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nagnjena 21˚ do 70˚,  širina razpok od 1,1 do 3 mm</t>
  </si>
  <si>
    <t>55 468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</si>
  <si>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nagnjena 21˚ do 70˚, širina razpok od 3,1 do 5 mm</t>
  </si>
  <si>
    <t>55 469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</si>
  <si>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nagnjena 21˚ do 70˚, širina razpok nad 5 mm</t>
  </si>
  <si>
    <t>55 471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</si>
  <si>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nagnjena 71˚ do 90˚, širina razpok do 1 mm</t>
  </si>
  <si>
    <t>55 472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</si>
  <si>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nagnjena 71˚ do 90˚, širina razpok od 1,1 do 3 mm</t>
  </si>
  <si>
    <t>55 473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</si>
  <si>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nagnjena 71˚ do 90˚, širina razpok od 3,1 do 5 mm</t>
  </si>
  <si>
    <t>55 474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</si>
  <si>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nagnjena 71˚ do 90˚, širina razpok nad 5 mm</t>
  </si>
  <si>
    <t>55 476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</si>
  <si>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nad glavo horizontalna ali nagnjena do 20˚ glede na horizontalo, širina razpok do 1 mm</t>
  </si>
  <si>
    <t>55 477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</si>
  <si>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nad glavo horizontalna ali nagnjena do 20˚ glede na horizontalo, širina razpok od 1,1 do 3 mm</t>
  </si>
  <si>
    <t>55 478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</si>
  <si>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nad glavo horizontalna ali nagnjena do 20˚ glede na horizontalo, širina razpok od 3,1 do 5 mm</t>
  </si>
  <si>
    <t>55 479</t>
  </si>
  <si>
    <t>Sanacija – injektiranje globinskih razpok in razpok, ki potekajo skozi celoten prerez, z nizkoviskozno epoksidno smolo, cementno suspenzijo ali poliuretansko smolo, z uporabo površinskih ali globinskih pakerjev, po načrtu in navodilih proizvajalca, površina nad glavo horizontalna ali nagnjena do 20˚ glede na horizontalo, širina razpok nad 5 mm</t>
  </si>
  <si>
    <t>55 481</t>
  </si>
  <si>
    <t>Sprememba nagiba obstoječe armature po odstranjevanju betona konzolnega dela voziščne plošče</t>
  </si>
  <si>
    <t>55 491</t>
  </si>
  <si>
    <t>55 501</t>
  </si>
  <si>
    <t>55 502</t>
  </si>
  <si>
    <t>55 503</t>
  </si>
  <si>
    <t>55 504</t>
  </si>
  <si>
    <t>55 506</t>
  </si>
  <si>
    <t>55 507</t>
  </si>
  <si>
    <t>55 508</t>
  </si>
  <si>
    <t>55 509</t>
  </si>
  <si>
    <t>55 511</t>
  </si>
  <si>
    <t>55 512</t>
  </si>
  <si>
    <t>55 513</t>
  </si>
  <si>
    <t>55 514</t>
  </si>
  <si>
    <t>55 516</t>
  </si>
  <si>
    <t>55 517</t>
  </si>
  <si>
    <t>Čiščenje korodirane armature in kablov s peskanjem, površina nad glavo, horizontalna ali nagnjena do 20˚ glede na horizontalo, posamične površine od 0,51 do 1,0 m2</t>
  </si>
  <si>
    <t>55 518</t>
  </si>
  <si>
    <t>Čiščenje korodirane armature in kablov s peskanjem, površina nad glavo, horizontalna ali nagnjena do 20˚ glede na horizontalo, posamične površine od 1,1 do 3,0 m2</t>
  </si>
  <si>
    <t>55 519</t>
  </si>
  <si>
    <t>55 521</t>
  </si>
  <si>
    <t>55 522</t>
  </si>
  <si>
    <t>55 523</t>
  </si>
  <si>
    <t>55 524</t>
  </si>
  <si>
    <t>55 526</t>
  </si>
  <si>
    <t>55 527</t>
  </si>
  <si>
    <t>55 528</t>
  </si>
  <si>
    <t>55 529</t>
  </si>
  <si>
    <t>55 531</t>
  </si>
  <si>
    <t>55 532</t>
  </si>
  <si>
    <t>55 533</t>
  </si>
  <si>
    <t>55 534</t>
  </si>
  <si>
    <t>55 536</t>
  </si>
  <si>
    <t>55 537</t>
  </si>
  <si>
    <t>55 538</t>
  </si>
  <si>
    <t>55 539</t>
  </si>
  <si>
    <t>55 541</t>
  </si>
  <si>
    <t>55 542</t>
  </si>
  <si>
    <t>55 543</t>
  </si>
  <si>
    <t>55 544</t>
  </si>
  <si>
    <t>55 546</t>
  </si>
  <si>
    <t>55 547</t>
  </si>
  <si>
    <t>55 548</t>
  </si>
  <si>
    <t>55 549</t>
  </si>
  <si>
    <t>55 551</t>
  </si>
  <si>
    <t>55 552</t>
  </si>
  <si>
    <t>55 553</t>
  </si>
  <si>
    <t>55 554</t>
  </si>
  <si>
    <t>55 556</t>
  </si>
  <si>
    <t>55 557</t>
  </si>
  <si>
    <t>55 558</t>
  </si>
  <si>
    <t>55 559</t>
  </si>
  <si>
    <t>55 561</t>
  </si>
  <si>
    <t>Protikorozijska zaščita armature ali kablov z nanašanjem premaza na cementni bazi v skladu z navodili proizvajalca, površina horizontalna ali nagnjena do 20˚ glede na horizontalo, posamične površine do 0,5 m2</t>
  </si>
  <si>
    <t>55 562</t>
  </si>
  <si>
    <t>Protikorozijska zaščita armature ali kablov z nanašanjem premaza na cementni bazi v skladu z navodili proizvajalca, površina horizontalna ali nagnjena do 20˚ glede na horizontalo, posamične površine od 0,51 do 1,0 m2</t>
  </si>
  <si>
    <t>55 563</t>
  </si>
  <si>
    <t>Protikorozijska zaščita armature ali kablov z nanašanjem premaza na cementni bazi v skladu z navodili proizvajalca, površina horizontalna ali nagnjena do 20˚ glede na horizontalo, posamične površine od 1,1 do 3,0 m2</t>
  </si>
  <si>
    <t>55 564</t>
  </si>
  <si>
    <t>Protikorozijska zaščita armature ali kablov z nanašanjem premaza na cementni bazi v skladu z navodili proizvajalca, površina horizontalna ali nagnjena do 20˚ glede na horizontalo, posamične površine nad 3,0 m2</t>
  </si>
  <si>
    <t>55 566</t>
  </si>
  <si>
    <t>55 567</t>
  </si>
  <si>
    <t>55 568</t>
  </si>
  <si>
    <t>55 569</t>
  </si>
  <si>
    <t>55 571</t>
  </si>
  <si>
    <t>55 572</t>
  </si>
  <si>
    <t>55 573</t>
  </si>
  <si>
    <t>55 574</t>
  </si>
  <si>
    <t>55 576</t>
  </si>
  <si>
    <t>Protikorozijska zaščita armature ali kablov z nanašanjem premaza na cementni bazi v skladu z navodili proizvajalca, površina nad glavo, horizontalna ali nagnjena do 20˚ glede na horizontalo, posamične površine do 0,5 m2</t>
  </si>
  <si>
    <t>55 577</t>
  </si>
  <si>
    <t>Protikorozijska zaščita armature ali kablov z nanašanjem premaza na cementni bazi v skladu z navodili proizvajalca, površina nad glavo, horizontalna ali nagnjena do 20˚ glede na horizontalo, posamične površine od 0,51 do 1,0 m2</t>
  </si>
  <si>
    <t>55 578</t>
  </si>
  <si>
    <t>Protikorozijska zaščita armature ali kablov z nanašanjem premaza na cementni bazi v skladu z navodili proizvajalca, površina nad glavo, horizontalna ali nagnjena do 20˚ glede na horizontalo, posamične površine od 1,1 do 3,0 m2</t>
  </si>
  <si>
    <t>55 579</t>
  </si>
  <si>
    <t>Protikorozijska zaščita armature ali kablov z nanašanjem premaza na cementni bazi v skladu z navodili proizvajalca, površina nad glavo, horizontalna ali nagnjena do 20˚ glede na horizontalo, posamične površine nad 3,0 m2</t>
  </si>
  <si>
    <t>55 581</t>
  </si>
  <si>
    <t>Protikorozijska zaščita armature ali kablov z nanašanjem epoxi premaza v skladu z navodili proizvajalca, površina horizontalna ali nagnjena do 20˚ glede na horizontalo, posamične površine do 0,5 m2</t>
  </si>
  <si>
    <t>55 582</t>
  </si>
  <si>
    <t>Protikorozijska zaščita armature ali kablov z nanašanjem epoxi premaza v skladu z navodili proizvajalca, površina horizontalna ali nagnjena do 20˚ glede na horizontalo, posamične površine od 0,51 do 1,0 m2</t>
  </si>
  <si>
    <t>55 583</t>
  </si>
  <si>
    <t>Protikorozijska zaščita armature ali kablov z nanašanjem epoxi premaza v skladu z navodili proizvajalca, površina horizontalna ali nagnjena do 20˚ glede na horizontalo, posamične površine od 1,1 do 3,0 m2</t>
  </si>
  <si>
    <t>55 584</t>
  </si>
  <si>
    <t>Protikorozijska zaščita armature ali kablov z nanašanjem epoxi premaza v skladu z navodili proizvajalca, površina horizontalna ali nagnjena do 20˚ glede na horizontalo, posamične površine nad 3,0 m2</t>
  </si>
  <si>
    <t>55 586</t>
  </si>
  <si>
    <t>Protikorozijska zaščita armature ali kablov z nanašanjem epoxi premaza v skladu z navodili proizvajalca, površina nagnjena 21˚do 70˚, posamične površine do 0,5 m2</t>
  </si>
  <si>
    <t>55 587</t>
  </si>
  <si>
    <t>55 588</t>
  </si>
  <si>
    <t>Protikorozijska zaščita armature ali kablov z nanašanjem epoxi premaza v skladu z navodili proizvajalca, površina nagnjena 21˚do 70˚, posamične površine od 1,1 do 3,0 m2</t>
  </si>
  <si>
    <t>55 589</t>
  </si>
  <si>
    <t>Protikorozijska zaščita armature ali kablov z nanašanjem epoxi premaza v skladu z navodili proizvajalca, površina nagnjena 21˚do 70˚, posamične površine nad 3,0 m2</t>
  </si>
  <si>
    <t>55 591</t>
  </si>
  <si>
    <t>Protikorozijska zaščita armature ali kablov z nanašanjem epoxi premaza v skladu z navodili proizvajalca, površina nagnjena 71˚do 90˚, posamične površine do 0,5 m2</t>
  </si>
  <si>
    <t>55 592</t>
  </si>
  <si>
    <t>55 593</t>
  </si>
  <si>
    <t>Protikorozijska zaščita armature ali kablov z nanašanjem epoxi premaza v skladu z navodili proizvajalca, površina nagnjena 71˚do 90˚, posamične površine od 1,1 do 3,0 m2</t>
  </si>
  <si>
    <t>55 594</t>
  </si>
  <si>
    <t>Protikorozijska zaščita armature ali kablov z nanašanjem epoxi premaza v skladu z navodili proizvajalca, površina nagnjena 71˚do 90˚, posamične površine nad 3,0 m2</t>
  </si>
  <si>
    <t>55 596</t>
  </si>
  <si>
    <t>Protikorozijska zaščita armature ali kablov z nanašanjem epoxi premaza v skladu z navodili proizvajalca, površina nad glavo, horizontalna ali nagnjena do 20˚ glede na horizontalo, posamične površine do 0,5 m2</t>
  </si>
  <si>
    <t>55 597</t>
  </si>
  <si>
    <t>Protikorozijska zaščita armature ali kablov z nanašanjem epoxi premaza v skladu z navodili proizvajalca, površina nad glavo, horizontalna ali nagnjena do 20˚glede na horizontalo, posamične površine od 0,51 do 1,0 m2</t>
  </si>
  <si>
    <t>55 598</t>
  </si>
  <si>
    <t>Protikorozijska zaščita armature ali kablov z nanašanjem epoxi premaza v skladu z navodili proizvajalca, površina nad glavo, horizontalna ali nagnjena do 20˚ glede na horizontalo, posamične površine od 1,1 do 3,0 m2</t>
  </si>
  <si>
    <t>55 599</t>
  </si>
  <si>
    <t>Protikorozijska zaščita armature ali kablov z nanašanjem epoxi premaza v skladu z navodili proizvajalca, površina nad glavo, horizontalna ali nagnjena do 20˚ glede na horizontalo, posamične površine nad 3,0 m2</t>
  </si>
  <si>
    <t>55 611</t>
  </si>
  <si>
    <t>55 612</t>
  </si>
  <si>
    <t>55 615</t>
  </si>
  <si>
    <t>55 616</t>
  </si>
  <si>
    <t>55 621</t>
  </si>
  <si>
    <t>55 622</t>
  </si>
  <si>
    <t>55 623</t>
  </si>
  <si>
    <t>55 624</t>
  </si>
  <si>
    <t>55 625</t>
  </si>
  <si>
    <t>55 626</t>
  </si>
  <si>
    <t>55 627</t>
  </si>
  <si>
    <t>55 628</t>
  </si>
  <si>
    <t>55 629</t>
  </si>
  <si>
    <t>55 631</t>
  </si>
  <si>
    <t>55 632</t>
  </si>
  <si>
    <t>55 633</t>
  </si>
  <si>
    <t>55 634</t>
  </si>
  <si>
    <t>55 635</t>
  </si>
  <si>
    <t>55 636</t>
  </si>
  <si>
    <t>55 637</t>
  </si>
  <si>
    <t>55 638</t>
  </si>
  <si>
    <t>55 639</t>
  </si>
  <si>
    <t>55 641</t>
  </si>
  <si>
    <t>55 642</t>
  </si>
  <si>
    <t>55 643</t>
  </si>
  <si>
    <t>55 644</t>
  </si>
  <si>
    <t>55 645</t>
  </si>
  <si>
    <t>55 646</t>
  </si>
  <si>
    <t>55 647</t>
  </si>
  <si>
    <t>55 648</t>
  </si>
  <si>
    <t>55 649</t>
  </si>
  <si>
    <t>55 651</t>
  </si>
  <si>
    <t>55 652</t>
  </si>
  <si>
    <t>55 653</t>
  </si>
  <si>
    <t>55 654</t>
  </si>
  <si>
    <t>55 655</t>
  </si>
  <si>
    <t>55 656</t>
  </si>
  <si>
    <t>55 657</t>
  </si>
  <si>
    <t>55 658</t>
  </si>
  <si>
    <t>55 659</t>
  </si>
  <si>
    <t>55 661</t>
  </si>
  <si>
    <t>55 662</t>
  </si>
  <si>
    <t>Priprava in vgraditev cementne malte brez dodatkov za sanacijo notranjih zaščitenih površin, površina horizontalna ali nagnjena do 20˚ glede na horizontalo, posamične površine do 1,0 m2, debelina od 21 do 40 mm</t>
  </si>
  <si>
    <t>55 663</t>
  </si>
  <si>
    <t>Priprava in vgraditev cementne malte brez dodatkov za sanacijo notranjih zaščitenih površin, površina horizontalna ali nagnjena do 20˚ glede na horizontalo, posamične površine do 1,0 m2, debelina od 41 do 60 mm</t>
  </si>
  <si>
    <t>55 664</t>
  </si>
  <si>
    <t>55 666</t>
  </si>
  <si>
    <t>Priprava in vgraditev cementne malte brez dodatkov za sanacijo notranjih zaščitenih površin, površina horizontalna ali nagnjena do 20˚ glede na horizontalo, posamične površine od 1,1 do 10,0 m2, debelina do 20 mm</t>
  </si>
  <si>
    <t>55 667</t>
  </si>
  <si>
    <t>55 668</t>
  </si>
  <si>
    <t>55 669</t>
  </si>
  <si>
    <t>55 671</t>
  </si>
  <si>
    <t>55 672</t>
  </si>
  <si>
    <t>55 673</t>
  </si>
  <si>
    <t>55 674</t>
  </si>
  <si>
    <t>55 676</t>
  </si>
  <si>
    <t>55 677</t>
  </si>
  <si>
    <t>55 678</t>
  </si>
  <si>
    <t>55 679</t>
  </si>
  <si>
    <t>55 681</t>
  </si>
  <si>
    <t>55 682</t>
  </si>
  <si>
    <t>55 683</t>
  </si>
  <si>
    <t>55 684</t>
  </si>
  <si>
    <t>55 686</t>
  </si>
  <si>
    <t>55 687</t>
  </si>
  <si>
    <t>55 688</t>
  </si>
  <si>
    <t>55 689</t>
  </si>
  <si>
    <t>55 691</t>
  </si>
  <si>
    <t>55 692</t>
  </si>
  <si>
    <t>55 693</t>
  </si>
  <si>
    <t>55 694</t>
  </si>
  <si>
    <t>55 696</t>
  </si>
  <si>
    <t>55 697</t>
  </si>
  <si>
    <t>55 698</t>
  </si>
  <si>
    <t>55 699</t>
  </si>
  <si>
    <t>55 711</t>
  </si>
  <si>
    <t>55 712</t>
  </si>
  <si>
    <t>55 713</t>
  </si>
  <si>
    <t>55 714</t>
  </si>
  <si>
    <t>55 716</t>
  </si>
  <si>
    <t>Priprava in vgraditev cementne malte brez dodatkov za sanacijo notranjih zaščitenih površin, površina nad glavo horizontalna ali nagnjena do 20˚ glede na horizontalo, posamične površine do 1,0 m2, debelina do 20 mm</t>
  </si>
  <si>
    <t>55 717</t>
  </si>
  <si>
    <t>Priprava in vgraditev cementne malte brez dodatkov za sanacijo notranjih zaščitenih površin, površina nad glavo horizontalna ali nagnjena do 20˚ glede na horizontalo, posamične površine do 1,0 m2, debelina od 21 do 40 mm</t>
  </si>
  <si>
    <t>55 718</t>
  </si>
  <si>
    <t>Priprava in vgraditev cementne malte brez dodatkov za sanacijo notranjih zaščitenih površin, površina nad glavo horizontalna ali nagnjena do 20˚ glede na horizontalo, posamične površine do 1,0 m2, debelina od 41 do 60 mm</t>
  </si>
  <si>
    <t>55 719</t>
  </si>
  <si>
    <t>Priprava in vgraditev cementne malte brez dodatkov za sanacijo notranjih zaščitenih površin, površina nad glavo horizontalna ali nagnjena do 20˚ glede na horizontalo, posamične površine do 1,0 m2, debelina nad 60 mm</t>
  </si>
  <si>
    <t>55 721</t>
  </si>
  <si>
    <t>Priprava in vgraditev cementne malte brez dodatkov za sanacijo notranjih zaščitenih površin, površina nad glavo horizontalna ali nagnjena do 20˚ glede na horizontalo, posamične površine od 1,1 do 10,0 m2, debelina do 20 mm</t>
  </si>
  <si>
    <t>55 722</t>
  </si>
  <si>
    <t>55 723</t>
  </si>
  <si>
    <t>55 724</t>
  </si>
  <si>
    <t>55 726</t>
  </si>
  <si>
    <t>Priprava in vgraditev cementne malte brez dodatkov za sanacijo notranjih zaščitenih površin, površina nad glavo horizontalna ali nagnjena do 20˚ glede na horizontalo, posamične površine nad 10,0 m2, debelina do 20 mm</t>
  </si>
  <si>
    <t>55 727</t>
  </si>
  <si>
    <t>55 728</t>
  </si>
  <si>
    <t>55 729</t>
  </si>
  <si>
    <t>Priprava in vgraditev cementne malte brez dodatkov za sanacijo notranjih zaščitenih površin, površina nad glavo horizontalna ali nagnjena do 20˚ glede na horizontalo, posamične površine nad 10,0 m2, debelina nad 60 mm</t>
  </si>
  <si>
    <t>55 731</t>
  </si>
  <si>
    <t>55 732</t>
  </si>
  <si>
    <t>Priprava in vgraditev cementne malte z dodatkom umetnih vlaken po navodilih proizvajalca, površina horizontalna ali nagnjena do 20˚ glede na horizontalo, posamične površine do 1,0 m2, debelina od 21 do 40 mm</t>
  </si>
  <si>
    <t>55 733</t>
  </si>
  <si>
    <t>Priprava in vgraditev cementne malte z dodatkom umetnih vlaken po navodilih proizvajalca, površina horizontalna ali nagnjena do 20˚ glede na horizontalo, posamične površine do 1,0 m2, debelina od 41 do 60 mm</t>
  </si>
  <si>
    <t>55 734</t>
  </si>
  <si>
    <t>55 736</t>
  </si>
  <si>
    <t>Priprava in vgraditev cementne malte z dodatkom umetnih vlaken po navodilih proizvajalca, površina horizontalna ali nagnjena do 20˚ glede na horizontalo, posamične površine od 1,1 do 10,0 m2, debelina do 20 mm</t>
  </si>
  <si>
    <t>55 737</t>
  </si>
  <si>
    <t>Priprava in vgraditev cementne malte z dodatkom umetnih vlaken po navodilih proizvajalca, površina horizontalna ali nagnjena do 20˚ glede na horizontalo, posamične površine od 1,1 do 10,0 m2, debelina od 21 do 40 mm</t>
  </si>
  <si>
    <t>55 738</t>
  </si>
  <si>
    <t>Priprava in vgraditev cementne malte z dodatkom umetnih vlaken po navodilih proizvajalca, površina horizontalna ali nagnjena do 20˚ glede na horizontalo, posamične površine od 1,1 do 10,0 m2, debelina od 41 do 60 mm</t>
  </si>
  <si>
    <t>55 739</t>
  </si>
  <si>
    <t>Priprava in vgraditev cementne malte z dodatkom umetnih vlaken po navodilih proizvajalca, površina horizontalna ali nagnjena do 20˚ glede na horizontalo, posamične površine od 1,1 do 10,0 m2, debelina nad 60 mm</t>
  </si>
  <si>
    <t>55 741</t>
  </si>
  <si>
    <t>55 742</t>
  </si>
  <si>
    <t>Priprava in vgraditev cementne malte z dodatkom umetnih vlaken po navodilih proizvajalca, površina horizontalna ali nagnjena do 20˚ glede na horizontalo, posamične površine nad 10,0 m2, debelina od 21 do 40 mm</t>
  </si>
  <si>
    <t>55 743</t>
  </si>
  <si>
    <t>Priprava in vgraditev cementne malte z dodatkom umetnih vlaken po navodilih proizvajalca, površina horizontalna ali nagnjena do 20˚ glede na horizontalo, posamične površine nad 10,0 m2, debelina od 41 do 60 mm</t>
  </si>
  <si>
    <t>55 744</t>
  </si>
  <si>
    <t>55 746</t>
  </si>
  <si>
    <t>Priprava in vgraditev cementne malte z dodatkom umetnih vlaken po navodilih proizvajalca, površina nagnjena 21˚ in 70˚, posamične površine do 1,0 m2, debelina do 20 mm</t>
  </si>
  <si>
    <t>55 747</t>
  </si>
  <si>
    <t>55 748</t>
  </si>
  <si>
    <t>55 749</t>
  </si>
  <si>
    <t>Priprava in vgraditev cementne malte z dodatkom umetnih vlaken po navodilih proizvajalca, površina nagnjena 21˚ in 70˚, posamične površine do 1,0 m2, debelina nad 60 mm</t>
  </si>
  <si>
    <t>55 751</t>
  </si>
  <si>
    <t>55 752</t>
  </si>
  <si>
    <t>55 753</t>
  </si>
  <si>
    <t>55 754</t>
  </si>
  <si>
    <t>55 756</t>
  </si>
  <si>
    <t>Priprava in vgraditev cementne malte z dodatkom umetnih vlaken po navodilih proizvajalca, površina nagnjena 21˚ in 70˚, posamične površine nad 10,0 m2, debelina do 20 mm</t>
  </si>
  <si>
    <t>55 757</t>
  </si>
  <si>
    <t>55 758</t>
  </si>
  <si>
    <t>55 759</t>
  </si>
  <si>
    <t>55 761</t>
  </si>
  <si>
    <t>Priprava in vgraditev cementne malte z dodatkom umetnih vlaken po navodilih proizvajalca, površina nagnjena 71˚ in 90˚, posamične površine do 1,0 m2, debelina do 20 mm</t>
  </si>
  <si>
    <t>55 762</t>
  </si>
  <si>
    <t>55 763</t>
  </si>
  <si>
    <t>55 764</t>
  </si>
  <si>
    <t>Priprava in vgraditev cementne malte z dodatkom umetnih vlaken po navodilih proizvajalca, površina nagnjena 71˚ in 90˚, posamične površine do 1,0 m2, debelina nad 60 mm</t>
  </si>
  <si>
    <t>55 766</t>
  </si>
  <si>
    <t>55 767</t>
  </si>
  <si>
    <t>55 768</t>
  </si>
  <si>
    <t>55 769</t>
  </si>
  <si>
    <t>55 771</t>
  </si>
  <si>
    <t>Priprava in vgraditev cementne malte z dodatkom umetnih vlaken po navodilih proizvajalca, površina nagnjena 71˚ in 90˚, posamične površine nad 10,0 m2, debelina do 20 mm</t>
  </si>
  <si>
    <t>55 772</t>
  </si>
  <si>
    <t>55 773</t>
  </si>
  <si>
    <t>55 774</t>
  </si>
  <si>
    <t>55 776</t>
  </si>
  <si>
    <t>Priprava in vgraditev cementne malte z dodatkom umetnih vlaken po navodilih proizvajalca, površina nad glavo horizontalna ali nagnjena do 20˚ glede na horizontalo, posamične površine do 1,0 m2, debelina do 20 mm</t>
  </si>
  <si>
    <t>55 777</t>
  </si>
  <si>
    <t>Priprava in vgraditev cementne malte z dodatkom umetnih vlaken po navodilih proizvajalca, površina nad glavo horizontalna ali nagnjena do 20˚ glede na horizontalo, posamične površine do 1,0 m2, debelina od 21 do 40 mm</t>
  </si>
  <si>
    <t>55 778</t>
  </si>
  <si>
    <t>Priprava in vgraditev cementne malte z dodatkom umetnih vlaken po navodilih proizvajalca, površina nad glavo horizontalna ali nagnjena do 20˚ glede na horizontalo, posamične površine do 1,0 m2, debelina od 41 do 60 mm</t>
  </si>
  <si>
    <t>55 779</t>
  </si>
  <si>
    <t>Priprava in vgraditev cementne malte z dodatkom umetnih vlaken po navodilih proizvajalca, površina nad glavo horizontalna ali nagnjena do 20˚ glede na horizontalo, posamične površine do 1,0 m2, debelina nad 60 mm</t>
  </si>
  <si>
    <t>55 781</t>
  </si>
  <si>
    <t>Priprava in vgraditev cementne malte z dodatkom umetnih vlaken po navodilih proizvajalca, površina nad glavo horizontalna ali nagnjena do 20˚ glede na horizontalo, posamične površine od 1,1 do 10,0 m2, debelina do 20 mm</t>
  </si>
  <si>
    <t>55 782</t>
  </si>
  <si>
    <t>55 783</t>
  </si>
  <si>
    <t>55 784</t>
  </si>
  <si>
    <t>55 786</t>
  </si>
  <si>
    <t>Priprava in vgraditev cementne malte z dodatkom umetnih vlaken po navodilih proizvajalca, površina nad glavo horizontalna ali nagnjena do 20˚ glede na horizontalo, posamične površine nad 10,0 m2, debelina do 20 mm</t>
  </si>
  <si>
    <t>55 787</t>
  </si>
  <si>
    <t>55 788</t>
  </si>
  <si>
    <t>55 789</t>
  </si>
  <si>
    <t>Priprava in vgraditev cementne malte z dodatkom umetnih vlaken po navodilih proizvajalca, površina nad glavo horizontalna ali nagnjena do 20˚ glede na horizontalo, posamične površine nad 10,0 m2, debelina nad 60 mm</t>
  </si>
  <si>
    <t>55 791</t>
  </si>
  <si>
    <t>Priprava in vgraditev cementne malte z dodatkom umetnih vlaken in mikrosilike po navodilih proizvajalca, površina horizontalna ali nagnjena do 20˚ glede na horizontalo, posamične površine do 1,0 m2, debelina do 20 mm</t>
  </si>
  <si>
    <t>55 792</t>
  </si>
  <si>
    <t>Priprava in vgraditev cementne malte z dodatkom umetnih vlaken in mikrosilike po navodilih proizvajalca, površina horizontalna ali nagnjena do 20˚ glede na horizontalo, posamične površine do 1,0 m2, debelina od 21 do 40 mm</t>
  </si>
  <si>
    <t>55 793</t>
  </si>
  <si>
    <t>Priprava in vgraditev cementne malte z dodatkom umetnih vlaken in mikrosilike po navodilih proizvajalca, površina horizontalna ali nagnjena do 20˚ glede na horizontalo, posamične površine do 1,0 m2, debelina od 41 do 60 mm</t>
  </si>
  <si>
    <t>55 794</t>
  </si>
  <si>
    <t>Priprava in vgraditev cementne malte z dodatkom umetnih vlaken in mikrosilike po navodilih proizvajalca, površina horizontalna ali nagnjena do 20˚ glede na horizontalo, posamične površine do 1,0 m2, debelina nad 60 mm</t>
  </si>
  <si>
    <t>55 796</t>
  </si>
  <si>
    <t>Priprava in vgraditev cementne malte z dodatkom umetnih vlaken in mikrosilike po navodilih proizvajalca, površina horizontalna ali nagnjena do 20˚ glede na horizontalo, posamične površine od 1,1 do 10,0 m2, debelina do 20 mm</t>
  </si>
  <si>
    <t>55 797</t>
  </si>
  <si>
    <t>55 798</t>
  </si>
  <si>
    <t>55 799</t>
  </si>
  <si>
    <t>55 811</t>
  </si>
  <si>
    <t>Priprava in vgraditev cementne malte z dodatkom umetnih vlaken in mikrosilike po navodilih proizvajalca, površina horizontalna ali nagnjena do 20˚ glede na horizontalo, posamične površine nad 10,0 m2, debelina do 20 mm</t>
  </si>
  <si>
    <t>55 812</t>
  </si>
  <si>
    <t>55 813</t>
  </si>
  <si>
    <t>55 814</t>
  </si>
  <si>
    <t>Priprava in vgraditev cementne malte z dodatkom umetnih vlaken in mikrosilike po navodilih proizvajalca, površina horizontalna ali nagnjena do 20˚ glede na horizontalo, posamične površine nad 10,0 m2, debelina nad 60 mm</t>
  </si>
  <si>
    <t>55 816</t>
  </si>
  <si>
    <t>55 817</t>
  </si>
  <si>
    <t>55 818</t>
  </si>
  <si>
    <t>55 819</t>
  </si>
  <si>
    <t>55 821</t>
  </si>
  <si>
    <t>55 822</t>
  </si>
  <si>
    <t>55 823</t>
  </si>
  <si>
    <t>55 824</t>
  </si>
  <si>
    <t>55 826</t>
  </si>
  <si>
    <t>55 827</t>
  </si>
  <si>
    <t>55 828</t>
  </si>
  <si>
    <t>55 829</t>
  </si>
  <si>
    <t>55 831</t>
  </si>
  <si>
    <t>55 832</t>
  </si>
  <si>
    <t>55 833</t>
  </si>
  <si>
    <t>55 834</t>
  </si>
  <si>
    <t>55 836</t>
  </si>
  <si>
    <t>55 837</t>
  </si>
  <si>
    <t>55 838</t>
  </si>
  <si>
    <t>55 839</t>
  </si>
  <si>
    <t>55 841</t>
  </si>
  <si>
    <t>55 842</t>
  </si>
  <si>
    <t>55 843</t>
  </si>
  <si>
    <t>55 844</t>
  </si>
  <si>
    <t>55 846</t>
  </si>
  <si>
    <t>55 847</t>
  </si>
  <si>
    <t>55 848</t>
  </si>
  <si>
    <t>55 849</t>
  </si>
  <si>
    <t>55 851</t>
  </si>
  <si>
    <t>55 852</t>
  </si>
  <si>
    <t>55 853</t>
  </si>
  <si>
    <t>55 854</t>
  </si>
  <si>
    <t>55 856</t>
  </si>
  <si>
    <t>55 857</t>
  </si>
  <si>
    <t>55 858</t>
  </si>
  <si>
    <t>55 859</t>
  </si>
  <si>
    <t>55 911</t>
  </si>
  <si>
    <t>55 912</t>
  </si>
  <si>
    <t>55 913</t>
  </si>
  <si>
    <t>55 921</t>
  </si>
  <si>
    <t>55 922</t>
  </si>
  <si>
    <t>55 923</t>
  </si>
  <si>
    <t>55 926</t>
  </si>
  <si>
    <t>55 927</t>
  </si>
  <si>
    <t>55 928</t>
  </si>
  <si>
    <t>55 931</t>
  </si>
  <si>
    <t>Sanacija površinsko segregiranih mest do 4 cm globoko (do armature) z grobo mikroarmirano reparaturno malto, vključno s pripravo in obdelavo  površine s fino mikroarmirano malto v debelini 2 mm, po načrtu in navodilih proizvajalca, posamične površine do 0,50 m2</t>
  </si>
  <si>
    <t>55 932</t>
  </si>
  <si>
    <t>55 933</t>
  </si>
  <si>
    <t>Sanacija površinsko segregiranih mest do 4 cm globoko (do armature) z grobo mikroarmirano reparaturno malto, vključno s pripravo in obdelavo  površine s fino mikroarmirano malto v debelini 2 mm, po načrtu in navodilih proizvajalca, posamične površine nad 1,0 m2</t>
  </si>
  <si>
    <t>55 941</t>
  </si>
  <si>
    <t>55 942</t>
  </si>
  <si>
    <t>55 943</t>
  </si>
  <si>
    <t>55 951</t>
  </si>
  <si>
    <t>55 961</t>
  </si>
  <si>
    <t>55 962</t>
  </si>
  <si>
    <t>55 963</t>
  </si>
  <si>
    <t>55 971</t>
  </si>
  <si>
    <t>55 972</t>
  </si>
  <si>
    <t>55 973</t>
  </si>
  <si>
    <t>Zaščita površine cementnega betona z ………</t>
  </si>
  <si>
    <t>5.7  Injektiranje</t>
  </si>
  <si>
    <t>56 111</t>
  </si>
  <si>
    <t>Izdelava vrtine v vezljivi zemljini, premera 45 mm</t>
  </si>
  <si>
    <t>56 112</t>
  </si>
  <si>
    <t>Izdelava vrtine v vezljivi zemljini, premera 60 mm</t>
  </si>
  <si>
    <t>56 113</t>
  </si>
  <si>
    <t>Izdelava vrtine v vezljivi zemljini, premera 75 mm</t>
  </si>
  <si>
    <t>56 114</t>
  </si>
  <si>
    <t>Izdelava vrtine v vezljivi zemljini, premera 90 mm</t>
  </si>
  <si>
    <t>56 115</t>
  </si>
  <si>
    <t>Izdelava vrtine v vezljivi zemljini, premera 100 mm</t>
  </si>
  <si>
    <t>56 116</t>
  </si>
  <si>
    <t>Izdelava vrtine v vezljivi zemljini, premera 110 mm</t>
  </si>
  <si>
    <t>56 117</t>
  </si>
  <si>
    <t>Izdelava vrtine v vezljivi zemljini, premera …… mm</t>
  </si>
  <si>
    <t>56 121</t>
  </si>
  <si>
    <t>56 122</t>
  </si>
  <si>
    <t>56 123</t>
  </si>
  <si>
    <t>56 124</t>
  </si>
  <si>
    <t>56 125</t>
  </si>
  <si>
    <t>56 126</t>
  </si>
  <si>
    <t>56 127</t>
  </si>
  <si>
    <t>56 131</t>
  </si>
  <si>
    <t>Izdelava vrtine v mehki kamnini, premera 45 mm</t>
  </si>
  <si>
    <t>56 132</t>
  </si>
  <si>
    <t>Izdelava vrtine v mehki kamnini, premera 60 mm</t>
  </si>
  <si>
    <t>56 133</t>
  </si>
  <si>
    <t>Izdelava vrtine v mehki kamnini, premera 75 mm</t>
  </si>
  <si>
    <t>56 134</t>
  </si>
  <si>
    <t>Izdelava vrtine v mehki kamnini, premera 90 mm</t>
  </si>
  <si>
    <t>56 135</t>
  </si>
  <si>
    <t>Izdelava vrtine v mehki kamnini, premera 100 mm</t>
  </si>
  <si>
    <t>56 136</t>
  </si>
  <si>
    <t>Izdelava vrtine v mehki kamnini, premera 110 mm</t>
  </si>
  <si>
    <t>56 137</t>
  </si>
  <si>
    <t>Izdelava vrtine v mehki kamnini, premera …… mm</t>
  </si>
  <si>
    <t>56 141</t>
  </si>
  <si>
    <t>Izdelava vrtine v trdi kamnini, premera 45 mm</t>
  </si>
  <si>
    <t>56 142</t>
  </si>
  <si>
    <t>Izdelava vrtine v trdi kamnini, premera 60 mm</t>
  </si>
  <si>
    <t>56 143</t>
  </si>
  <si>
    <t>Izdelava vrtine v trdi kamnini, premera 75 mm</t>
  </si>
  <si>
    <t>56 144</t>
  </si>
  <si>
    <t>Izdelava vrtine v trdi kamnini, premera 90 mm</t>
  </si>
  <si>
    <t>56 145</t>
  </si>
  <si>
    <t>Izdelava vrtine v trdi kamnini, premera 100 mm</t>
  </si>
  <si>
    <t>56 146</t>
  </si>
  <si>
    <t>Izdelava vrtine v trdi kamnini, premera 110 mm</t>
  </si>
  <si>
    <t>56 147</t>
  </si>
  <si>
    <t>Izdelava vrtine v trdi kamnini, premera ….. mm</t>
  </si>
  <si>
    <t>56 151</t>
  </si>
  <si>
    <t>56 152</t>
  </si>
  <si>
    <t>56 153</t>
  </si>
  <si>
    <t>56 154</t>
  </si>
  <si>
    <t>56 155</t>
  </si>
  <si>
    <t>56 161</t>
  </si>
  <si>
    <t>56 162</t>
  </si>
  <si>
    <t>56 163</t>
  </si>
  <si>
    <t>56 164</t>
  </si>
  <si>
    <t>56 165</t>
  </si>
  <si>
    <t>56 171</t>
  </si>
  <si>
    <t>56 172</t>
  </si>
  <si>
    <t>56 173</t>
  </si>
  <si>
    <t>56 174</t>
  </si>
  <si>
    <t>56 181</t>
  </si>
  <si>
    <t>56 182</t>
  </si>
  <si>
    <t>56 183</t>
  </si>
  <si>
    <t>56 184</t>
  </si>
  <si>
    <t>56 185</t>
  </si>
  <si>
    <t>56 191</t>
  </si>
  <si>
    <t>56 192</t>
  </si>
  <si>
    <t>56 211</t>
  </si>
  <si>
    <t>Doplačilo za zacevitev vrtine na jedro, dolžine do 10 m</t>
  </si>
  <si>
    <t>56 212</t>
  </si>
  <si>
    <t>Doplačilo za zacevitev vrtine na jedro, dolžine 10 do 20 m</t>
  </si>
  <si>
    <t>56 213</t>
  </si>
  <si>
    <t>Doplačilo za zacevitev vrtine na jedro, dolžine 20 do 30 m</t>
  </si>
  <si>
    <t>56 214</t>
  </si>
  <si>
    <t>Doplačilo za zacevitev vrtine na jedro, dolžine 30 do 40 m</t>
  </si>
  <si>
    <t>56 215</t>
  </si>
  <si>
    <t>Doplačilo za zacevitev vrtine na jedro, dolžine …… m</t>
  </si>
  <si>
    <t>56 221</t>
  </si>
  <si>
    <t>56 222</t>
  </si>
  <si>
    <t>56 223</t>
  </si>
  <si>
    <t>56 224</t>
  </si>
  <si>
    <t>56 225</t>
  </si>
  <si>
    <t>56 231</t>
  </si>
  <si>
    <t>56 232</t>
  </si>
  <si>
    <t>56 233</t>
  </si>
  <si>
    <t>56 234</t>
  </si>
  <si>
    <t>56 235</t>
  </si>
  <si>
    <t>56 236</t>
  </si>
  <si>
    <t>56 311</t>
  </si>
  <si>
    <t>56 312</t>
  </si>
  <si>
    <t>56 313</t>
  </si>
  <si>
    <t>56 314</t>
  </si>
  <si>
    <t>56 315</t>
  </si>
  <si>
    <t>56 321</t>
  </si>
  <si>
    <t>56 322</t>
  </si>
  <si>
    <t>56 323</t>
  </si>
  <si>
    <t>56 324</t>
  </si>
  <si>
    <t>56 325</t>
  </si>
  <si>
    <t>56 331</t>
  </si>
  <si>
    <t>56 332</t>
  </si>
  <si>
    <t>56 333</t>
  </si>
  <si>
    <t>56 334</t>
  </si>
  <si>
    <t>56 335</t>
  </si>
  <si>
    <t>56 341</t>
  </si>
  <si>
    <t>56 342</t>
  </si>
  <si>
    <t>56 343</t>
  </si>
  <si>
    <t>56 344</t>
  </si>
  <si>
    <t>56 345</t>
  </si>
  <si>
    <t>56 351</t>
  </si>
  <si>
    <t>56 352</t>
  </si>
  <si>
    <t>56 353</t>
  </si>
  <si>
    <t>56 354</t>
  </si>
  <si>
    <t>56 355</t>
  </si>
  <si>
    <t>56 361</t>
  </si>
  <si>
    <t>56 362</t>
  </si>
  <si>
    <t>56 363</t>
  </si>
  <si>
    <t>56 364</t>
  </si>
  <si>
    <t>56 365</t>
  </si>
  <si>
    <t>56 371</t>
  </si>
  <si>
    <t>56 372</t>
  </si>
  <si>
    <t>56 373</t>
  </si>
  <si>
    <t>56 374</t>
  </si>
  <si>
    <t>56 375</t>
  </si>
  <si>
    <t>56 381</t>
  </si>
  <si>
    <t>56 382</t>
  </si>
  <si>
    <t>56 383</t>
  </si>
  <si>
    <t>56 384</t>
  </si>
  <si>
    <t>56 385</t>
  </si>
  <si>
    <t>56 411</t>
  </si>
  <si>
    <t>Dobava, vgraditev, prednapenjanje in injektiranje trajnega geotehničnega sidra nosilnosti 250 kN, dolžine do 10 m</t>
  </si>
  <si>
    <t>56 412</t>
  </si>
  <si>
    <t>Dobava, vgraditev, prednapenjanje in injektiranje trajnega geotehničnega sidra nosilnosti 250 kN, dolžine 10 do 20 m</t>
  </si>
  <si>
    <t>56 413</t>
  </si>
  <si>
    <t>Dobava, vgraditev, prednapenjanje in injektiranje trajnega geotehničnega sidra nosilnosti 250 kN, dolžine 20 do 30 m</t>
  </si>
  <si>
    <t>56 414</t>
  </si>
  <si>
    <t>Izdelava, prednapenjanje in injektiranje trajnega geotehničnega sidra nosilnosti 250 kN, dolžine 30 do 40 m</t>
  </si>
  <si>
    <t>56 415</t>
  </si>
  <si>
    <t>Dobava, vgraditev, prednapenjanje in injektiranje trajnega geotehničnega sidra nosilnosti 250 kN, dolžine …… m</t>
  </si>
  <si>
    <t>56 421</t>
  </si>
  <si>
    <t>Dobava, vgraditev, prednapenjanje in injektiranje trajnega geotehničnega sidra nosilnosti 350 kN, dolžine do 10 m</t>
  </si>
  <si>
    <t>56 422</t>
  </si>
  <si>
    <t>Dobava, vgraditev, prednapenjanje in injektiranje trajnega geotehničnega sidra nosilnosti 350 kN, dolžine 10 do 20 m</t>
  </si>
  <si>
    <t>56 423</t>
  </si>
  <si>
    <t>Dobava, vgraditev, prednapenjanje in injektiranje trajnega geotehničnega sidra nosilnosti 350 kN, dolžine 20 do 30 m</t>
  </si>
  <si>
    <t>56 424</t>
  </si>
  <si>
    <t>Dobava, vgraditev, prednapenjanje in injektiranje trajnega geotehničnega sidra nosilnosti 350 kN, dolžine 30 do 40 m</t>
  </si>
  <si>
    <t>56 425</t>
  </si>
  <si>
    <t>Dobava, vgraditev, prednapenjanje in injektiranje trajnega geotehničnega sidra nosilnosti 350 kN, dolžine …… m</t>
  </si>
  <si>
    <t>56 431</t>
  </si>
  <si>
    <t>Dobava, vgraditev, prednapenjanje in injektiranje trajnega geotehničnega sidra nosilnosti 500 kN, dolžine do 10 m</t>
  </si>
  <si>
    <t>56 432</t>
  </si>
  <si>
    <t>Dobava, vgraditev, prednapenjanje in injektiranje trajnega geotehničnega sidra nosilnosti 500 kN, dolžine 10 do 20 m</t>
  </si>
  <si>
    <t>56 433</t>
  </si>
  <si>
    <t>Dobava, vgraditev, prednapenjanje in injektiranje trajnega geotehničnega sidra nosilnosti 500 kN, dolžine 20 do 30 m</t>
  </si>
  <si>
    <t>56 434</t>
  </si>
  <si>
    <t>Dobava, vgraditev, prednapenjanje in injektiranje trajnega geotehničnega sidra nosilnosti 500 kN, dolžine 30 do 40 m</t>
  </si>
  <si>
    <t>56 435</t>
  </si>
  <si>
    <t>Dobava, vgraditev, prednapenjanje in injektiranje trajnega geotehničnega sidra nosilnosti 500 kN, dolžine …… m</t>
  </si>
  <si>
    <t>56 441</t>
  </si>
  <si>
    <t>56 442</t>
  </si>
  <si>
    <t>56 443</t>
  </si>
  <si>
    <t>56 444</t>
  </si>
  <si>
    <t>56 445</t>
  </si>
  <si>
    <t>Dobava, vgraditev, prednapenjanje in injektiranje trajnega geotehničnega sidra nosilnosti nad 500 kN, dolžine …… m</t>
  </si>
  <si>
    <t>56 451</t>
  </si>
  <si>
    <t>56 452</t>
  </si>
  <si>
    <t>56 453</t>
  </si>
  <si>
    <t>56 454</t>
  </si>
  <si>
    <t>56 455</t>
  </si>
  <si>
    <t>56 461</t>
  </si>
  <si>
    <t>56 462</t>
  </si>
  <si>
    <t>56 463</t>
  </si>
  <si>
    <t>56 464</t>
  </si>
  <si>
    <t>56 465</t>
  </si>
  <si>
    <t>56 471</t>
  </si>
  <si>
    <t>56 472</t>
  </si>
  <si>
    <t>56 473</t>
  </si>
  <si>
    <t>56 474</t>
  </si>
  <si>
    <t>56 475</t>
  </si>
  <si>
    <t>56 481</t>
  </si>
  <si>
    <t>56 482</t>
  </si>
  <si>
    <t>56 483</t>
  </si>
  <si>
    <t>56 484</t>
  </si>
  <si>
    <t>56 485</t>
  </si>
  <si>
    <t>56 511</t>
  </si>
  <si>
    <t>56 512</t>
  </si>
  <si>
    <t>56 513</t>
  </si>
  <si>
    <t>56 514</t>
  </si>
  <si>
    <t>56 515</t>
  </si>
  <si>
    <t>56 516</t>
  </si>
  <si>
    <t>56 521</t>
  </si>
  <si>
    <t>56 522</t>
  </si>
  <si>
    <t>56 523</t>
  </si>
  <si>
    <t>56 524</t>
  </si>
  <si>
    <t>56 526</t>
  </si>
  <si>
    <t>56 527</t>
  </si>
  <si>
    <t>56 528</t>
  </si>
  <si>
    <t>56 531</t>
  </si>
  <si>
    <t>56 532</t>
  </si>
  <si>
    <t>56 533</t>
  </si>
  <si>
    <t>56 534</t>
  </si>
  <si>
    <t>56 535</t>
  </si>
  <si>
    <t>56 536</t>
  </si>
  <si>
    <t>56 541</t>
  </si>
  <si>
    <t>56 542</t>
  </si>
  <si>
    <t>56 543</t>
  </si>
  <si>
    <t>56 544</t>
  </si>
  <si>
    <t>56 546</t>
  </si>
  <si>
    <t>56 547</t>
  </si>
  <si>
    <t>56 548</t>
  </si>
  <si>
    <t>56 549</t>
  </si>
  <si>
    <t>56 551</t>
  </si>
  <si>
    <t>56 552</t>
  </si>
  <si>
    <t>56 553</t>
  </si>
  <si>
    <t>56 554</t>
  </si>
  <si>
    <t>56 555</t>
  </si>
  <si>
    <t>56 556</t>
  </si>
  <si>
    <t>56 561</t>
  </si>
  <si>
    <t>56 562</t>
  </si>
  <si>
    <t>56 563</t>
  </si>
  <si>
    <t>56 564</t>
  </si>
  <si>
    <t>56 566</t>
  </si>
  <si>
    <t>56 567</t>
  </si>
  <si>
    <t>56 568</t>
  </si>
  <si>
    <t>56 569</t>
  </si>
  <si>
    <t>56 571</t>
  </si>
  <si>
    <t>56 572</t>
  </si>
  <si>
    <t>56 573</t>
  </si>
  <si>
    <t>56 575</t>
  </si>
  <si>
    <t>56 576</t>
  </si>
  <si>
    <t>56 577</t>
  </si>
  <si>
    <t>56 578</t>
  </si>
  <si>
    <t>56 581</t>
  </si>
  <si>
    <t>56 582</t>
  </si>
  <si>
    <t>56 583</t>
  </si>
  <si>
    <t>56 585</t>
  </si>
  <si>
    <t>56 586</t>
  </si>
  <si>
    <t>56 587</t>
  </si>
  <si>
    <t>56 588</t>
  </si>
  <si>
    <t>56 591</t>
  </si>
  <si>
    <t>56 592</t>
  </si>
  <si>
    <t>56 593</t>
  </si>
  <si>
    <t>56 594</t>
  </si>
  <si>
    <t>56 595</t>
  </si>
  <si>
    <t>56 597</t>
  </si>
  <si>
    <t>56 611</t>
  </si>
  <si>
    <t>56 612</t>
  </si>
  <si>
    <t>56 613</t>
  </si>
  <si>
    <t>56 614</t>
  </si>
  <si>
    <t>56 621</t>
  </si>
  <si>
    <t>56 622</t>
  </si>
  <si>
    <t>56 623</t>
  </si>
  <si>
    <t>56 624</t>
  </si>
  <si>
    <t>56 631</t>
  </si>
  <si>
    <t>56 632</t>
  </si>
  <si>
    <t>56 633</t>
  </si>
  <si>
    <t>56 634</t>
  </si>
  <si>
    <t>56 641</t>
  </si>
  <si>
    <t>56 642</t>
  </si>
  <si>
    <t>56 643</t>
  </si>
  <si>
    <t>56 644</t>
  </si>
  <si>
    <t>56 651</t>
  </si>
  <si>
    <t>56 652</t>
  </si>
  <si>
    <t>56 653</t>
  </si>
  <si>
    <t>56 661</t>
  </si>
  <si>
    <t>56 662</t>
  </si>
  <si>
    <t>56 663</t>
  </si>
  <si>
    <t>56 671</t>
  </si>
  <si>
    <t>56 672</t>
  </si>
  <si>
    <t>56 673</t>
  </si>
  <si>
    <t>56 674</t>
  </si>
  <si>
    <t>56 711</t>
  </si>
  <si>
    <t>56 712</t>
  </si>
  <si>
    <t>56 713</t>
  </si>
  <si>
    <t>56 714</t>
  </si>
  <si>
    <t>56 715</t>
  </si>
  <si>
    <t>56 716</t>
  </si>
  <si>
    <t>56 721</t>
  </si>
  <si>
    <t>56 722</t>
  </si>
  <si>
    <t>56 723</t>
  </si>
  <si>
    <t>56 724</t>
  </si>
  <si>
    <t>56 725</t>
  </si>
  <si>
    <t>56 726</t>
  </si>
  <si>
    <t>56 731</t>
  </si>
  <si>
    <t>56 732</t>
  </si>
  <si>
    <t>56 733</t>
  </si>
  <si>
    <t>56 734</t>
  </si>
  <si>
    <t>56 741</t>
  </si>
  <si>
    <t>Dobava in vgraditev jeklene sidrne glave nosilnosti 400 kN</t>
  </si>
  <si>
    <t>56 742</t>
  </si>
  <si>
    <t>Dobava in vgraditev jeklene sidrne glave nosilnosti 600 kN</t>
  </si>
  <si>
    <t>56 743</t>
  </si>
  <si>
    <t>Dobava in vgraditev jeklene sidrne glave nosilnosti 800 kN</t>
  </si>
  <si>
    <t>56 744</t>
  </si>
  <si>
    <t>56 745</t>
  </si>
  <si>
    <t>56 811</t>
  </si>
  <si>
    <t>56 812</t>
  </si>
  <si>
    <t>56 813</t>
  </si>
  <si>
    <t>56 814</t>
  </si>
  <si>
    <t>56 821</t>
  </si>
  <si>
    <t>56 822</t>
  </si>
  <si>
    <t>56 823</t>
  </si>
  <si>
    <t>56 824</t>
  </si>
  <si>
    <t>56 831</t>
  </si>
  <si>
    <t>56 832</t>
  </si>
  <si>
    <t>56 833</t>
  </si>
  <si>
    <t>56 841</t>
  </si>
  <si>
    <t>Dobava in vgraditev merilnega sidra, dolžine 6 m</t>
  </si>
  <si>
    <t>56 842</t>
  </si>
  <si>
    <t>Dobava in vgraditev merilnega sidra, dolžine 9 m</t>
  </si>
  <si>
    <t>56 843</t>
  </si>
  <si>
    <t>Dobava in vgraditev merilnega sidra, dolžine …..m</t>
  </si>
  <si>
    <t>56 851</t>
  </si>
  <si>
    <t>56 852</t>
  </si>
  <si>
    <t>56 855</t>
  </si>
  <si>
    <t>56 856</t>
  </si>
  <si>
    <t>56 857</t>
  </si>
  <si>
    <t>56 859</t>
  </si>
  <si>
    <t>56 861</t>
  </si>
  <si>
    <t>56 862</t>
  </si>
  <si>
    <t>Izvedba tlačnega preskusa v vrtini z dvojnim pakerjem</t>
  </si>
  <si>
    <t>56 865</t>
  </si>
  <si>
    <t>Preskus nosilnosti sidra z obremenitvijo do porušitve</t>
  </si>
  <si>
    <t>56 871</t>
  </si>
  <si>
    <t>56 872</t>
  </si>
  <si>
    <t>56 873</t>
  </si>
  <si>
    <t>56 874</t>
  </si>
  <si>
    <t>56 875</t>
  </si>
  <si>
    <t>Doplačilo zaradi oviranja napredovanja na čelu za Super Swellex sidro, vgrajeno več kot 50 m za čelom predora</t>
  </si>
  <si>
    <t>56 877</t>
  </si>
  <si>
    <t>Doplačilo za dodatno napenjanje sidra</t>
  </si>
  <si>
    <t>56 881</t>
  </si>
  <si>
    <t>5.8  Ključavničarska dela in dela v jeklu</t>
  </si>
  <si>
    <t>57 111</t>
  </si>
  <si>
    <t>57 112</t>
  </si>
  <si>
    <t>57 113</t>
  </si>
  <si>
    <t>57 121</t>
  </si>
  <si>
    <t>57 131</t>
  </si>
  <si>
    <t>57 141</t>
  </si>
  <si>
    <t>57 142</t>
  </si>
  <si>
    <t>57 143</t>
  </si>
  <si>
    <t>57 151</t>
  </si>
  <si>
    <t>57 152</t>
  </si>
  <si>
    <t>57 153</t>
  </si>
  <si>
    <t>57 161</t>
  </si>
  <si>
    <t>57 171</t>
  </si>
  <si>
    <t>Dobava in vgrajevanje perforiranih injektirnih cevi premera, 1 1/2" do 2", debelina stene 4 mm, dolžine 4 m</t>
  </si>
  <si>
    <t>57 172</t>
  </si>
  <si>
    <t>Dobava in vgrajevanje perforiranih injektirnih cevi premera, 1 1/2" do 2", debelina stene 4 mm, dolžine 6 m</t>
  </si>
  <si>
    <t>57 173</t>
  </si>
  <si>
    <t>Dobava in vgrajevanje perforiranih injektirnih cevi premera, 1 1/2" do 2", debelina stene 4 mm, dolžine 9 m</t>
  </si>
  <si>
    <t>57 211</t>
  </si>
  <si>
    <t>57 212</t>
  </si>
  <si>
    <t>57 213</t>
  </si>
  <si>
    <t>57 221</t>
  </si>
  <si>
    <t>57 222</t>
  </si>
  <si>
    <t>57 223</t>
  </si>
  <si>
    <t>57 231</t>
  </si>
  <si>
    <t>57 232</t>
  </si>
  <si>
    <t>57 233</t>
  </si>
  <si>
    <t xml:space="preserve">57 241 </t>
  </si>
  <si>
    <t>57 311</t>
  </si>
  <si>
    <t>57 312</t>
  </si>
  <si>
    <t>57 313</t>
  </si>
  <si>
    <t>57 321</t>
  </si>
  <si>
    <t>57 331</t>
  </si>
  <si>
    <t>57 341</t>
  </si>
  <si>
    <t>57 342</t>
  </si>
  <si>
    <t>57 343</t>
  </si>
  <si>
    <t>57 351</t>
  </si>
  <si>
    <t>57 352</t>
  </si>
  <si>
    <t>57 353</t>
  </si>
  <si>
    <t>57 361</t>
  </si>
  <si>
    <t>57 362</t>
  </si>
  <si>
    <t>57 363</t>
  </si>
  <si>
    <t>57 371</t>
  </si>
  <si>
    <t>57 411</t>
  </si>
  <si>
    <t>57 412</t>
  </si>
  <si>
    <t>57 413</t>
  </si>
  <si>
    <t>57 421</t>
  </si>
  <si>
    <t>57 422</t>
  </si>
  <si>
    <t>57 423</t>
  </si>
  <si>
    <t>57 511</t>
  </si>
  <si>
    <t>57 512</t>
  </si>
  <si>
    <t>57 521</t>
  </si>
  <si>
    <t>57 522</t>
  </si>
  <si>
    <t>57 611</t>
  </si>
  <si>
    <t>57 621</t>
  </si>
  <si>
    <t>57 622</t>
  </si>
  <si>
    <t>57 623</t>
  </si>
  <si>
    <t>57 624</t>
  </si>
  <si>
    <t>57 625</t>
  </si>
  <si>
    <t>57 631</t>
  </si>
  <si>
    <t>57 641</t>
  </si>
  <si>
    <t>Doplačilo za dodatek bentonita</t>
  </si>
  <si>
    <t>58 111</t>
  </si>
  <si>
    <t>58 112</t>
  </si>
  <si>
    <t>58 121</t>
  </si>
  <si>
    <t>58 122</t>
  </si>
  <si>
    <t>58 131</t>
  </si>
  <si>
    <t>58 132</t>
  </si>
  <si>
    <t>58 133</t>
  </si>
  <si>
    <t>58 134</t>
  </si>
  <si>
    <t>58 135</t>
  </si>
  <si>
    <t>58 141</t>
  </si>
  <si>
    <t>58 142</t>
  </si>
  <si>
    <t>58 143</t>
  </si>
  <si>
    <t>58 144</t>
  </si>
  <si>
    <t>58 145</t>
  </si>
  <si>
    <t>58 151</t>
  </si>
  <si>
    <t>58 152</t>
  </si>
  <si>
    <t>58 161</t>
  </si>
  <si>
    <t>58 162</t>
  </si>
  <si>
    <t>58 171</t>
  </si>
  <si>
    <t>58 172</t>
  </si>
  <si>
    <t>58 175</t>
  </si>
  <si>
    <t>58 181</t>
  </si>
  <si>
    <t>58 211</t>
  </si>
  <si>
    <t>58 212</t>
  </si>
  <si>
    <t>58 214</t>
  </si>
  <si>
    <t>58 215</t>
  </si>
  <si>
    <t>58 221</t>
  </si>
  <si>
    <t>58 222</t>
  </si>
  <si>
    <t>58 223</t>
  </si>
  <si>
    <t>Dobava in vgraditev ograje za pešce iz aluminijastih pravokotnih profilov z vertikalnimi polnili, visoke 110 cm</t>
  </si>
  <si>
    <t>58 224</t>
  </si>
  <si>
    <t>58 225</t>
  </si>
  <si>
    <t>Dobava in vgraditev ograje za pešce iz jeklenih pravokotnih profilov z vertikalnimi in horizontalnimi polnili z zgornjo pasnico ojačeno z jekleno vrvjo, visoke 110 cm</t>
  </si>
  <si>
    <t>58 226</t>
  </si>
  <si>
    <t>Dobava in vgraditev ograje za pešce iz aluminijastih pravokotnih profilov z vertikalnimi in horizontalnimi polnili z zgornjo pasnico ojačeno z jekleno vrvjo, visoke 110 cm</t>
  </si>
  <si>
    <t>58 231</t>
  </si>
  <si>
    <t>Dobava in vgraditev ročke iz jeklenih profilov na zunanjo betonsko varnostno ograjo (višina ograje 50 cm)</t>
  </si>
  <si>
    <t>58 232</t>
  </si>
  <si>
    <t>58 233</t>
  </si>
  <si>
    <t>Dobava in vgraditev ograje za pešce iz nerjavečega jekla po detajlu iz načrta iz cevnih ali pravokotnih profilov z vertikalnimi/ali horizontalnimi polnili, visoke … cm</t>
  </si>
  <si>
    <t>58 234</t>
  </si>
  <si>
    <t>58 241</t>
  </si>
  <si>
    <t>58 251</t>
  </si>
  <si>
    <t>58 261</t>
  </si>
  <si>
    <t>58 262</t>
  </si>
  <si>
    <t>Dobava in vgraditev prehodne (dilatacijske) konstrukcije s T profiloma, tesnjene z neoprenskim trakom (po načrtu)</t>
  </si>
  <si>
    <t>58 263</t>
  </si>
  <si>
    <t>Dobava in vgraditev prehodne (dilatacijske) konstrukcije s T profiloma, tesnjene z gumijastim trakom (po načrtu)</t>
  </si>
  <si>
    <t>58 264</t>
  </si>
  <si>
    <t>58 265</t>
  </si>
  <si>
    <t>58 266</t>
  </si>
  <si>
    <t>Dobava in vgraditev prehodne (dilatacijske) konstrukcije z verižnimi ploščami na valjčkih (po načrtu)</t>
  </si>
  <si>
    <t>58 271</t>
  </si>
  <si>
    <t>58 272</t>
  </si>
  <si>
    <t>58 273</t>
  </si>
  <si>
    <t>58 274</t>
  </si>
  <si>
    <t>58 275</t>
  </si>
  <si>
    <t>58 276</t>
  </si>
  <si>
    <t>58 277</t>
  </si>
  <si>
    <t>58 278</t>
  </si>
  <si>
    <t>58 279</t>
  </si>
  <si>
    <t>58 281</t>
  </si>
  <si>
    <t>58 282</t>
  </si>
  <si>
    <t>Dobava in vgraditev novega polipropilenskega tesnilnega traku v prehodno dilatacijsko konstrukcijo….</t>
  </si>
  <si>
    <t>58 283</t>
  </si>
  <si>
    <t>58 284</t>
  </si>
  <si>
    <t>58 311</t>
  </si>
  <si>
    <t>Zamenjava poškodovanega ležišča prekladne konstrukcije, vključno z dobavo, pripravo površine cementnega betona na kapi stebra in nosilni konstrukciji ter vgradnjo novega ojačenega elastomernega ležišča nosilnosti do 2000 kN</t>
  </si>
  <si>
    <t>58 312</t>
  </si>
  <si>
    <t>58 313</t>
  </si>
  <si>
    <t>Zamenjava poškodovanega ležišča prekladne konstrukcije, vključno z dobavo, pripravo površine cementnega betona na kapi stebra in nosilni konstrukciji ter vgradnjo novega ojačenega elastomernega ležišča nosilnosti nad 4500 kN</t>
  </si>
  <si>
    <t>58 321</t>
  </si>
  <si>
    <t>Zamenjava poškodovanega ležišča prekladne konstrukcije, vključno z dobavo, pripravo površine cementnega betona na kapi stebra in nosilni konstrukciji ter vgradnjo novega ponvastega elastomernega v vse smeri drsnega ležišča nosilnosti do 4000 kN</t>
  </si>
  <si>
    <t>58 322</t>
  </si>
  <si>
    <t>Zamenjava poškodovanega ležišča prekladne konstrukcije, vključno z dobavo, pripravo površine cementnega betona na kapi stebra in nosilni konstrukciji ter vgradnjo novega ponvastega elastomernega v vse smeri drsnega ležišča nosilnosti  4001 kN do 8000 kN</t>
  </si>
  <si>
    <t>58 323</t>
  </si>
  <si>
    <t>Zamenjava poškodovanega ležišča prekladne konstrukcije, vključno z dobavo, pripravo površine cementnega betona na kapi stebra in nosilni konstrukciji ter vgradnjo novega ponvastega elastomernega v vse smeri drsnega ležišča nosilnosti nad 8000 kN</t>
  </si>
  <si>
    <t>58 324</t>
  </si>
  <si>
    <t>Zamenjava poškodovanega ležišča prekladne konstrukcije, vključno z dobavo, pripravo površine cementnega betona na kapi stebra in nosilni konstrukciji ter vgradnjo novega ponvastega elastomernega v eni smeri drsnega ležišča nosilnosti do 4000 kN</t>
  </si>
  <si>
    <t>58 325</t>
  </si>
  <si>
    <t>Zamenjava poškodovanega ležišča prekladne konstrukcije, vključno z dobavo, pripravo površine cementnega betona na kapi stebra in nosilni konstrukciji ter vgradnjo novega ponvastega elastomernega v eni smeri drsnega ležišča nosilnosti 4001 kN do 8000 kN</t>
  </si>
  <si>
    <t>58 326</t>
  </si>
  <si>
    <t>Zamenjava poškodovanega ležišča prekladne konstrukcije, vključno z dobavo, pripravo površine cementnega betona na kapi stebra in nosilni konstrukciji ter vgradnjo novega ponvastega elastomernega v eni smeri drsnega ležišča nosilnosti nad 8000 kN</t>
  </si>
  <si>
    <t>58 327</t>
  </si>
  <si>
    <t>Zamenjava poškodovanega ležišča prekladne konstrukcije, vključno z dobavo, pripravo površine cementnega betona na kapi stebra in nosilni konstrukciji ter vgradnjo novega ponvastega elastomernega nepomičnega ležišča nosilnosti do 4000 kN</t>
  </si>
  <si>
    <t>58 328</t>
  </si>
  <si>
    <t>Zamenjava poškodovanega ležišča prekladne konstrukcije, vključno z dobavo, pripravo površine cementnega betona na kapi stebra in nosilni konstrukciji ter vgradnjo novega ponvastega elastomernega nepomičnega ležišča nosilnosti 4001 kN do 8000 kN</t>
  </si>
  <si>
    <t>58 329</t>
  </si>
  <si>
    <t>Zamenjava poškodovanega ležišča prekladne konstrukcije, vključno z dobavo, pripravo površine cementnega betona na kapi stebra in nosilni konstrukciji ter vgradnjo novega ponvastega elastomernega nepomičnega ležišča nosilnosti do nad 8000 kN</t>
  </si>
  <si>
    <t>58 331</t>
  </si>
  <si>
    <t>58 332</t>
  </si>
  <si>
    <t>Dobava in namestitev hidravličnih dvigalk nosilnosti do 501 kN do 1000 kN (po načrtu), vključno z dvigovanjem prekladne konstrukcije pri zamenjavi ležišč</t>
  </si>
  <si>
    <t>58 333</t>
  </si>
  <si>
    <t>Dobava in namestitev hidravličnih dvigalk nosilnosti do 1001 kN do 2000 kN (po načrtu), vključno z dvigovanjem prekladne konstrukcije pri zamenjavi ležišč</t>
  </si>
  <si>
    <t>58 334</t>
  </si>
  <si>
    <t>Dobava in namestitev hidravličnih dvigalk nosilnosti do 2001 kN  do 3000 kN (po načrtu), vključno z dvigovanjem prekladne konstrukcije pri zamenjavi ležišč</t>
  </si>
  <si>
    <t>58 335</t>
  </si>
  <si>
    <t>58 341</t>
  </si>
  <si>
    <t>58 342</t>
  </si>
  <si>
    <t>58 343</t>
  </si>
  <si>
    <t>58 344</t>
  </si>
  <si>
    <t>58 345</t>
  </si>
  <si>
    <t>58 351</t>
  </si>
  <si>
    <t>58 352</t>
  </si>
  <si>
    <t>58 353</t>
  </si>
  <si>
    <t>58 354</t>
  </si>
  <si>
    <t>58 355</t>
  </si>
  <si>
    <t>58 356</t>
  </si>
  <si>
    <t>58 357</t>
  </si>
  <si>
    <t>58 358</t>
  </si>
  <si>
    <t>58 359</t>
  </si>
  <si>
    <t>58 361</t>
  </si>
  <si>
    <t>58 362</t>
  </si>
  <si>
    <t>58 363</t>
  </si>
  <si>
    <t>Dobava in vgraditev lončnega (ponvastega) nepomičnega ležišča nosilnosti od 10.000 do 15.000 kN</t>
  </si>
  <si>
    <t>58 364</t>
  </si>
  <si>
    <t>Dobava in vgraditev lončnega (ponvastega) nepomičnega ležišča nosilnosti od 15.000 do 20.000 kN</t>
  </si>
  <si>
    <t>58 365</t>
  </si>
  <si>
    <t>Dobava in vgraditev lončnega (ponvastega) nepomičnega ležišča nosilnosti od 20.000 do 25.000 kN</t>
  </si>
  <si>
    <t>58 366</t>
  </si>
  <si>
    <t>58 371</t>
  </si>
  <si>
    <t>58 372</t>
  </si>
  <si>
    <t>Dobava in vgraditev lončnega (ponvastega) enoosno drsno pomičnega ležišča nosilnosti od 5.000 do 10.000 kN</t>
  </si>
  <si>
    <t>58 373</t>
  </si>
  <si>
    <t>Dobava in vgraditev lončnega (ponvastega) enoosno drsno pomičnega ležišča nosilnosti od 10.000 do 15.000 kN</t>
  </si>
  <si>
    <t>58 374</t>
  </si>
  <si>
    <t>Dobava in vgraditev lončnega (ponvastega) enoosno drsno pomičnega ležišča nosilnosti od 15.000 do 20.000 kN</t>
  </si>
  <si>
    <t>58 375</t>
  </si>
  <si>
    <t>Dobava in vgraditev lončnega (ponvastega) enoosno drsno pomičnega ležišča nosilnosti od 20.000 do 25.000 kN</t>
  </si>
  <si>
    <t>58 376</t>
  </si>
  <si>
    <t>58 381</t>
  </si>
  <si>
    <t>Dobava in vgraditev lončnega (ponvastega) vsestransko drsno pomičnega ležišča nosilnosti do 5.000 kN</t>
  </si>
  <si>
    <t>58 382</t>
  </si>
  <si>
    <t>Dobava in vgraditev lončnega (ponvastega) vsestransko drsno pomičnega ležišča nosilnosti od 5.000 do 10.000 kN</t>
  </si>
  <si>
    <t>58 383</t>
  </si>
  <si>
    <t>58 384</t>
  </si>
  <si>
    <t>58 385</t>
  </si>
  <si>
    <t>58 386</t>
  </si>
  <si>
    <t>Dobava in vgraditev lončnega (ponvastega) vsestransko drsno pomičnega ležišča nosilnosti nad 25.000 kN</t>
  </si>
  <si>
    <t>58 391</t>
  </si>
  <si>
    <t>58 392</t>
  </si>
  <si>
    <t>58 393</t>
  </si>
  <si>
    <t>Dobava in vgraditev krogelnega (sfernega, kalotnega) nepomičnega ležišča nosilnosti od 10.000 do 15.000 kN</t>
  </si>
  <si>
    <t>58 394</t>
  </si>
  <si>
    <t>Dobava in vgraditev krogelnega (sfernega, kalotnega) nepomičnega ležišča nosilnosti od 15.000 do 20.000 kN</t>
  </si>
  <si>
    <t>58 395</t>
  </si>
  <si>
    <t>Dobava in vgraditev krogelnega (sfernega, kalotnega) nepomičnega ležišča nosilnosti od 20.000 do 25.000 kN</t>
  </si>
  <si>
    <t>58 396</t>
  </si>
  <si>
    <t>58 411</t>
  </si>
  <si>
    <t>58 412</t>
  </si>
  <si>
    <t>58 413</t>
  </si>
  <si>
    <t>58 414</t>
  </si>
  <si>
    <t>58 415</t>
  </si>
  <si>
    <t>58 416</t>
  </si>
  <si>
    <t>58 421</t>
  </si>
  <si>
    <t>58 422</t>
  </si>
  <si>
    <t>58 423</t>
  </si>
  <si>
    <t>58 424</t>
  </si>
  <si>
    <t>58 425</t>
  </si>
  <si>
    <t>58 426</t>
  </si>
  <si>
    <t>Dobava in vgraditev krogelnega (sfernega, kalotnega) vsestransko pomičnega ležišča nosilnosti nad 25.000 kN</t>
  </si>
  <si>
    <t>58 431</t>
  </si>
  <si>
    <t>58 432</t>
  </si>
  <si>
    <t>58 433</t>
  </si>
  <si>
    <t>58 441</t>
  </si>
  <si>
    <t>58 442</t>
  </si>
  <si>
    <t>58 443</t>
  </si>
  <si>
    <t>58 451</t>
  </si>
  <si>
    <t>58 452</t>
  </si>
  <si>
    <t>58 461</t>
  </si>
  <si>
    <t>58 462</t>
  </si>
  <si>
    <t>58 471</t>
  </si>
  <si>
    <t>58 472</t>
  </si>
  <si>
    <t>58 473</t>
  </si>
  <si>
    <t>58 481</t>
  </si>
  <si>
    <t>Dobava in vgraditev strižnega trna (po načrtu)</t>
  </si>
  <si>
    <t>58 482</t>
  </si>
  <si>
    <t>Dobava in vgraditev usmernega ležišča (po načrtu)</t>
  </si>
  <si>
    <t>58 483</t>
  </si>
  <si>
    <t>Dobava in vgraditev kombiniranega lončnega ležišča (narivna gradnja), dvostransko pomično ležišče (po načrtu)</t>
  </si>
  <si>
    <t>58 484</t>
  </si>
  <si>
    <t>Dobava in vgraditev kombiniranega lončnega ležišča (narivna gradnja), enostransko pomično ležišče (po načrtu)</t>
  </si>
  <si>
    <t>58 485</t>
  </si>
  <si>
    <t>58 491</t>
  </si>
  <si>
    <t>Odstranitev ležišča (po načrtu)</t>
  </si>
  <si>
    <t>58 511</t>
  </si>
  <si>
    <t>58 512</t>
  </si>
  <si>
    <t>58 513</t>
  </si>
  <si>
    <t>58 514</t>
  </si>
  <si>
    <t>58 515</t>
  </si>
  <si>
    <t>58 516</t>
  </si>
  <si>
    <t>58 521</t>
  </si>
  <si>
    <t>58 522</t>
  </si>
  <si>
    <t>58 523</t>
  </si>
  <si>
    <t>58 524</t>
  </si>
  <si>
    <t>58 525</t>
  </si>
  <si>
    <t>58 526</t>
  </si>
  <si>
    <t>58 531</t>
  </si>
  <si>
    <t>Dobava in vgraditev obrobe (zaključnega profila) iz polovičnega profila I - 160 s sidri in ojačitvami (po načrtu)</t>
  </si>
  <si>
    <t>58 532</t>
  </si>
  <si>
    <t>Dobava in vgraditev obrobe (zaključnega profila) iz polovičnega profila  I - 180 s sidri in ojačitvami (po načrtu)</t>
  </si>
  <si>
    <t>58 533</t>
  </si>
  <si>
    <t>Dobava in vgraditev obrobe (zaključnega profila) iz polovičnega profila  I - 200 s sidri in ojačitvami (po načrtu)</t>
  </si>
  <si>
    <t>58 534</t>
  </si>
  <si>
    <t>Dobava in vgraditev obrobe (zaključnega profila) iz polovičnega profila I -  220 s sidri in ojačitvami (po načrtu)</t>
  </si>
  <si>
    <t>58 535</t>
  </si>
  <si>
    <t>Dobava in vgraditev obrobe (zaključnega profila) iz polovičnega profila I - 240 s sidri in ojačitvami (po načrtu)</t>
  </si>
  <si>
    <t>58 536</t>
  </si>
  <si>
    <t>Dobava in vgraditev obrobe (zaključnega profila) iz polovičnega profila I - … s sidri in ojačitvami (po načrtu)</t>
  </si>
  <si>
    <t>58 541</t>
  </si>
  <si>
    <t>58 542</t>
  </si>
  <si>
    <t>58 543</t>
  </si>
  <si>
    <t>58 544</t>
  </si>
  <si>
    <t>58 545</t>
  </si>
  <si>
    <t>58 546</t>
  </si>
  <si>
    <t>58 547</t>
  </si>
  <si>
    <t>Dobava in vgraditev obrobe (zaključnega profila) iz ploščatega železa ../.. mm s sidri in ojačitvami (po načrtu)</t>
  </si>
  <si>
    <t>58 551</t>
  </si>
  <si>
    <t>58 552</t>
  </si>
  <si>
    <t>58 553</t>
  </si>
  <si>
    <t>58 561</t>
  </si>
  <si>
    <t>Dobava in vgraditev tirnice za revizijski voziček</t>
  </si>
  <si>
    <t>58 571</t>
  </si>
  <si>
    <t>58 572</t>
  </si>
  <si>
    <t>58 573</t>
  </si>
  <si>
    <t>Dobava in vgraditev zaščitnega profila proti dotiku, iz …….</t>
  </si>
  <si>
    <t>58 581</t>
  </si>
  <si>
    <t>58 585</t>
  </si>
  <si>
    <t>58 591</t>
  </si>
  <si>
    <t>58 611</t>
  </si>
  <si>
    <t>58 612</t>
  </si>
  <si>
    <t>Dobava in vgraditev vzpenjalne lestve, z varovalno košaro</t>
  </si>
  <si>
    <t>58 613</t>
  </si>
  <si>
    <t>Dobava in vgraditev sidra za pritrditev vzpenjalne lestve</t>
  </si>
  <si>
    <t>58 614</t>
  </si>
  <si>
    <t>Dobava in vgraditev vzpenjalnega železa</t>
  </si>
  <si>
    <t>58 621</t>
  </si>
  <si>
    <t>58 622</t>
  </si>
  <si>
    <t>58 625</t>
  </si>
  <si>
    <t>Dobava in vgraditev enokrilnih jeklenih vrat z jeklenim okvirjem in zapahom s ključavnico, dimenzij 600/1400 mm</t>
  </si>
  <si>
    <t>58 626</t>
  </si>
  <si>
    <t>Dobava in vgraditev enokrilnih jeklenih vrat z jeklenim okvirjem in zapahom s ključavnico, dimenzij 900/1400 mm</t>
  </si>
  <si>
    <t>58 627</t>
  </si>
  <si>
    <t>Dobava in vgraditev enokrilnih jeklenih vrat z jeklenim okvirjem in zapahom s ključavnico, dimenzij 900/2000 mm</t>
  </si>
  <si>
    <t>58 628</t>
  </si>
  <si>
    <t>58 631</t>
  </si>
  <si>
    <t>Dobava in vgraditev prezračevalne rešetke … x …. mm</t>
  </si>
  <si>
    <t>58 633</t>
  </si>
  <si>
    <t>58 635</t>
  </si>
  <si>
    <t>58 636</t>
  </si>
  <si>
    <t>58 638</t>
  </si>
  <si>
    <t>Dobava in vgraditev mrežice za pokrivanje odprtin za prezračevanje, pravokotne oblike, dimenzij 200/300 mm</t>
  </si>
  <si>
    <t>58 639</t>
  </si>
  <si>
    <t>58 641</t>
  </si>
  <si>
    <t>58 642</t>
  </si>
  <si>
    <t>58 643</t>
  </si>
  <si>
    <t>58 644</t>
  </si>
  <si>
    <t>58 651</t>
  </si>
  <si>
    <t>58 661</t>
  </si>
  <si>
    <t>58 671</t>
  </si>
  <si>
    <t>58 672</t>
  </si>
  <si>
    <t>58 673</t>
  </si>
  <si>
    <t>58 681</t>
  </si>
  <si>
    <t>58 682</t>
  </si>
  <si>
    <t>58 711</t>
  </si>
  <si>
    <t>58 712</t>
  </si>
  <si>
    <t>58 713</t>
  </si>
  <si>
    <t>58 714</t>
  </si>
  <si>
    <t>58 721</t>
  </si>
  <si>
    <t>Dobava in vgraditev jeklene nosilen konstrukcije v vijačeni (kovičeni) izvedbi iz konstrukcijskega jekla S 235</t>
  </si>
  <si>
    <t>58 722</t>
  </si>
  <si>
    <t>Dobava in vgraditev jeklene nosilen konstrukcije v vijačeni (kovičeni) izvedbi iz konstrukcijskega jekla S 355</t>
  </si>
  <si>
    <t>58 723</t>
  </si>
  <si>
    <t>Dobava in vgraditev jeklene nosilen konstrukcije v vijačeni (kovičeni) izvedbi iz konstrukcijskega jekla S 460</t>
  </si>
  <si>
    <t>58 724</t>
  </si>
  <si>
    <t>58 811</t>
  </si>
  <si>
    <t>58 812</t>
  </si>
  <si>
    <t>58 813</t>
  </si>
  <si>
    <t>58 821</t>
  </si>
  <si>
    <t>58 824</t>
  </si>
  <si>
    <t>58 825</t>
  </si>
  <si>
    <t>58 911</t>
  </si>
  <si>
    <t>59 111</t>
  </si>
  <si>
    <t xml:space="preserve">m2 </t>
  </si>
  <si>
    <t>Ročna razmastitev površine kovine z organskim topilom</t>
  </si>
  <si>
    <t>59 112</t>
  </si>
  <si>
    <t>Ročna razmastitev površine s tenzidom</t>
  </si>
  <si>
    <t>59 113</t>
  </si>
  <si>
    <t>Ročna razmastitev površine s/z …</t>
  </si>
  <si>
    <t>59 121</t>
  </si>
  <si>
    <t>Strojna razmastitev površine kovine z organskim topilom</t>
  </si>
  <si>
    <t>59 122</t>
  </si>
  <si>
    <t>Strojna razmastitev površine s tenzidom</t>
  </si>
  <si>
    <t>59 123</t>
  </si>
  <si>
    <t>Strojna razmastitev površine s/z …</t>
  </si>
  <si>
    <t>59 131</t>
  </si>
  <si>
    <t>Čiščenje površine kovine z ostrorobim abrazivom</t>
  </si>
  <si>
    <t>59 132</t>
  </si>
  <si>
    <t>Čiščenje površine kovine z zaobljenim abrazivom</t>
  </si>
  <si>
    <t>59 133</t>
  </si>
  <si>
    <t>Čiščenje površine kovine s kremenčevim peskom</t>
  </si>
  <si>
    <t>59 134</t>
  </si>
  <si>
    <t>Čiščenje površine kovine z granulirano plavžno žlindro</t>
  </si>
  <si>
    <t>59 141</t>
  </si>
  <si>
    <t>Čiščenje površine kovine s plamenom</t>
  </si>
  <si>
    <t>59 151</t>
  </si>
  <si>
    <t>Čiščenje površine kovine z raztopino kisline</t>
  </si>
  <si>
    <t>59 152</t>
  </si>
  <si>
    <t>Čiščenje površine kovine z raztopino luga</t>
  </si>
  <si>
    <t>59 161</t>
  </si>
  <si>
    <t>Strojno čiščenje površine kovine</t>
  </si>
  <si>
    <t>59 171</t>
  </si>
  <si>
    <t>Ročno čiščenje površine kovine</t>
  </si>
  <si>
    <t>59 181</t>
  </si>
  <si>
    <t>59 182</t>
  </si>
  <si>
    <t>Odprašitev očiščene površine kovine s/z ….</t>
  </si>
  <si>
    <t>59 211</t>
  </si>
  <si>
    <t>Predhodna zaščita površine kovine z wash primerjem</t>
  </si>
  <si>
    <t>59 212</t>
  </si>
  <si>
    <t>59 213</t>
  </si>
  <si>
    <t>Predhodna zaščita površine kovine z etch primerjem</t>
  </si>
  <si>
    <t>59 214</t>
  </si>
  <si>
    <t>Predhodna zaščita površine kovine s/z ….</t>
  </si>
  <si>
    <t>59 221</t>
  </si>
  <si>
    <t>Izdelava delavniškega premaza z alkidno smolo</t>
  </si>
  <si>
    <t>59 222</t>
  </si>
  <si>
    <t>Izdelava delavniškega premaza z epoksi-estrsko smolo</t>
  </si>
  <si>
    <t>59 231</t>
  </si>
  <si>
    <t>Izdelava delavniškega premaza s klorkavčukom</t>
  </si>
  <si>
    <t>59 241</t>
  </si>
  <si>
    <t>Izdelava delavniškega premaza z vinilklorid-kopolimeri</t>
  </si>
  <si>
    <t>59 242</t>
  </si>
  <si>
    <t>Izdelava delavniškega premaza s polivinil-butiralom</t>
  </si>
  <si>
    <t>59 251</t>
  </si>
  <si>
    <t>Izdelava delavniškega premaza z epoksidi</t>
  </si>
  <si>
    <t>59 252</t>
  </si>
  <si>
    <t xml:space="preserve">Izdelava delavniškega premaza z epoksi-poliuretanom </t>
  </si>
  <si>
    <t>59 261</t>
  </si>
  <si>
    <t>Izdelava delavniškega premaza z alkalisilikatom</t>
  </si>
  <si>
    <t>59 262</t>
  </si>
  <si>
    <t>Izdelava delavniškega premaza s silikatnim estrom</t>
  </si>
  <si>
    <t>59 271</t>
  </si>
  <si>
    <t xml:space="preserve">Izdelava delavniškega premaza s/z…. </t>
  </si>
  <si>
    <t>59 311</t>
  </si>
  <si>
    <t>Zaščita z osnovnim premazom s cinkovim kromatom</t>
  </si>
  <si>
    <t>59 312</t>
  </si>
  <si>
    <t>Zaščita z osnovnim premazom s cinkovim prahom</t>
  </si>
  <si>
    <t>59 313</t>
  </si>
  <si>
    <t>Zaščita z osnovnim premazom s kalcijevim plumbatom</t>
  </si>
  <si>
    <t>59 314</t>
  </si>
  <si>
    <t>Zaščita z osnovnim premazom z vročim bitumnom</t>
  </si>
  <si>
    <t>59 321</t>
  </si>
  <si>
    <t>Zaščita z osnovnim premazom z alkalisilikatom</t>
  </si>
  <si>
    <t>59 322</t>
  </si>
  <si>
    <t>Zaščita z osnovnim premazom z etilsilikatom</t>
  </si>
  <si>
    <t>59 326</t>
  </si>
  <si>
    <t>Zaščita z osnovnim premazom s/z ….</t>
  </si>
  <si>
    <t>59 331</t>
  </si>
  <si>
    <t>59 332</t>
  </si>
  <si>
    <t>59 334</t>
  </si>
  <si>
    <t>59 335</t>
  </si>
  <si>
    <t>59 337</t>
  </si>
  <si>
    <t>Zaščita z osnovnim ali pokrivnim premazom z eopksidi</t>
  </si>
  <si>
    <t>59 338</t>
  </si>
  <si>
    <t>59 339</t>
  </si>
  <si>
    <t>Zaščita z osnovnim ali pokrivnim premazom s/z ….</t>
  </si>
  <si>
    <t>59 341</t>
  </si>
  <si>
    <t>Zaščita s pokrivnim premazom s titanovim dioksidom</t>
  </si>
  <si>
    <t>59 342</t>
  </si>
  <si>
    <t>Zaščita s pokrivnim premazom z železovim oksidom</t>
  </si>
  <si>
    <t>59 345</t>
  </si>
  <si>
    <t>Zaščita s pokrivnim premazom z bitumnom</t>
  </si>
  <si>
    <t>59 346</t>
  </si>
  <si>
    <t>59 351</t>
  </si>
  <si>
    <t>59 352</t>
  </si>
  <si>
    <t>59 353</t>
  </si>
  <si>
    <t>59 354</t>
  </si>
  <si>
    <t>59 355</t>
  </si>
  <si>
    <t>59 356</t>
  </si>
  <si>
    <t>59 357</t>
  </si>
  <si>
    <t>59 361</t>
  </si>
  <si>
    <t>59 362</t>
  </si>
  <si>
    <t>59 363</t>
  </si>
  <si>
    <t>59 364</t>
  </si>
  <si>
    <t>59 365</t>
  </si>
  <si>
    <t>Zaščita z metalizacijo s cinkom v debelini … mikronov</t>
  </si>
  <si>
    <t>59 371</t>
  </si>
  <si>
    <t>59 372</t>
  </si>
  <si>
    <t>59 373</t>
  </si>
  <si>
    <t>59 374</t>
  </si>
  <si>
    <t>Zaščita z metalizacijo z aluminijem v debelini … mikronov</t>
  </si>
  <si>
    <t>59 381</t>
  </si>
  <si>
    <t>59 382</t>
  </si>
  <si>
    <t>59 383</t>
  </si>
  <si>
    <t>59 384</t>
  </si>
  <si>
    <t>Zaščita z metalizacijo s svincem v debelini … mikronov</t>
  </si>
  <si>
    <t>59 391</t>
  </si>
  <si>
    <t>Katodna zaščita ….. z anodami z zunanjim virom napajanja</t>
  </si>
  <si>
    <t>59 392</t>
  </si>
  <si>
    <t>59 393</t>
  </si>
  <si>
    <t>Katodna zaščita objekta … z galvanskimi anodami</t>
  </si>
  <si>
    <t>59 394</t>
  </si>
  <si>
    <t>59 396</t>
  </si>
  <si>
    <t>59 397</t>
  </si>
  <si>
    <t>59 398</t>
  </si>
  <si>
    <t>59 399</t>
  </si>
  <si>
    <t>5.9.2 Hidroizolacije</t>
  </si>
  <si>
    <t>59 411</t>
  </si>
  <si>
    <t>59 412</t>
  </si>
  <si>
    <t>59 413</t>
  </si>
  <si>
    <t>59 414</t>
  </si>
  <si>
    <t>59 415</t>
  </si>
  <si>
    <t>59 416</t>
  </si>
  <si>
    <t>Priprava podlage – površine cementnega betona s/z …..</t>
  </si>
  <si>
    <t>59 421</t>
  </si>
  <si>
    <t>59 422</t>
  </si>
  <si>
    <t>59 423</t>
  </si>
  <si>
    <t>59 424</t>
  </si>
  <si>
    <t>59 431</t>
  </si>
  <si>
    <t>59 432</t>
  </si>
  <si>
    <t>59 433</t>
  </si>
  <si>
    <t>59 434</t>
  </si>
  <si>
    <t>59 441</t>
  </si>
  <si>
    <t>59 442</t>
  </si>
  <si>
    <t>59 443</t>
  </si>
  <si>
    <t>59 444</t>
  </si>
  <si>
    <t>59 445</t>
  </si>
  <si>
    <t>59 451</t>
  </si>
  <si>
    <t>59 452</t>
  </si>
  <si>
    <t>Izdelava sprijemne plasti – predhodnega premaza s hladnim bitumenskim vezivom, količina 0,21 do 0,3 kg/m2</t>
  </si>
  <si>
    <t>59 453</t>
  </si>
  <si>
    <t>Izdelava sprijemne plasti – predhodnega premaza s hladnim bitumenskim vezivom, količina 0,31 do 0,4 kg/m2</t>
  </si>
  <si>
    <t>59 454</t>
  </si>
  <si>
    <t>59 461</t>
  </si>
  <si>
    <t>59 462</t>
  </si>
  <si>
    <t>Izdelava sprijemne plasti – predhodnega premaza s toplim bitumenskim vezivom, količina 0,21 do 0,3 kg/m2</t>
  </si>
  <si>
    <t>59 463</t>
  </si>
  <si>
    <t>Izdelava sprijemne plasti – predhodnega premaza s toplim bitumenskim vezivom, količina 0,31 do 0,4 kg/m2</t>
  </si>
  <si>
    <t>59 464</t>
  </si>
  <si>
    <t>59 471</t>
  </si>
  <si>
    <t>59 472</t>
  </si>
  <si>
    <t>59 473</t>
  </si>
  <si>
    <t>59 474</t>
  </si>
  <si>
    <t>59 481</t>
  </si>
  <si>
    <t>59 482</t>
  </si>
  <si>
    <t>59 483</t>
  </si>
  <si>
    <t>59 484</t>
  </si>
  <si>
    <t>59 491</t>
  </si>
  <si>
    <t>59 492</t>
  </si>
  <si>
    <t>59 493</t>
  </si>
  <si>
    <t>59 494</t>
  </si>
  <si>
    <t>59 496</t>
  </si>
  <si>
    <t>59 497</t>
  </si>
  <si>
    <t>59 498</t>
  </si>
  <si>
    <t>59 511</t>
  </si>
  <si>
    <t>Izdelava vmesne tesnilne plasti z enojnim varjenim bitumenskim trakom (d = 4,5 mm), s čelnim stikovanjem</t>
  </si>
  <si>
    <t>59 512</t>
  </si>
  <si>
    <t>Izdelava vmesne tesnilne plasti z enojnim varjenim bitumenskim trakom (d = 4,5 mm), stikovanje s preklopi</t>
  </si>
  <si>
    <t>59 521</t>
  </si>
  <si>
    <t>Izdelava vmesne tesnilne plasti z enojnim lepljenim bitumenskim trakom debeline 3 mm, s čelnim stikovanjem, poraba bitumenske lepilne zmesi do 1,5 kg/m2</t>
  </si>
  <si>
    <t>59 522</t>
  </si>
  <si>
    <t>Izdelava vmesne tesnilne plasti z enojnim lepljenim bitumenskim trakom debeline 3 mm, s čelnim stikovanjem, poraba bitumenske lepilne zmesi 1,6 do 2,0 kg/m2</t>
  </si>
  <si>
    <t>59 523</t>
  </si>
  <si>
    <t>Izdelava vmesne tesnilne plasti z enojnim lepljenim bitumenskim trakom debeline 3 mm, s čelnim stikovanjem, poraba bitumenske lepilne zmesi 2,1 do 2,5 kg/m2</t>
  </si>
  <si>
    <t>59 524</t>
  </si>
  <si>
    <t>Izdelava vmesne tesnilne plasti z enojnim lepljenim bitumenskim trakom debeline 3 mm, s čelnim stikovanjem, poraba bitumenske lepilne zmesi nad 2,5 kg/m2</t>
  </si>
  <si>
    <t>59 531</t>
  </si>
  <si>
    <t>59 532</t>
  </si>
  <si>
    <t>59 541</t>
  </si>
  <si>
    <t>Izdelava vrhnje tesnilne plasti z enojnim lepljenim bitumenskim trakom debeline 3 mm, s čelnim stikovanjem, poraba bitumenske lepilne zmesi do 1,5 kg/m2</t>
  </si>
  <si>
    <t>59 542</t>
  </si>
  <si>
    <t>Izdelava vrhnje tesnilne plasti z enojnim lepljenim bitumenskim trakom debeline 3 mm, s čelnim stikovanjem, poraba bitumenske lepilne zmesi 1,6 do 2,0 kg/m2</t>
  </si>
  <si>
    <t>59 543</t>
  </si>
  <si>
    <t>Izdelava vrhnje tesnilne plasti z enojnim lepljenim bitumenskim trakom debeline 3 mm, s čelnim stikovanjem, poraba bitumenske lepilne zmesi 2,1 do 2,5 kg/m2</t>
  </si>
  <si>
    <t>59 544</t>
  </si>
  <si>
    <t>Izdelava vrhnje tesnilne plasti z enojnim lepljenim bitumenskim trakom debeline 3 mm, s čelnim stikovanjem, poraba bitumenske lepilne zmesi nad 2,5 kg/m2</t>
  </si>
  <si>
    <t>59 551</t>
  </si>
  <si>
    <t>59 552</t>
  </si>
  <si>
    <t>59 553</t>
  </si>
  <si>
    <t>59 554</t>
  </si>
  <si>
    <t>59 561</t>
  </si>
  <si>
    <t>59 562</t>
  </si>
  <si>
    <t>59 571</t>
  </si>
  <si>
    <t>59 572</t>
  </si>
  <si>
    <t>59 581</t>
  </si>
  <si>
    <t>59 582</t>
  </si>
  <si>
    <t>59 583</t>
  </si>
  <si>
    <t>59 584</t>
  </si>
  <si>
    <t>59 611</t>
  </si>
  <si>
    <t>Izdelava tesnilne plasti iz tekočih polimerov za brizganje, vključno s povezovalno plastjo, v debelini 2,5 mm</t>
  </si>
  <si>
    <t>59 612</t>
  </si>
  <si>
    <t>Izdelava tesnilne plasti iz tekočih polimerov za brizganje, vključno s povezovalno plastjo, v debelini 2,6 do 3,0 mm</t>
  </si>
  <si>
    <t>59 613</t>
  </si>
  <si>
    <t>Izdelava tesnilne plasti iz tekočih polimerov za brizganje, vključno s povezovalno plastjo, v debelini 3,1 do 3,5 mm</t>
  </si>
  <si>
    <t>59 614</t>
  </si>
  <si>
    <t>Izdelava tesnilne plasti iz tekočih polimerov za brizganje, vključno s povezovalno plastjo, v debelini 3,6 do 4,0 mm</t>
  </si>
  <si>
    <t>59 615</t>
  </si>
  <si>
    <t>Izdelava tesnilne plasti iz tekočih polimerov za brizganje, vključno s povezovalno plastjo, v debelini 4,1 do 4,5 mm</t>
  </si>
  <si>
    <t>59 616</t>
  </si>
  <si>
    <t>Izdelava tesnilne plasti iz tekočih polimerov za brizganje, vključno s povezovalno plastjo, v debelini nad 4,5 mm</t>
  </si>
  <si>
    <t>59 621</t>
  </si>
  <si>
    <t>59 622</t>
  </si>
  <si>
    <t>59 623</t>
  </si>
  <si>
    <t>59 624</t>
  </si>
  <si>
    <t>59 631</t>
  </si>
  <si>
    <t>59 632</t>
  </si>
  <si>
    <t>59 633</t>
  </si>
  <si>
    <t>59 634</t>
  </si>
  <si>
    <t>59 636</t>
  </si>
  <si>
    <t>59 638</t>
  </si>
  <si>
    <t>Izdelava tesnilne plasti z elastomerno membrano</t>
  </si>
  <si>
    <t>59 641</t>
  </si>
  <si>
    <t>59 646</t>
  </si>
  <si>
    <t>59 651</t>
  </si>
  <si>
    <t>59 652</t>
  </si>
  <si>
    <t>59 653</t>
  </si>
  <si>
    <t>Izdelava hidroizolacije z bitumenskimi trakovi, debelimi 4,5 ali 5 mm, sprijemna plast iz hladnega bitumenskega veziva</t>
  </si>
  <si>
    <t>59 654</t>
  </si>
  <si>
    <t>Izdelava hidroizolacije z bitumenskimi trakovi, debelimi 4,5 ali 5 mm, sprijemna plast iz bitumenske lepilne zmesi</t>
  </si>
  <si>
    <t>59 661</t>
  </si>
  <si>
    <t>59 671</t>
  </si>
  <si>
    <t>59 672</t>
  </si>
  <si>
    <t>59 673</t>
  </si>
  <si>
    <t>Izdelava hidroizolacije s tekočimi polimeri za brizganje, sprijemna plast iz hladnega bitumenskega veziva</t>
  </si>
  <si>
    <t>59 674</t>
  </si>
  <si>
    <t>59 681</t>
  </si>
  <si>
    <t>59 683</t>
  </si>
  <si>
    <t>59 685</t>
  </si>
  <si>
    <t>59 691</t>
  </si>
  <si>
    <t>59 693</t>
  </si>
  <si>
    <t>Izdelava hidroizolacije zasutih cementnobetonskih površin z brizganjem s polimeri modificiranega bitumna</t>
  </si>
  <si>
    <t>59 695</t>
  </si>
  <si>
    <t>59 697</t>
  </si>
  <si>
    <t>Hidroizolacija na stiku dveh cementnobetonskih blokov, izvedena z gumijastim trakom, vgrajenim v cementni beton</t>
  </si>
  <si>
    <t>59 698</t>
  </si>
  <si>
    <t>59 711</t>
  </si>
  <si>
    <t>Izdelava zaščitne plasti iz geosintetika, po načrtu</t>
  </si>
  <si>
    <t>59 721</t>
  </si>
  <si>
    <t>59 722</t>
  </si>
  <si>
    <t>59 723</t>
  </si>
  <si>
    <t>59 724</t>
  </si>
  <si>
    <t>59 725</t>
  </si>
  <si>
    <t>59 731</t>
  </si>
  <si>
    <t>Izdelava zaščitne plasti iz lesnih plošč v debelini do 1,5 cm</t>
  </si>
  <si>
    <t>59 732</t>
  </si>
  <si>
    <t>59 733</t>
  </si>
  <si>
    <t>59 734</t>
  </si>
  <si>
    <t>59 741</t>
  </si>
  <si>
    <t>59 742</t>
  </si>
  <si>
    <t>59 743</t>
  </si>
  <si>
    <t>59 744</t>
  </si>
  <si>
    <t>59 751</t>
  </si>
  <si>
    <t>Izdelava zaščitne plasti iz čepaste folije</t>
  </si>
  <si>
    <t>59 761</t>
  </si>
  <si>
    <t>Izdelava ločilne plasti iz trdih penastih plošč, debelih 1 cm</t>
  </si>
  <si>
    <t>59 762</t>
  </si>
  <si>
    <t>Izdelava ločilne plasti iz trdih penastih plošč, debelih 2 cm</t>
  </si>
  <si>
    <t>59 771</t>
  </si>
  <si>
    <t>Izdelava ločilne plasti iz gumijastih plošč, debelih 1 cm</t>
  </si>
  <si>
    <t>59 772</t>
  </si>
  <si>
    <t>Izdelava ločilne plasti iz gumijastih plošč, debelih 2 cm</t>
  </si>
  <si>
    <t>59 781</t>
  </si>
  <si>
    <t>Izdelava ločilne plasti iz bitumenskih plošč, debelih 3 mm</t>
  </si>
  <si>
    <t>59 782</t>
  </si>
  <si>
    <t>Izdelava ločilne plasti iz bitumenskih plošč, debelih 6 mm</t>
  </si>
  <si>
    <t>59 783</t>
  </si>
  <si>
    <t>Izdelava ločilne plasti iz bitumenskih plošč, debelih 12 mm</t>
  </si>
  <si>
    <t>59 784</t>
  </si>
  <si>
    <t>Izdelava ločilne plasti iz bitumenskih plošč, debelih 20 mm</t>
  </si>
  <si>
    <t>59 791</t>
  </si>
  <si>
    <t>Izdelava ločilne plasti iz ……. plošč, debelih 1 cm</t>
  </si>
  <si>
    <t>59 792</t>
  </si>
  <si>
    <t>Izdelava ločilne plasti iz ……. plošč, debelih 2 cm</t>
  </si>
  <si>
    <t>59 811</t>
  </si>
  <si>
    <t>Izdelava silikonskega premaza cementnobetonske površine objekta, izpostavljene vplivom slanice, po načrtu</t>
  </si>
  <si>
    <t>59 812</t>
  </si>
  <si>
    <t>59 821</t>
  </si>
  <si>
    <t>59 822</t>
  </si>
  <si>
    <t>59 831</t>
  </si>
  <si>
    <t>Zatesnitev mejnih površin – stikov, širokih do 20 mm in globokih do 4 cm, s predhodnim premazom bližnjih površin in zapolnitvijo z bitumensko zmesjo za tesnjenje stikov</t>
  </si>
  <si>
    <t>59 833</t>
  </si>
  <si>
    <t>Zatesnitev mejnih površin – stikov, širokih do 15 mm in globokih do 4 cm, s predhodnim premazom bližnjih površin in zapolnitvijo z zmesjo iz umetnih organskih snovi</t>
  </si>
  <si>
    <t>59 835</t>
  </si>
  <si>
    <t>59 837</t>
  </si>
  <si>
    <t>59 839</t>
  </si>
  <si>
    <t>Zatesnitev mejne površine ob robniku v širini približno 25 cm z zmesjo za lopatico in pobrizgom z modificiranim bitumenskim vezivom (do 1,5 kg/m2) ter posipom z drobirjem 2/4 mm iz karbonatnih kamnin (do 2,5 kg/m2)</t>
  </si>
  <si>
    <t>59 841</t>
  </si>
  <si>
    <t>59 842</t>
  </si>
  <si>
    <t>59 843</t>
  </si>
  <si>
    <t>59 844</t>
  </si>
  <si>
    <t>Zatesnitev dilatacijske rege z zaključnim trakom za rege</t>
  </si>
  <si>
    <t>59 851</t>
  </si>
  <si>
    <t>Izdelava drsne folije v rego z zobom</t>
  </si>
  <si>
    <t>59 852</t>
  </si>
  <si>
    <t>Izdelava rebraste raztezne pločevine v rego</t>
  </si>
  <si>
    <t>59 853</t>
  </si>
  <si>
    <t>Izdelava valovite vlaknasto cementne plošče v rego</t>
  </si>
  <si>
    <t>59 854</t>
  </si>
  <si>
    <t>Izdelava valovite plošče iz umetne mase v rege</t>
  </si>
  <si>
    <t>59 855</t>
  </si>
  <si>
    <t>Izdelava ravne pločevine 300/1 mm v rego</t>
  </si>
  <si>
    <t>59 861</t>
  </si>
  <si>
    <t>Dobava in vgraditev ojačene gume za zatesnitev ločilnega razmaka (rege) med objektoma v vzdolžni smeri, po načrtu</t>
  </si>
  <si>
    <t>59 911</t>
  </si>
  <si>
    <t>59 912</t>
  </si>
  <si>
    <t>59 921</t>
  </si>
  <si>
    <t>59 922</t>
  </si>
  <si>
    <t>59 931</t>
  </si>
  <si>
    <t>59 932</t>
  </si>
  <si>
    <t>59 941</t>
  </si>
  <si>
    <t>59 942</t>
  </si>
  <si>
    <t>59 946</t>
  </si>
  <si>
    <t>Izdelava dilatacijske rege…………. po načrtu</t>
  </si>
  <si>
    <t>59 951</t>
  </si>
  <si>
    <t>59 961</t>
  </si>
  <si>
    <t>59 962</t>
  </si>
  <si>
    <t>59 963</t>
  </si>
  <si>
    <t>59 971</t>
  </si>
  <si>
    <t>59 972</t>
  </si>
  <si>
    <t>59 973</t>
  </si>
  <si>
    <t>59 976</t>
  </si>
  <si>
    <t>Izdelava stične rege……….. po načrtu</t>
  </si>
  <si>
    <t>59 981</t>
  </si>
  <si>
    <t>59 982</t>
  </si>
  <si>
    <t>Izdelava navidezne rege z zaključnim trakom za rege</t>
  </si>
  <si>
    <t>59 983</t>
  </si>
  <si>
    <t>Izdelava navidezne rege z valovito ploščo v sredini</t>
  </si>
  <si>
    <t>59 986</t>
  </si>
  <si>
    <t>Izdelava navidezne rege ………… po načrtu</t>
  </si>
  <si>
    <t>59 991</t>
  </si>
  <si>
    <t>Izdelava delovnega stika pri izolacijskih trakovih na steni</t>
  </si>
  <si>
    <t>59 992</t>
  </si>
  <si>
    <t>59 993</t>
  </si>
  <si>
    <t>59 996</t>
  </si>
  <si>
    <t>Izdelava delovnega stika stene…………… po načrtu</t>
  </si>
  <si>
    <t>59 997</t>
  </si>
  <si>
    <t>Izdelava delovnega stika plošče……………. po načrtu</t>
  </si>
  <si>
    <t>SKUPAJ GRADBENA IN OBRTNIŠKA DELA:</t>
  </si>
  <si>
    <t>SKUPAJ ODVODNJAVANJE:</t>
  </si>
  <si>
    <t>SKUPAJ VOZIŠČNE KONSTRUKCIJE:</t>
  </si>
  <si>
    <t>3.1  Nosilne plasti</t>
  </si>
  <si>
    <t xml:space="preserve">Izdelava nosilnega podpornega odra za prekladno konstrukcijo premostitvenega objekta, visokega do 4 m
</t>
  </si>
  <si>
    <t xml:space="preserve">Izdelava nosilnega podpornega odra za prekladno konstrukcijo premostitvenega objekta, visokega 8,1 do 12 m
</t>
  </si>
  <si>
    <t xml:space="preserve">Izdelava nosilnega podpornega odra za prekladno konstrukcijo premostitvenega objekta, visokega 12,1 do 18 m
</t>
  </si>
  <si>
    <t xml:space="preserve">Izdelava podprtega opaža za ojačen slop iz cementnega betona na brežini z nagibom do 45˚
</t>
  </si>
  <si>
    <t xml:space="preserve">Izdelava podprtega opaža za ojačen slop iz cementnega betona na brežini z nagibom nad 45˚
</t>
  </si>
  <si>
    <t xml:space="preserve">Izdelava vezanega opaža za ojačen slop iz cementnega betona na brežini z nagibom do 45˚
</t>
  </si>
  <si>
    <t xml:space="preserve">Izdelava vezanega opaža za ojačen slop iz cementnega betona na brežini z nagibom nad 45˚
</t>
  </si>
  <si>
    <t xml:space="preserve">Izdelava dvostranskega vezanega opaža za raven zid, visok do 2 m
</t>
  </si>
  <si>
    <t xml:space="preserve">Izdelava dvostranskega vezanega opaža za raven zid, visok 2,1 do 4 m
</t>
  </si>
  <si>
    <t xml:space="preserve">Izdelava dvostranskega vezanega opaža za raven zid, visok 4,1 do 6 m
</t>
  </si>
  <si>
    <t xml:space="preserve">Izdelava dvostranskega vezanega opaža za raven zid, visok 6,1 do 8 m
</t>
  </si>
  <si>
    <t xml:space="preserve">Izdelava dvostranskega vezanega opaža za raven zid, visok nad 8 m
</t>
  </si>
  <si>
    <t xml:space="preserve">Izdelava dvostranskega vezanega opaža za ukrivljen zid, visok do 2 m
</t>
  </si>
  <si>
    <t xml:space="preserve">Izdelava dvostranskega vezanega opaža za ukrivljen zid, visok 2,1 do 4 m
</t>
  </si>
  <si>
    <t xml:space="preserve">Izdelava dvostranskega vezanega opaža za ukrivljen zid, visok 4,1 do 6 m
</t>
  </si>
  <si>
    <t xml:space="preserve">Izdelava dvostranskega vezanega opaža za ukrivljen zid, visok 6,1 do 8 m
</t>
  </si>
  <si>
    <t xml:space="preserve">Izdelava dvostranskega vezanega opaža za ukrivljen zid, visok nad 8 m
</t>
  </si>
  <si>
    <t xml:space="preserve">Izdelava podprtega opaža za pravokoten steber, visok do 4 m
</t>
  </si>
  <si>
    <t xml:space="preserve">Izdelava podprtega opaža za pravokoten steber, visok 4,1 do 8 m
</t>
  </si>
  <si>
    <t xml:space="preserve">Izdelava podprtega opaža za pravokoten steber, visok 8,1 do 12 m
</t>
  </si>
  <si>
    <t xml:space="preserve">Izdelava podprtega opaža za pravokoten steber, visok 12,1 do 20 m
</t>
  </si>
  <si>
    <t xml:space="preserve">Izdelava podprtega opaža za pravokoten steber, visok 20,1 do 35 m
</t>
  </si>
  <si>
    <t xml:space="preserve">Izdelava podprtega opaža za pravokoten steber, visok nad 35 m
</t>
  </si>
  <si>
    <t xml:space="preserve">Izdelava vezanega opaža za pravokoten steber, visok do 4 m
</t>
  </si>
  <si>
    <t xml:space="preserve">Izdelava vezanega opaža za pravokoten steber, visok 4,1 do 8 m
</t>
  </si>
  <si>
    <t xml:space="preserve">Izdelava vezanega opaža za pravokoten steber, visok 8,1 do 12 m
</t>
  </si>
  <si>
    <t xml:space="preserve">Izdelava vezanega opaža za pravokoten steber, visok 12,1 do 20 m
</t>
  </si>
  <si>
    <t xml:space="preserve">Izdelava vezanega opaža za pravokoten steber, visok 20,1 do 35 m
</t>
  </si>
  <si>
    <t xml:space="preserve">Izdelava vezanega opaža za pravokoten steber, visok nad 35 m
</t>
  </si>
  <si>
    <t xml:space="preserve">Izdelava opaža za okrogel ali ovalen steber, visok 12,1 do 20 m
</t>
  </si>
  <si>
    <t xml:space="preserve">Izdelava opaža za okrogel ali ovalen steber, visok 20,1 do 35 m
</t>
  </si>
  <si>
    <t xml:space="preserve">Izdelava opaža za okrogel ali ovalen steber, visok nad 35 m
</t>
  </si>
  <si>
    <t xml:space="preserve">Izdelava opaža za poligonalen ali H steber, visok 6,1 do 12 m
</t>
  </si>
  <si>
    <t xml:space="preserve">Izdelava opaža za poligonalen ali H steber, visok 12,1 do 20 m
</t>
  </si>
  <si>
    <t xml:space="preserve">Izdelava opaža za poligonalen ali H steber, visok 20,1 do 35 m
</t>
  </si>
  <si>
    <t xml:space="preserve">Izdelava opaža za steber škatlastega prereza, visok 4,1 do 6 m
</t>
  </si>
  <si>
    <t xml:space="preserve">Izdelava opaža za steber škatlastega prereza, visok 6,1 do 8 m
</t>
  </si>
  <si>
    <t xml:space="preserve">Izdelava opaža za steber škatlastega prereza, visok 8,1 do 12 m
</t>
  </si>
  <si>
    <t xml:space="preserve">Izdelava opaža za steber škatlastega prereza, visok 12,1 do 20 m
</t>
  </si>
  <si>
    <t xml:space="preserve">Izdelava opaža za steber škatlastega prereza, visok 20,1 do 35 m
</t>
  </si>
  <si>
    <t xml:space="preserve">Izdelava opaža za steber škatlastega prereza, visok nad 35 m
</t>
  </si>
  <si>
    <t xml:space="preserve">Izdelava podprtega opaža za zaščitne prstane vodnjaka, višine do 1,0 m, premer vodnjaka do 3,0 m
</t>
  </si>
  <si>
    <t xml:space="preserve">Izdelava podprtega opaža za zaščitne prstane vodnjaka, višine do 1,0 m, premer vodnjaka nad 6,0 m
</t>
  </si>
  <si>
    <t xml:space="preserve">Izdelava podprtega opaža za raven nosilec s podporo, visoko do 2 m
</t>
  </si>
  <si>
    <t xml:space="preserve">Izdelava podprtega opaža za raven nosilec s podporo, visoko 2,1 do 4 m
</t>
  </si>
  <si>
    <t xml:space="preserve">Izdelava podprtega opaža za raven nosilec s podporo, visoko 4,1 do 6 m
</t>
  </si>
  <si>
    <t xml:space="preserve">Izdelava podprtega opaža za raven nosilec s podporo, visoko nad 6 m
</t>
  </si>
  <si>
    <t xml:space="preserve">Izdelava podprtega opaža za ukrivljen nosilec s podporo, visoko do 2 m
</t>
  </si>
  <si>
    <t xml:space="preserve">Izdelava podprtega opaža za ukrivljen nosilec s podporo, visoko 2,1 do 4 m
</t>
  </si>
  <si>
    <t xml:space="preserve">Izdelava podprtega opaža za ukrivljen nosilec s podporo, visoko 4,1 do 6 m
</t>
  </si>
  <si>
    <t xml:space="preserve">Izdelava podprtega opaža za ukrivljen nosilec s podporo, visoko nad 6 m
</t>
  </si>
  <si>
    <t xml:space="preserve">Izdelava dvostranskega vezanega opaža za ukrivljen nosilec
</t>
  </si>
  <si>
    <t xml:space="preserve">Izdelava podprtega opaža za ločni nosilec s podporo, visoko do 2 m
</t>
  </si>
  <si>
    <t xml:space="preserve">Izdelava podprtega opaža za ločni nosilec s podporo, visoko 2,1 do 4 m
</t>
  </si>
  <si>
    <t xml:space="preserve">Izdelava podprtega opaža za ločni nosilec s podporo, visoko 4,1 do 6 m
</t>
  </si>
  <si>
    <t xml:space="preserve">Izdelava podprtega opaža za ločni nosilec s podporo, visoko nad 6 m
</t>
  </si>
  <si>
    <t xml:space="preserve">Izdelava podprtega opaža za ukrivljen ločni nosilec s podporo, visoko do 2 m
</t>
  </si>
  <si>
    <t xml:space="preserve">Izdelava podprtega opaža za ukrivljen ločni nosilec s podporo, visoko 2,1 do 4 m
</t>
  </si>
  <si>
    <t xml:space="preserve">Izdelava podprtega opaža za ukrivljen ločni nosilec s podporo, visoko 4,1 do 6 m
</t>
  </si>
  <si>
    <t xml:space="preserve">Izdelava podprtega opaža za ukrivljen ločni nosilec s podporo, visoko nad 6 m
</t>
  </si>
  <si>
    <t xml:space="preserve">Izdelava dvostranskega vezanega opaža za ukrivljeni ločni nosilec
</t>
  </si>
  <si>
    <t xml:space="preserve">Izdelava podprtega opaža za nosilec trapeznega prereza s podporo, visoko do 2 m
</t>
  </si>
  <si>
    <t xml:space="preserve">Izdelava podprtega opaža za nosilec trapeznega prereza s podporo, visoko 2,1 do 4 m
</t>
  </si>
  <si>
    <t xml:space="preserve">Izdelava podprtega opaža za nosilec trapeznega prereza s podporo, visoko 4,1 do 6 m
</t>
  </si>
  <si>
    <t xml:space="preserve">Izdelava podprtega opaža za nosilec trapeznega prereza s podporo, visoko nad 6 m
</t>
  </si>
  <si>
    <t xml:space="preserve">Izdelava podprtega opaža za ukrivljen nosilec trapeznega prereza s podporo, visoko do 2 m
</t>
  </si>
  <si>
    <t xml:space="preserve">Izdelava podprtega opaža za ukrivljen nosilec trapeznega prereza s podporo, visoko 2,1 do 4 m
</t>
  </si>
  <si>
    <t xml:space="preserve">Izdelava podprtega opaža za ukrivljen nosilec trapeznega prereza s podporo, visoko 4,1 do 6 m
</t>
  </si>
  <si>
    <t xml:space="preserve">Izdelava podprtega opaža za ukrivljen nosilec trapeznega prereza s podporo, visoko nad 6 m
</t>
  </si>
  <si>
    <t xml:space="preserve">Izdelava dvostranskega vezanega opaža za nosilec trapeznega prereza
</t>
  </si>
  <si>
    <t xml:space="preserve">Izdelava dvostranskega vezanega opaža za ukrivljen nosilec trapeznega prereza
</t>
  </si>
  <si>
    <t xml:space="preserve">Izdelava opaža za ………… nosilec s/z …………. podporo, visoko ………… m
</t>
  </si>
  <si>
    <t xml:space="preserve">Izdelava podprtega opaža za ravno ploščo s podporo, visoko do 2 m
</t>
  </si>
  <si>
    <t xml:space="preserve">Izdelava podprtega opaža za ravno ploščo s podporo, visoko 2,1 do 4 m
</t>
  </si>
  <si>
    <t xml:space="preserve">Izdelava podprtega opaža za ravno ploščo s podporo, visoko 4,1 do 6 m
</t>
  </si>
  <si>
    <t xml:space="preserve">Izdelava podprtega opaža za ravno ploščo s podporo, visoko 6,1 do 8 m
</t>
  </si>
  <si>
    <t xml:space="preserve">Izdelava podprtega opaža za ravno ploščo s podporo, visoko nad 8 m
</t>
  </si>
  <si>
    <t xml:space="preserve">Izdelava podprtega opaža za ločno ploščo s podporo, visoko do 2 m
</t>
  </si>
  <si>
    <t xml:space="preserve">Izdelava podprtega opaža za ločno ploščo s podporo, visoko 2,1 do 4 m
</t>
  </si>
  <si>
    <t xml:space="preserve">Izdelava podprtega opaža za ločno ploščo s podporo, visoko 4,1 do 6 m
</t>
  </si>
  <si>
    <t xml:space="preserve">Izdelava podprtega opaža za ločno ploščo s podporo, visoko 6,1 do 8 m
</t>
  </si>
  <si>
    <t xml:space="preserve">Izdelava podprtega opaža za ločno ploščo s podporo, visoko nad 8 m
</t>
  </si>
  <si>
    <t xml:space="preserve">Izdelava podprtega opaža okrogle plošče s podporo, visoko do 2 m
</t>
  </si>
  <si>
    <t xml:space="preserve">Izdelava podprtega opaža okrogle plošče s podporo, visoko 2,1 do 4 m
</t>
  </si>
  <si>
    <t xml:space="preserve">Izdelava podprtega opaža okrogle plošče s podporo, visoko … m
</t>
  </si>
  <si>
    <t xml:space="preserve">Izdelava podprtega opaža robnega venca na premostitvenem, opornem in podpornem objektu
</t>
  </si>
  <si>
    <t xml:space="preserve">Izdelava obešenega opaža robnega venca na premostitvenem, opornem in podpornem objektu
</t>
  </si>
  <si>
    <t xml:space="preserve">Izdelava škatlastega opaža za razne odprtine od 0,11 do 0,20 m2
</t>
  </si>
  <si>
    <t xml:space="preserve">Izdelava opaža za izvedbo sidrnih glav za velikosti do 0,10 m2
</t>
  </si>
  <si>
    <t xml:space="preserve">Izdelava opaža za izvedbo sidrnih glav za velikosti nad 0,10 m2
</t>
  </si>
  <si>
    <t xml:space="preserve">Izdelava škatlastega opaža za izvedbo ležiščnih blazin, prečk in protipotresnih blokov, površina do 0,50 m2
</t>
  </si>
  <si>
    <t xml:space="preserve">Izdelava škatlastega opaža za izvedbo ležiščnih blazin, prečk in protipotresnih blokov, površina od 0,51 m2 do 1,00 m2
</t>
  </si>
  <si>
    <t xml:space="preserve">Izdelava škatlastega opaža za izvedbo ležiščnih blazin, prečk in protipotresnih blokov, površina nad 1,00 m2
</t>
  </si>
  <si>
    <t xml:space="preserve">Doplačilo za obdelavo vidne površine cementnega betona z utori pri izdelavi opažev
</t>
  </si>
  <si>
    <t xml:space="preserve">Dobava, priprava in montaža opreme pri narivni gradnji za dolžino delovne etape do  25 m
</t>
  </si>
  <si>
    <t xml:space="preserve">Dobava, priprava in montaža opreme pri narivni gradnji za dolžino delovne etape nad 25 m
</t>
  </si>
  <si>
    <t xml:space="preserve">Dobava, priprava in montaža opreme pri gradnji objektov po tehnologiji »polje po polje« za dolžino delovne etape do 30 m
</t>
  </si>
  <si>
    <t xml:space="preserve">Dobava, priprava in montaža opreme pri gradnji objektov po tehnologiji »polje po polje« za dolžino delovne etape nad 30 m
</t>
  </si>
  <si>
    <t xml:space="preserve">Dobava, priprava in montaža opreme pri ............. gradnji za dolžino delovne etape ... M
</t>
  </si>
  <si>
    <t xml:space="preserve">Izdelava opaža za obbetoniranje – sanacijo poškodbe nosilca s prečnim prerezom …..
</t>
  </si>
  <si>
    <t xml:space="preserve">Izdelava opaža za reliefni izgled površine cementnega betona
</t>
  </si>
  <si>
    <t xml:space="preserve">Dobava in postavitev gladke žice iz mehkega jekla St Sp 37 s premerom do 12 mm, za enostavno ojačitev
</t>
  </si>
  <si>
    <t xml:space="preserve">Dobava in postavitev gladke žice iz mehkega jekla St Sp 37 s premerom do 12 mm, za srednje zahtevno ojačitev
</t>
  </si>
  <si>
    <t xml:space="preserve">Dobava in postavitev gladke žice iz mehkega jekla St Sp 37 s premerom do 12 mm, za zahtevno ojačitev
</t>
  </si>
  <si>
    <t xml:space="preserve">Dobava in postavitev gladkih palic iz mehkega jekla St Sp 37 s premerom 14 mm in večjim, za srednje zahtevno ojačitev
</t>
  </si>
  <si>
    <t xml:space="preserve">Dobava in postavitev rebrastih žic iz visokovrednega naravno trdega jekla B St 420 S s premerom do 12 mm, za enostavno ojačitev
</t>
  </si>
  <si>
    <t xml:space="preserve">Dobava in postavitev rebrastih žic iz visokovrednega naravno trdega jekla B St 420 S s premerom do 12 mm, za srednje zahtevno ojačitev
</t>
  </si>
  <si>
    <t xml:space="preserve">Dobava in postavitev rebrastih palic iz visokovrednega naravno trdega jekla B St 420 S s premerom 14 mm in večjim, za enostavno ojačitev
</t>
  </si>
  <si>
    <t xml:space="preserve">Dobava in postavitev rebrastih palic iz visokovrednega naravno trdega jekla B St 420 S s premerom 14 mm in večjim, za zahtevno ojačitev
</t>
  </si>
  <si>
    <t xml:space="preserve">Dobava in postavitev rebrastih žic iz visokovrednega naravno trdega jekla B St 500 S s premerom do 12 mm, za enostavno ojačitev
</t>
  </si>
  <si>
    <t xml:space="preserve">Dobava in postavitev rebrastih žic iz visokovrednega naravno trdega jekla B St 500 S s premerom do 12 mm, za srednje zahtevno ojačitev
</t>
  </si>
  <si>
    <t xml:space="preserve">Dobava in postavitev rebrastih žic iz visokovrednega naravno trdega jekla B St 500 S s premerom do 12 mm, za zahtevno ojačitev
</t>
  </si>
  <si>
    <t xml:space="preserve">Dobava in postavitev rebrastih palic iz visokovrednega naravno trdega jekla B St 550 z nastavki za vijačenje palic brez preklopa, s premerom 14 mm in večjim
</t>
  </si>
  <si>
    <t xml:space="preserve">Dobava in postavitev mreže iz iztegnjene jeklene pločevine, masa do 2 kg/m2
</t>
  </si>
  <si>
    <t xml:space="preserve">Dobava in postavitev mreže iz iztegnjene jeklene pločevine, masa 2,1 do 3 kg/m2
</t>
  </si>
  <si>
    <t xml:space="preserve">Dobava in postavitev mreže iz iztegnjene jeklene pločevine, masa 3,1 do 4 kg/m2
</t>
  </si>
  <si>
    <t xml:space="preserve">Dobava in postavitev mreže iz iztegnjene jeklene pločevine, masa 4,1 do 6 kg/m2
</t>
  </si>
  <si>
    <t xml:space="preserve">Dobava in postavitev mreže iz iztegnjene jeklene pločevine, masa nad 6 kg/m2
</t>
  </si>
  <si>
    <t xml:space="preserve">Dobava in vgraditev mrežaste tkanine iz karbonskih vlaken za ojačitev prereza po projektu in navodilih proizvajalca, vključno s pripravo in kontrolo površin, lepljenjem in pritrjevanjem po mokrem postopku
</t>
  </si>
  <si>
    <t xml:space="preserve">Dobava in vgraditev mrežaste tkanine iz karbonskih vlaken za ojačitev prereza po projektu in navodilih proizvajalca, vključno s pripravo in kontrolo površin, lepljenjem in pritrjevanjem po suhem postopku
</t>
  </si>
  <si>
    <t xml:space="preserve">Dobava in vgraditev jeklene lamele za ojačitev prereza, vključno s pripravo in kontrolo površin, lepljenjem in pritrjevanjem, kvaliteta jekla S355JO, površina prereza lamele do 100 mm2
</t>
  </si>
  <si>
    <t xml:space="preserve">Dobava in vgraditev jeklene lamele za ojačitev prereza, vključno s pripravo in kontrolo površin, lepljenjem in pritrjevanjem, kvaliteta jekla S355JO, površina prereza lamele 101 do 200 mm2
</t>
  </si>
  <si>
    <t xml:space="preserve">Dobava in vgraditev jeklene lamele za ojačitev prereza, vključno s pripravo in kontrolo površin, lepljenjem in pritrjevanjem, kvaliteta jekla S355JO, površina prereza lamele 201 do 300 mm2
</t>
  </si>
  <si>
    <t xml:space="preserve">Dobava in vgraditev jeklene lamele za ojačitev prereza, vključno s pripravo in kontrolo površin, lepljenjem in pritrjevanjem, kvaliteta jekla S355JO, površina prereza lamele … mm2
</t>
  </si>
  <si>
    <t xml:space="preserve">Dobava in vgraditev karbonske lamele za ojačitev prereza, vključno s pripravo in kontrolo površin, lepljenjem in pritrjevanjem, modul elastičnosti &gt; 155.000 N/mm2, prerez do 70 mm2
</t>
  </si>
  <si>
    <t xml:space="preserve">Dobava in vgraditev karbonske lamele za ojačitev prereza, vključno s pripravo in kontrolo površin, lepljenjem in pritrjevanjem, modul elastičnosti &gt; 155.000 N/mm2, prerez 71 do 100 mm2
</t>
  </si>
  <si>
    <t xml:space="preserve">Dobava in vgraditev karbonske lamele za ojačitev prereza, vključno s pripravo in kontrolo površin, lepljenjem in pritrjevanjem, modul elastičnosti &gt; 155.000 N/mm2, prerez 101 do 130 mm2
</t>
  </si>
  <si>
    <t xml:space="preserve">Dobava in vgraditev karbonske lamele za ojačitev prereza, vključno s pripravo in kontrolo površin, lepljenjem in pritrjevanjem, modul elastičnosti &gt; 155.000 N/mm2, prerez 131 do 160 mm2
</t>
  </si>
  <si>
    <t xml:space="preserve">Dobava in vgraditev karbonske lamele za ojačitev prereza, vključno s pripravo in kontrolo površin, lepljenjem in pritrjevanjem, modul elastičnosti &gt; 155.000 N/mm2, prerez nad 160 mm2
</t>
  </si>
  <si>
    <t xml:space="preserve">Dobava in vgraditev karbonske lamele za ojačitev prereza, vključno s pripravo in kontrolo površin, lepljenjem in pritrjevanjem, modul elastičnosti &gt; 210.000 N/mm2, prerez do 70 mm2
</t>
  </si>
  <si>
    <t xml:space="preserve">Dobava in vgraditev karbonske lamele za ojačitev prereza, vključno s pripravo in kontrolo površin, lepljenjem in pritrjevanjem, modul elastičnosti &gt; 210.000 N/mm2, prerez 71 do 100 mm2
</t>
  </si>
  <si>
    <t xml:space="preserve">Dobava in vgraditev karbonske lamele za ojačitev prereza, vključno s pripravo in kontrolo površin, lepljenjem in pritrjevanjem, modul elastičnosti &gt; 210.000 N/mm2, prerez 101 do 130 mm2
</t>
  </si>
  <si>
    <t xml:space="preserve">Dobava in vgraditev karbonske lamele za ojačitev prereza, vključno s pripravo in kontrolo površin, lepljenjem in pritrjevanjem, modul elastičnosti &gt; 210.000 N/mm2, prerez 131 do 160 mm2
</t>
  </si>
  <si>
    <t xml:space="preserve">Dobava in vgraditev karbonske lamele za ojačitev prereza, vključno s pripravo in kontrolo površin, lepljenjem in pritrjevanjem, modul elastičnosti &gt; 210.000 N/mm2, prerez nad 160 mm2
</t>
  </si>
  <si>
    <t xml:space="preserve">Dobava in vgraditev karbonske lamele za ojačitev prereza, vključno s pripravo in kontrolo površin, lepljenjem in pritrjevanjem, modul elastičnosti &gt; 300.000 N/mm2, prerez do 70 mm2
</t>
  </si>
  <si>
    <t xml:space="preserve">Dobava in vgraditev karbonske lamele za ojačitev prereza, vključno s pripravo in kontrolo površin, lepljenjem in pritrjevanjem, modul elastičnosti &gt; 300.000 N/mm2, prerez 70 do 100 mm2
</t>
  </si>
  <si>
    <t xml:space="preserve">Dobava, postavitev in prednapenjanje gladke jeklene žice krožnega prereza, visoke natezne trdnosti, za prednapete konstrukcije
</t>
  </si>
  <si>
    <t xml:space="preserve">Dobava, postavitev in prednapenjanje profilirane jeklene žice krožnega prereza, visoke natezne trdnosti, za prednapete konstrukcije
</t>
  </si>
  <si>
    <t xml:space="preserve">Dobava, postavitev in prednapenjanje gladkih jeklenih palic krožnega prereza, visoke natezne trdnosti, za prednapete konstrukcije
</t>
  </si>
  <si>
    <t xml:space="preserve">Dobava, postavitev in prednapenjanje rebrastih jeklenih palic krožnega prereza, visoke natezne trdnosti, za prednapete konstrukcije
</t>
  </si>
  <si>
    <t xml:space="preserve">Dobava, postavitev in prednapenjanje vrvi iz gladkih jeklenih žic krožnega prereza, visoke natezne trdnosti, za sovprežno prednapete konstrukcije; vrvi vite iz treh žic St 1550/1770 N/mm2
</t>
  </si>
  <si>
    <t xml:space="preserve">Dobava, postavitev in prednapenjanje vrvi iz gladkih jeklenih žic krožnega prereza, visoke natezne trdnosti, za sovprežno prednapete konstrukcije; vrvi vite iz sedmih žic St 1550/1770 N/mm2
</t>
  </si>
  <si>
    <t xml:space="preserve">Dobava, postavitev in prednapenjanje vrvi iz gladkih jeklenih žic krožnega prereza, visoke natezne trdnosti, za sovprežno prednapete konstrukcije; vrvi vite iz ………. žic St 1550/1770 N/mm2
</t>
  </si>
  <si>
    <t xml:space="preserve">Dobava, postavitev in prednapenjanje vrvi iz gladkih jeklenih žic krožnega prereza, visoke natezne trdnosti, za sovprežno prednapete konstrukcije; vrvi vite iz treh žic St 1660/1860 N/mm2
</t>
  </si>
  <si>
    <t xml:space="preserve">Dobava, postavitev in prednapenjanje vrvi iz gladkih jeklenih žic krožnega prereza, visoke natezne trdnosti, za sovprežno prednapete konstrukcije; vrvi vite iz sedmih žic St 1660/1860 N/mm2
</t>
  </si>
  <si>
    <t xml:space="preserve">Dobava, postavitev in prednapenjanje vrvi iz gladkih jeklenih žic krožnega prereza, visoke natezne trdnosti, za sovprežno prednapete konstrukcije; vrvi vite iz ………. žic St 1660/1860 N/mm2
</t>
  </si>
  <si>
    <t xml:space="preserve">Dobava, postavitev in prednapenjanje kabla brez povezave, vloženega v PE cev, zaščitenega z mastjo, z vsemi deli za dokončanje prednapenjanja, kvalitet jekla β02/βz=1670/1860 N/mm2
</t>
  </si>
  <si>
    <t xml:space="preserve">Dobava, postavitev in prednapenjanje kabla brez povezave, vloženega v PE cev, zaščitenega z mastjo, z vsemi deli za dokončanje prednapenjanja, kvalitet jekla β02/βz=1570/1770 N/mm2
</t>
  </si>
  <si>
    <t xml:space="preserve">Dobava, postavitev in prednapenjanje kabla poševnih zateg, vloženega v visokovredno PE cev, zaščitenega z mastjo z vsemi deli in tehničnimi karakteristikami predvideni po projektu, kvalitet jekla β02/βz=1570/1770 N/mm2
</t>
  </si>
  <si>
    <t>Dobava, postavitev in prednapenjanje kabla poševnih zateg, vloženega v visokovredno PE, zaščitenega z mastjo z vsemi deli in tehničnimi karakteristikami predvideni po projektu, kvalitet jekla β02/βz=1670/1860 N/mm2</t>
  </si>
  <si>
    <t xml:space="preserve">Dobava in vgraditev Dywidag palice, vključno z vso opremo, z napenjanjem, brez injektiranja, kvaliteta jekla St 85/105, s premerom 26, 5 mm, dolžine do 1,0 m
</t>
  </si>
  <si>
    <t xml:space="preserve">Dobava in vgraditev Dywidag palice, vključno z vso opremo, z napenjanjem, brez injektiranja, kvaliteta jekla St 85/105, s premerom 32 mm, dolžine do 1,0 m
</t>
  </si>
  <si>
    <t xml:space="preserve">Dobava in vgraditev Dywidag palice, vključno z vso opremo, z napenjanjem, brez injektiranja, kvaliteta jekla St 85/105, s premerom 32 mm, dolžine nad 3,0 m
</t>
  </si>
  <si>
    <t xml:space="preserve">Dobava in vgraditev Dywidag palice, vključno z vso opremo, z napenjanjem, brez injektiranja, kvaliteta jekla St 85/105, s premerom 36 mm, dolžine do 1,0 m
</t>
  </si>
  <si>
    <t xml:space="preserve">Dobava in vgraditev Dywidag palice, vključno z vso opremo, z napenjanjem, brez injektiranja, kvaliteta jekla St 85/105, s premerom 36 mm, dolžine nad 3,0 m
</t>
  </si>
  <si>
    <t xml:space="preserve">Dobava in vgraditev Dywidag palice, vključno z vso opremo, z napenjanjem, brez injektiranja, kvaliteta jekla St 110/125, s premerom 32 mm, dolžine do 1,0 m
</t>
  </si>
  <si>
    <t xml:space="preserve">Dobava in vgraditev Dywidag palice, vključno z vso opremo, z napenjanjem, brez injektiranja, kvaliteta jekla St 110/125, s premerom 36 mm, dolžine do 1,0 m
</t>
  </si>
  <si>
    <t xml:space="preserve">Dobava in vgraditev rešetkastih lokov z minimalnim odpornostnim momentom Wx = 38 cm3
</t>
  </si>
  <si>
    <t xml:space="preserve">Dobava in vgraditev rešetkastih lokov z minimalnim odpornostnim momentom Wx = 51 cm3
</t>
  </si>
  <si>
    <t xml:space="preserve">Dobava in vgraditev rešetkastih lokov z minimalnim odpornostnim momentom Wx = 66 cm3
</t>
  </si>
  <si>
    <t xml:space="preserve">Dobava in vgraditev jeklenih opažnih desk debeline 6 mm, dolžine 1,6 m
</t>
  </si>
  <si>
    <t xml:space="preserve">Dobava in vgraditev jeklenih opažnih desk debeline 6 mm, dolžine 2 m
</t>
  </si>
  <si>
    <t xml:space="preserve">Dobava in vgraditev mikrokolov, izdelanih iz IBI ali IBO sider, nosilnosti 500 kN, z injektiranjem s cementnim mlekom, dolžine 4 m
</t>
  </si>
  <si>
    <t xml:space="preserve">Dobava in vgraditev mikrokolov, izdelanih iz IBI ali IBO sider, nosilnosti 500 kN, z injektiranjem s cementnim mlekom, dolžine 6 m
</t>
  </si>
  <si>
    <t xml:space="preserve">Dobava in vgraditv mikrokolov izdelanih iz jeklenih perforiranih cevi Ø 4", debelina stene min. 6 mm, z injektiranjem s cementnim mlekom z nizkim pritiskom, dolžine 6 m
</t>
  </si>
  <si>
    <t xml:space="preserve">Dobava in vgraditv mikrokolov izdelanih iz jeklenih perforiranih cevi Ø 4", debelina stene min. 6 mm, z injektiranjem s cementnim mlekom z nizkim pritiskom, dolžine 8 m
</t>
  </si>
  <si>
    <t xml:space="preserve">Ojačitev stropa predora z jeklenim cevnim ščitom, izdelanim iz cevi Ø 4", debelina stene min. 6 mm, z dobavo, vgrajevanjem in injektiranjem, dolžine 12 m
</t>
  </si>
  <si>
    <t xml:space="preserve">Ojačitev stropa predora z jeklenim cevnim ščitom, izdelanim iz cevi Ø 4", debelina stene min. 6 mm, z dobavo, vgrajevanjem in injektiranjem, dolžine 15 m
</t>
  </si>
  <si>
    <t xml:space="preserve">Ojačitev stropa predora z jeklenim cevnim ščitom, izdelanim iz cevi Ø 4", debelina stene min. 6 mm, z dobavo, vgrajevanjem in injektiranjem, dolžine 18 m
</t>
  </si>
  <si>
    <t xml:space="preserve">Ojačitev stropa predora z jeklenim cevnim ščitom, izdelanim iz cevi Ø 6", debelina stene min. 6 mm, z dobavo, vgrajevanjem in injektiranjem, dolžine 12 m
</t>
  </si>
  <si>
    <t xml:space="preserve">Ojačitev stropa predora z jeklenim cevnim ščitom, izdelanim iz cevi Ø 6", debelina stene min. 6 mm, z dobavo, vgrajevanjem in injektiranjem, dolžine 15 m
</t>
  </si>
  <si>
    <t xml:space="preserve">Ojačitev stropa predora z jeklenim cevnim ščitom, izdelanim iz cevi Ø 6", debelina stene min. 6 mm, z dobavo, vgrajevanjem in injektiranjem, dolžine 18 m
</t>
  </si>
  <si>
    <t xml:space="preserve">Ojačitev stropa predora z jeklenim cevnim ščitom, izdelanim iz cevi Ø …", debelina stene min. 6 mm, z dobavo, vgrajevanjem in injektiranjem, dolžine 12 m
</t>
  </si>
  <si>
    <t xml:space="preserve">Ojačitev stropa predora z jeklenim cevnim ščitom, izdelanim iz cevi Ø …", debelina stene min. 6 mm, z dobavo, vgrajevanjem in injektiranjem, dolžine 15 m
</t>
  </si>
  <si>
    <t xml:space="preserve">Ojačitev stropa predora z jeklenim cevnim ščitom, izdelanim iz cevi Ø …", debelina stene min. 6 mm, z dobavo, vgrajevanjem in injektiranjem, dolžine 18 m
</t>
  </si>
  <si>
    <t xml:space="preserve">Izvedba ozemljitve v predoru z dobavo Fe-Zn traku 40/4 mm in prečnih povezav glavnih ozemljitvenih trakov z Fe-Zu trakom 25/4 mm, vgrajenih v temelje predora z vsemi pritrditvami in spoji na jeklene dele primarne obloge predora in izvodi v kinete
</t>
  </si>
  <si>
    <t xml:space="preserve">Izvedba ozemljitve v predoru z dobavo Fe-Zn traku 40/4 mm in prečnih povezav glavnih ozemljitvenih trakov z Fe-Zn trakom 25/4 mm, vgrajenima v polnilni  cementni beton predora in izvodi v kinete
</t>
  </si>
  <si>
    <t xml:space="preserve">Dobava in vgraditev cementnega betona C8/10 v prerez do 0,15 m3/m2-m1
</t>
  </si>
  <si>
    <t xml:space="preserve">Dobava in vgraditev cementnega betona C8/10 v prerez 0,16 do 0,30 m3/m2-m1
</t>
  </si>
  <si>
    <t xml:space="preserve">Dobava in vgraditev cementnega betona C8/10 v prerez 0,31 do 0,50 m3/m2-m1
</t>
  </si>
  <si>
    <t xml:space="preserve">Dobava in vgraditev cementnega betona C8/10 v prerez nad 0,50 m3/m2-m1
</t>
  </si>
  <si>
    <t xml:space="preserve">Dobava in vgraditev cementnega betona C12/15 v prerez do 0,15 m3/m2-m1
</t>
  </si>
  <si>
    <t xml:space="preserve">Dobava in vgraditev cementnega betona C12/15 v prerez od 0,16 do 0,30 m3/m2-m1
</t>
  </si>
  <si>
    <t xml:space="preserve">Dobava in vgraditev cementnega betona C12/15 v prerez od 0,31 do 0,50 m3/m2-m1
</t>
  </si>
  <si>
    <t xml:space="preserve">Dobava in vgraditev cementnega betona C12/15 v prerez nad 0,50 m3/m2-m1
</t>
  </si>
  <si>
    <t xml:space="preserve">Dobava in vgraditev cementnega betona C16/20 v prerez 0,16 do 0,30 m3/m2-m1
</t>
  </si>
  <si>
    <t xml:space="preserve">Dobava in vgraditev cementnega betona C16/20 v prerez 0,31 do 0,50 m3/m2-m1
</t>
  </si>
  <si>
    <t xml:space="preserve">Dobava in vgraditev cementnega betona C16/20 v prerez nad 0,50 m3/m2-m1
</t>
  </si>
  <si>
    <t xml:space="preserve">Dobava in vgraditev cementnega betona C20/25 v prerez 0,16 do 0,30 m3/m2-m1
</t>
  </si>
  <si>
    <t xml:space="preserve">Dobava in vgraditev cementnega betona C20/25 v prerez 0,31 do 0,50 m3/m2-m1
</t>
  </si>
  <si>
    <t xml:space="preserve">Dobava in vgraditev cementnega betona C20/25 v prerez nad 0,50 m3/m2-m1
</t>
  </si>
  <si>
    <t xml:space="preserve">Dobava in vgraditev cementnega betona C25/30 v prerez do 0,15 m3/m2-m1
</t>
  </si>
  <si>
    <t xml:space="preserve">Dobava in vgraditev cementnega betona C25/30 v prerez 0,16 do 0,30 m3/m2-m1
</t>
  </si>
  <si>
    <t xml:space="preserve">Dobava in vgraditev cementnega betona C25/30 v prerez 0,31 do 0,50 m3/m2-m1
</t>
  </si>
  <si>
    <t xml:space="preserve">Dobava in vgraditev cementnega betona C30/37 v prerez do 0,15 m3/m2-m1
</t>
  </si>
  <si>
    <t xml:space="preserve">Dobava in vgraditev cementnega betona C25/30 v prerez nad 0,50 m3/m2-m1
</t>
  </si>
  <si>
    <t xml:space="preserve">Dobava in vgraditev cementnega betona C30/37 v prerez od 0,16 do 0,30 m3/m2-m1
</t>
  </si>
  <si>
    <t xml:space="preserve">Dobava in vgraditev cementnega betona C30/37 v prerez od 0,31 do 0,50 m3/m2-m1
</t>
  </si>
  <si>
    <t xml:space="preserve">Dobava in vgraditev cementnega betona C30/37 v prerez nad 0,50 m3/m2-m1
</t>
  </si>
  <si>
    <t xml:space="preserve">Dobava in vgraditev cementnega betona C35/45 v prerez do 0,15 m3/m2-m1
</t>
  </si>
  <si>
    <t xml:space="preserve">Dobava in vgraditev cementnega betona C35/45 v prerez 0,16 do 0,30 m3/m2-m1
</t>
  </si>
  <si>
    <t xml:space="preserve">Dobava in vgraditev cementnega betona C35/45 v prerez 0,31 do 0,50 m3/m2-m1
</t>
  </si>
  <si>
    <t xml:space="preserve">Dobava in vgraditev cementnega betona C35/45 v prerez nad 0,50 m3/m2-m1
</t>
  </si>
  <si>
    <t xml:space="preserve">Dobava in vgraditev cementnega betona C40/50 v prerez do 0,15 m3/m2-m1
</t>
  </si>
  <si>
    <t xml:space="preserve">Dobava in vgraditev cementnega betona C40/50 v prerez 0,16 do 0,30 m3/m2-m1
</t>
  </si>
  <si>
    <t xml:space="preserve">Dobava in vgraditev cementnega betona C40/50 v prerez 0,31 do 0,50 m3/m2-m1
</t>
  </si>
  <si>
    <t xml:space="preserve">Dobava in vgraditev cementnega betona C40/50 v prerez nad 0,50 m3/m2-m1
</t>
  </si>
  <si>
    <t xml:space="preserve">Dobava in vgraditev podložnega cementnega betona C12/15 v prerez do 0,15 m3/m2
</t>
  </si>
  <si>
    <t xml:space="preserve">Dobava in vgraditev podložnega cementnega betona C12/15 v prerez  nad 0,15 m3/m2
</t>
  </si>
  <si>
    <t xml:space="preserve">Dobava in vgraditev podložnega cementnega betona C16/20 v prerez do 0,15 m3/m2
</t>
  </si>
  <si>
    <t xml:space="preserve">Dobava in vgraditev podložnega cementnega betona C16/20 v prerez nad 0,15 m3/m2
</t>
  </si>
  <si>
    <t xml:space="preserve">Dobava in vgraditev podložnega cementnega betona C../.. v prerez do 0,15 m3/m2
</t>
  </si>
  <si>
    <t xml:space="preserve">Dobava in vgraditev podložnega cementnega betona C../.. v prerez  nad 0,15 m3/m2
</t>
  </si>
  <si>
    <t xml:space="preserve">Dobava in vgraditev polnilnega cementnega betona C12/15 v prerez do 0,50 m3/m2
</t>
  </si>
  <si>
    <t xml:space="preserve">Dobava in vgraditev polnilnega cementnega betona C12/15 v prerez nad 0,50 m3/m2
</t>
  </si>
  <si>
    <t xml:space="preserve">Dobava in vgraditev polnilnega cementnega betona C16/20 v prerez do 0,50 m3/m2
</t>
  </si>
  <si>
    <t xml:space="preserve">Dobava in vgraditev polnilnega cementnega betona C16/20 v prerez nad 0,50 m3/m2
</t>
  </si>
  <si>
    <t xml:space="preserve">Dobava in vgraditev polnilnega cementnega betona C25/30 v prerez do 0,50 m3/m2
</t>
  </si>
  <si>
    <t xml:space="preserve">Dobava in vgraditev polnilnega cementnega betona C25/30 v prerez nad 0,50 m3/m2
</t>
  </si>
  <si>
    <t xml:space="preserve">Dobava in vgraditev polnilnega cementnega betona C../… v prerez do 0,50 m3/m2
</t>
  </si>
  <si>
    <t xml:space="preserve">Dobava in vgraditev polnilnega cementnega betona C../... v prerez nad 0,50 m3/m2
</t>
  </si>
  <si>
    <t xml:space="preserve">Dobava in vgraditev cementnega betona C25/30 v notranjo oblogo predora
</t>
  </si>
  <si>
    <t xml:space="preserve">Dobava in vgraditev cementnega betona C30/37 v notranjo oblogo predora
</t>
  </si>
  <si>
    <t xml:space="preserve">Dobava in vgraditev cementnega betona C35/45 v notranjo oblogo predora
</t>
  </si>
  <si>
    <t xml:space="preserve">Doplačilo za vgrajevanje mešanice cementnega betona pod vodo
</t>
  </si>
  <si>
    <t xml:space="preserve">Dobava in vgraditev ojačenega cementnega betona C 12/15 v prerez do 0,15 m3/m2-m1
</t>
  </si>
  <si>
    <t xml:space="preserve">Dobava in vgraditev ojačenega cementnega betona C 12/15 v prerez 0,16 do 0,30 m3/m2-m1
</t>
  </si>
  <si>
    <t xml:space="preserve">Dobava in vgraditev ojačenega cementnega betona C 12/15 v prerez 0,31 do 0,50 m3/m2-m1
</t>
  </si>
  <si>
    <t xml:space="preserve">Dobava in vgraditev ojačenega cementnega betona C 12/15 v prerez nad 0,50 m3/m2-m1
</t>
  </si>
  <si>
    <t xml:space="preserve">Dobava in vgraditev ojačenega cementnega betona C16/20 v prerez do 0,15 m3/m2-m1
</t>
  </si>
  <si>
    <t xml:space="preserve">Dobava in vgraditev ojačenega cementnega betona C16/20 v prerez 0,16 do 0,30 m3/m2-m1
</t>
  </si>
  <si>
    <t xml:space="preserve">Dobava in vgraditev ojačenega cementnega betona C16/20 v prerez 0,31 do 0,50 m3/m2-m1
</t>
  </si>
  <si>
    <t xml:space="preserve">Dobava in vgraditev ojačenega cementnega betona C16/20 v prerez nad 0,50 m3/m2-m1
</t>
  </si>
  <si>
    <t xml:space="preserve">Dobava in vgraditev ojačenega cementnega betona C20/25 v prerez do 0,15 m3/m2-m1
</t>
  </si>
  <si>
    <t xml:space="preserve">Dobava in vgraditev ojačenega cementnega betona C20/25 v prerez 0,16 do 0,30 m3/m2-m1
</t>
  </si>
  <si>
    <t xml:space="preserve">Dobava in vgraditev ojačenega cementnega betona C20/25 v prerez 0,31 do 0,50 m3/m2-m1
</t>
  </si>
  <si>
    <t xml:space="preserve">Dobava in vgraditev ojačenega cementnega betona C20/25 v prerez nad 0,50 m3/m2-m1
</t>
  </si>
  <si>
    <t xml:space="preserve">Dobava in vgraditev ojačenega cementnega betona C25/30 v prerez do 0,15 m3/m2-m1
</t>
  </si>
  <si>
    <t xml:space="preserve">Dobava in vgraditev ojačenega cementnega betona C25/30 v prerez 0,16 do 0,30 m3/m2-m1
</t>
  </si>
  <si>
    <t xml:space="preserve">Dobava in vgraditev ojačenega cementnega betona C25/30 v prerez 0,31 do 0,50 m3/m2-m1
</t>
  </si>
  <si>
    <t xml:space="preserve">Dobava in vgraditev ojačenega cementnega betona C25/30 v prerez nad 0,50 m3/m2-m1
</t>
  </si>
  <si>
    <t xml:space="preserve">Dobava in vgraditev ojačenega cementnega betona C30/37 v prerez do 0,15 m3/m2-m1
</t>
  </si>
  <si>
    <t xml:space="preserve">Dobava in vgraditev ojačenega cementnega betona C30/37 v prerez 0,16 do 0,30 m3/m2-m1
</t>
  </si>
  <si>
    <t xml:space="preserve">Dobava in vgraditev ojačenega cementnega betona C30/37 v prerez 0,31 do 0,50 m3/m2-m1
</t>
  </si>
  <si>
    <t xml:space="preserve">Dobava in vgraditev ojačenega cementnega betona C30/37 v prerez nad 0,50 m3/m2-m1
</t>
  </si>
  <si>
    <t xml:space="preserve">Dobava in vgraditev ojačenega cementnega betona C35/45 v prerez do 0,15 m3/m2-m1
</t>
  </si>
  <si>
    <t xml:space="preserve">Dobava in vgraditev ojačenega cementnega betona C35/45 v prerez 0,16 do 0,30 m3/m2-m1
</t>
  </si>
  <si>
    <t xml:space="preserve">Dobava in vgraditev ojačenega cementnega betona C35/45 v prerez 0,31 do 0,50 m3/m2-m1
</t>
  </si>
  <si>
    <t xml:space="preserve">Dobava in vgraditev ojačenega cementnega betona C35/45 v prerez nad 0,50 m3/m2-m1
</t>
  </si>
  <si>
    <t xml:space="preserve">Dobava in vgraditev ojačenega cementnega betona C40/50 v prerez do 0,15 m3/m2-m1
</t>
  </si>
  <si>
    <t xml:space="preserve">Dobava in vgraditev ojačenega cementnega betona C40/50 v prerez 0,16 do 0,30 m3/m2-m1
</t>
  </si>
  <si>
    <t xml:space="preserve">Dobava in vgraditev ojačenega cementnega betona C40/50 v prerez 0,31 do 0,50 m3/m2-m1
</t>
  </si>
  <si>
    <t xml:space="preserve">Dobava in vgraditev ojačenega cementnega betona C40/50 v prerez nad 0,50 m3/m2-m1
</t>
  </si>
  <si>
    <t xml:space="preserve">Dobava in vgraditev ojačenega cementnega betona C../… v prerez do 0,15 m3/m2-m1
</t>
  </si>
  <si>
    <t xml:space="preserve">Dobava in vgraditev ojačenega cementnega betona C../… v prerez 0,16 do 0,30 m3/m2-m1
</t>
  </si>
  <si>
    <t xml:space="preserve">Dobava in vgraditev ojačenega cementnega betona C../… v prerez 0,31 do 0,50 m3/m2-m1
</t>
  </si>
  <si>
    <t xml:space="preserve">Dobava in vgraditev ojačenega cementnega betona C../… v prerez nad 0,50 m3/m2-m1
</t>
  </si>
  <si>
    <t xml:space="preserve">Dobava in vgraditev ojačenega cementnega betona C25/30 v točkovne temelje ali temeljne blazine
</t>
  </si>
  <si>
    <t xml:space="preserve">Dobava in vgraditev ojačenega cementnega betona C25/30 v pasovne temelje, temeljne nosilce ali poševne in vertikalne slope
</t>
  </si>
  <si>
    <t xml:space="preserve">Dobava in vgraditev ojačenega cementnega betona C25/30 v temeljne plošče
</t>
  </si>
  <si>
    <t xml:space="preserve">Dobava in vgraditev ojačenega cementnega betona C25/30 v prehodne plošče
</t>
  </si>
  <si>
    <t xml:space="preserve">Dobava in vgraditev ojačenega cementnega betona C25/30 v temelje …
</t>
  </si>
  <si>
    <t xml:space="preserve">Dobava in vgraditev ojačenega cementnega betona C25/30 v stene opornikov, krilnih zidov, kril in vmesnih podpor
</t>
  </si>
  <si>
    <t xml:space="preserve">Dobava in vgraditev ojačenega cementnega betona C25/30 v stene podpornih ali opornih zidov
</t>
  </si>
  <si>
    <t xml:space="preserve">Dobava in vgraditev ojačenega cementnega betona C25/30 v stene …………
</t>
  </si>
  <si>
    <t xml:space="preserve">Dobava in vgraditev ojačenega cementnega betona C25/30 v stebre pravokotnega ali okroglega prereza
</t>
  </si>
  <si>
    <t xml:space="preserve">Dobava in vgraditev ojačenega cementnega betona C25/30 v stebre poligonalnega/H prereza
</t>
  </si>
  <si>
    <t xml:space="preserve">Dobava in vgraditev ojačenega cementnega betona C25/30 v stebre škatlastega prereza
</t>
  </si>
  <si>
    <t xml:space="preserve">Dobava in vgraditev ojačenega cementnega betona C25/30 v stebre ……. Prereza
</t>
  </si>
  <si>
    <t xml:space="preserve">Dobava in vgraditev ojačenega cementnega betona C25/30 v prekladno konstrukcijo tipa polne plošče
</t>
  </si>
  <si>
    <t xml:space="preserve">Dobava in vgraditev ojačenega cementnega betona C25/30 v prekladno konstrukcijo tipa kasetirane plošče ali votle plošče
</t>
  </si>
  <si>
    <t xml:space="preserve">Dobava in vgraditev ojačenega cementnega betona C25/30 v prekladno konstrukcijo škatlastega tipa z eno ali več odprtinami
</t>
  </si>
  <si>
    <t xml:space="preserve">Dobava in vgraditev ojačenega cementnega betona C25/30 v plošče …
</t>
  </si>
  <si>
    <t xml:space="preserve">Dobava in vgraditev ojačenega cementnega betona C25/30 v ležiščne blazine, protipotresne bloke ali druge podobne elemente s prostornino do 2 m3
</t>
  </si>
  <si>
    <t xml:space="preserve">Dobava in vgraditev ojačenega cementnega betona C25/30 v hodnike in robne vence na premostitvenih objektih in podpornih ali opornih konstrukcijah
</t>
  </si>
  <si>
    <t xml:space="preserve">Dobava in vgraditev ojačenega cementnega betona C30/37 v točkovne temelje ali temeljne blazine
</t>
  </si>
  <si>
    <t xml:space="preserve">Dobava in vgraditev ojačenega cementnega betona C30/37 v pasovne temelje, temeljne nosilce ali poševne in vertikalne slope
</t>
  </si>
  <si>
    <t xml:space="preserve">Dobava in vgraditev ojačenega cementnega betona C30/37 v temeljne plošče
</t>
  </si>
  <si>
    <t xml:space="preserve">Dobava in vgraditev ojačenega cementnega betona C30/37 v prehodne plošče
</t>
  </si>
  <si>
    <t xml:space="preserve">Dobava in vgraditev ojačenega cementnega betona C30/37 v temelje ……….
</t>
  </si>
  <si>
    <t xml:space="preserve">Dobava in vgraditev ojačenega cementnega betona C30/37 v stene opornikov, krilnih zidov, kril in vmesnih podpor
</t>
  </si>
  <si>
    <t xml:space="preserve">Dobava in vgraditev ojačenega cementnega betona C30/37 v stene podpornih ali opornih zidov
</t>
  </si>
  <si>
    <t xml:space="preserve">Dobava in vgraditev ojačenega cementnega betona C30/37 v stene …………
</t>
  </si>
  <si>
    <t xml:space="preserve">Dobava in vgraditev ojačenega cementnega betona C30/37 v stebre pravokotnega ali okroglega prereza
</t>
  </si>
  <si>
    <t xml:space="preserve">Dobava in vgraditev ojačenega cementnega betona C30/37 v stebre poligonalnega/H prereza
</t>
  </si>
  <si>
    <t xml:space="preserve">Dobava in vgraditev ojačenega cementnega betona C30/37 v stebre škatlastega prereza
</t>
  </si>
  <si>
    <t xml:space="preserve">Dobava in vgraditev ojačenega cementnega betona C30/37 v stebre …………
</t>
  </si>
  <si>
    <t xml:space="preserve">Dobava in vgraditev ojačenega cementnega betona C30/37 v prekladno konstrukcijo tipa polne plošče
</t>
  </si>
  <si>
    <t xml:space="preserve">Dobava in vgraditev ojačenega cementnega betona C30/37 v prekladno konstrukcijo tipa kasetirane plošče ali votle plošče
</t>
  </si>
  <si>
    <t xml:space="preserve">Dobava in vgraditev ojačenega cementnega betona C30/37 v prekladno konstrukcijo škatlastega tipa z eno ali več odprtinami na stalnem odru ali po sistemu prostokonzolne gradnje
</t>
  </si>
  <si>
    <t xml:space="preserve">Dobava in vgraditev ojačenega cementnega betona C30/37 v prekladno konstrukcijo škatlastega tipa z eno ali več odprtinami po sistemu narivne gradnje
</t>
  </si>
  <si>
    <t xml:space="preserve">Dobava in vgraditev ojačenega cementnega betona C30/37 v plošče ……………
</t>
  </si>
  <si>
    <t xml:space="preserve">Dobava in vgraditev ojačenega cementnega betona C30/37 v ležiščne blazine, protipotresne bloke ali druge podobne elemente s prostornino do 2 m3
</t>
  </si>
  <si>
    <t xml:space="preserve">Dobava in vgraditev ojačenega cementnega betona C30/37 v hodnike in robne vence na premostitvenih objektih in podpornih ali opornih konstrukcijah
</t>
  </si>
  <si>
    <t xml:space="preserve">Dobava in vgraditev ojačenega cementnega betona C35/45 v točkovne temelje ali temeljne blazine
</t>
  </si>
  <si>
    <t xml:space="preserve">Dobava in vgraditev ojačenega cementnega betona C35/45 v pasovne temelje, temeljne nosilce ali poševne in vertikalne slope
</t>
  </si>
  <si>
    <t xml:space="preserve">Dobava in vgraditev ojačenega cementnega betona C35/45 v temeljne plošče
</t>
  </si>
  <si>
    <t xml:space="preserve">Dobava in vgraditev ojačenega cementnega betona C35/45 v prehodne plošče
</t>
  </si>
  <si>
    <t xml:space="preserve">Dobava in vgraditev ojačenega cementnega betona C35/45 v temelje …………..
</t>
  </si>
  <si>
    <t xml:space="preserve">Dobava in vgraditev ojačenega cementnega betona C35/45 v stene opornikov, krilnih zidov, kril in vmesnih podpor
</t>
  </si>
  <si>
    <t xml:space="preserve">Dobava in vgraditev ojačenega cementnega betona C35/45 v stene podpornih ali opornih zidov
</t>
  </si>
  <si>
    <t xml:space="preserve">Dobava in vgraditev ojačenega cementnega betona C35/45 v stene ………….
</t>
  </si>
  <si>
    <t xml:space="preserve">Dobava in vgraditev ojačenega cementnega betona C35/45 v stebre pravokotnega ali okroglega prereza
</t>
  </si>
  <si>
    <t xml:space="preserve">Dobava in vgraditev ojačenega cementnega betona C35/45 v stebre poligonalnega/H prereza
</t>
  </si>
  <si>
    <t xml:space="preserve">Dobava in vgraditev ojačenega cementnega betona C35/45 v stebre škatlastega prereza
</t>
  </si>
  <si>
    <t xml:space="preserve">Dobava in vgraditev ojačenega cementnega betona C35/45 v stebre …………..
</t>
  </si>
  <si>
    <t xml:space="preserve">Dobava in vgraditev ojačenega cementnega betona C35/45 v prekladno konstrukcijo tipa polne plošče
</t>
  </si>
  <si>
    <t xml:space="preserve">Dobava in vgraditev ojačenega cementnega betona C35/45 v prekladno konstrukcijo tipa kasetirane plošče ali votle plošče
</t>
  </si>
  <si>
    <t xml:space="preserve">Dobava in vgraditev ojačenega cementnega betona C35/45 v prekladno konstrukcijo škatlastega tipa z eno ali več odprtinami na stalnem odru ali po sistemu prostokonzolne gradnje
</t>
  </si>
  <si>
    <t xml:space="preserve">Dobava in vgraditev ojačenega cementnega betona C35/45 v prekladno konstrukcijo škatlastega tipa z eno ali več odprtinami po sistemu narivne gradnje
</t>
  </si>
  <si>
    <t xml:space="preserve">Dobava in vgraditev ojačenega cementnega betona C35/45 v plošče ……………
</t>
  </si>
  <si>
    <t xml:space="preserve">Dobava in vgraditev ojačenega cementnega betona C35/45 v ležiščne blazine, protipotresne bloke ali druge podobne elemente s prostornino do 2 m3
</t>
  </si>
  <si>
    <t xml:space="preserve">Dobava in vgraditev ojačenega cementnega betona C35/45 v hodnike in robne vence na premostitvenih objektih in podpornih ali opornih konstrukcijah
</t>
  </si>
  <si>
    <t xml:space="preserve">Dobava in vgraditev ojačenega cementnega betona C40/50 v točkovne temelje ali temeljne blazine
</t>
  </si>
  <si>
    <t xml:space="preserve">Dobava in vgraditev ojačenega cementnega betona C40/50 v pasovne temelje, temeljne nosilce ali poševne in vertikalne slope
</t>
  </si>
  <si>
    <t xml:space="preserve">Dobava in vgraditev ojačenega cementnega betona C40/50 v temeljne plošče
</t>
  </si>
  <si>
    <t xml:space="preserve">Dobava in vgraditev ojačenega cementnega betona C40/50 v prehodne plošče
</t>
  </si>
  <si>
    <t xml:space="preserve">Dobava in vgraditev ojačenega cementnega betona C40/50 v temelje ……………
</t>
  </si>
  <si>
    <t xml:space="preserve">Dobava in vgraditev ojačenega cementnega betona C40/50 v stene opornikov, krilnih zidov, kril in vmesnih podpor
</t>
  </si>
  <si>
    <t xml:space="preserve">Dobava in vgraditev ojačenega cementnega betona C40/50 v stene podpornih ali opornih zidov
</t>
  </si>
  <si>
    <t xml:space="preserve">Dobava in vgraditev ojačenega cementnega betona C40/50 v stene …………….
</t>
  </si>
  <si>
    <t xml:space="preserve">Dobava in vgraditev ojačenega cementnega betona C40/50 v stebre pravokotnega ali okroglega prereza
</t>
  </si>
  <si>
    <t xml:space="preserve">Dobava in vgraditev ojačenega cementnega betona C40/50 v stebre poligonalnega/H prereza
</t>
  </si>
  <si>
    <t xml:space="preserve">Dobava in vgraditev ojačenega cementnega betona C40/50 v stebre škatlastega prereza
</t>
  </si>
  <si>
    <t xml:space="preserve">Dobava in vgraditev ojačenega cementnega betona C40/50 v stebre …
</t>
  </si>
  <si>
    <t xml:space="preserve">Dobava in vgraditev ojačenega cementnega betona C40/50 v prekladno konstrukcijo tipa polne plošče
</t>
  </si>
  <si>
    <t xml:space="preserve">Dobava in vgraditev ojačenega cementnega betona C40/50 v prekladno konstrukcijo tipa kasetirane plošče ali votle plošče
</t>
  </si>
  <si>
    <t xml:space="preserve">Dobava in vgraditev ojačenega cementnega betona C40/50 v prekladno konstrukcijo škatlastega tipa z eno ali več odprtinami na stalnem odru ali po sistemu prostokonzolne gradnje
</t>
  </si>
  <si>
    <t xml:space="preserve">Dobava in vgraditev ojačenega cementnega betona C40/50 v prekladno konstrukcijo škatlastega tipa z eno ali več odprtinami po sistemu narivne gradnje
</t>
  </si>
  <si>
    <t xml:space="preserve">Dobava in vgraditev ojačenega cementnega betona C40/50 v plošče …
</t>
  </si>
  <si>
    <t xml:space="preserve">Dobava in vgraditev ojačenega cementnega betona C40/50 v ležiščne blazine, protipotresne bloke ali druge podobne elemente s prostornino do 2 m3
</t>
  </si>
  <si>
    <t xml:space="preserve">Dobava in vgraditev ojačenega cementnega betona C40/50 v hodnike in robne vence na premostitvenih objektih in podpornih ali opornih konstrukcijah
</t>
  </si>
  <si>
    <t xml:space="preserve">Doplačilo za dodatek mikrosilike za izdelavo visokokvalitetnih malt
</t>
  </si>
  <si>
    <t xml:space="preserve">Doplačilo za dodatek mikrosilike za izdelavo visokokvalitetnih cementnih betonov
</t>
  </si>
  <si>
    <t xml:space="preserve">Doplačilo za dodatek polimera za izdelavo polimernega cementnega betona
</t>
  </si>
  <si>
    <t xml:space="preserve">Doplačilo za dodatek umetnih vlaken za mikroarmiranje cementnega betona
</t>
  </si>
  <si>
    <t xml:space="preserve">Doplačilo za dodatek jeklenih vlaken za mikroarmiranje cementnega betona
</t>
  </si>
  <si>
    <t xml:space="preserve">Dobava in vgraditev poroznega (drenažnega) cementnega betona
</t>
  </si>
  <si>
    <t xml:space="preserve">Dobava in vgraditev penastega cementnega betona C 12/15
</t>
  </si>
  <si>
    <t xml:space="preserve">Dobava in vgraditev penastega cementnega betona C 16/20
</t>
  </si>
  <si>
    <t xml:space="preserve">Dobava in vgraditev penastega cementnega betona C 20/25
</t>
  </si>
  <si>
    <t xml:space="preserve">Dobava in vgraditev penastega cementnega betona C 25/30
</t>
  </si>
  <si>
    <t xml:space="preserve">Dobava in vgraditev penastega cementnega betona C 30/37
</t>
  </si>
  <si>
    <t xml:space="preserve">Dobava in vgraditev penastega cementnega betona C 35/45
</t>
  </si>
  <si>
    <t xml:space="preserve">Dobava in vgraditev polimernega cementnega betona C 30/37 za dobetoniranje voziščne plošče na premostitvenem objektu, debelina dobetoniranja do 10 cm, dodatek polimera po načrtu
</t>
  </si>
  <si>
    <t xml:space="preserve">Dobava in vgraditev polimernega cementnega betona C 30/37 za dobetoniranje voziščne plošče na premostitvenem objektu, debelina dobetoniranja 11 do 15 cm, dodatek polimera po načrtu
</t>
  </si>
  <si>
    <t xml:space="preserve">Dobava in vgraditev polimernega cementnega betona C 30/37 za dobetoniranje voziščne plošče na premostitvenem objektu, debelina dobetoniranja ……. cm, dodatek polimera po načrtu
</t>
  </si>
  <si>
    <t xml:space="preserve">Dobava in vgraditev mikro ojačenega polimernega cementnega betona C30/37 za dobetoniranje voziščne plošče na premostitvenem objektu, debelina dobetoniranja do 10 cm, dodatek polimera po načrtu
</t>
  </si>
  <si>
    <t xml:space="preserve">Dobava in vgraditev mikro ojačenega polimernega cementnega betona C30/37 za dobetoniranje voziščne plošče na premostitvenem objektu, debelina dobetoniranja ……. cm, dodatek polimera po načrtu
</t>
  </si>
  <si>
    <t xml:space="preserve">Dobava in vgraditev žlindrnega cementnega betona C 12/15
</t>
  </si>
  <si>
    <t xml:space="preserve">Dobava in vgraditev žlindrnega cementnega betona C 16/20
</t>
  </si>
  <si>
    <t xml:space="preserve">Dobava in vgraditev žlindrnega cementnega betona C 20/25
</t>
  </si>
  <si>
    <t xml:space="preserve">Dobava in vgraditev žlindrnega cementnega betona C 25/30
</t>
  </si>
  <si>
    <t xml:space="preserve">Dobava in vgraditev žlindrnega cementnega betona C 30/37
</t>
  </si>
  <si>
    <t xml:space="preserve">Dobava in vgraditev žlindrnega cementnega betona C 37/45
</t>
  </si>
  <si>
    <t xml:space="preserve">Doplačilo za zagotovitev kvalitete cementnega betona C 20/25 za stopnjo izpostavljenosti XC1
</t>
  </si>
  <si>
    <t xml:space="preserve">Doplačilo za zagotovitev kvalitete cementnega betona C 25/30 za stopnjo izpostavljenosti XC2
</t>
  </si>
  <si>
    <t xml:space="preserve">Doplačilo za zagotovitev kvalitete cementnega betona C 30/37 za stopnjo izpostavljenosti XC4
</t>
  </si>
  <si>
    <t xml:space="preserve">Doplačilo za zagotovitev kvalitete cementnega betona C .../... za stopnjo  izpostavljenosti …
</t>
  </si>
  <si>
    <t xml:space="preserve">Doplačilo za zagotovitev kvalitete cementnega betona C 30/37 za stopnjo izpostavljenosti XD1
</t>
  </si>
  <si>
    <t xml:space="preserve">Doplačilo za zagotovitev kvalitete cementnega betona C 30/37 za stopnjo izpostavljenosti XD2
</t>
  </si>
  <si>
    <t xml:space="preserve">Doplačilo za zagotovitev kvalitete cementnega betona C .../... za stopnjo izpostavljenosti …
</t>
  </si>
  <si>
    <t xml:space="preserve">Doplačilo za zagotovitev kvalitete cementnega betona C 30/37 za stopnjo izpostavljenosti XF1
</t>
  </si>
  <si>
    <t xml:space="preserve">Doplačilo za zagotovitev kvalitete cementnega betona C 25/30 za stopnjo izpostavljenosti XF2
</t>
  </si>
  <si>
    <t xml:space="preserve">Doplačilo za zagotovitev kvalitete cementnega betona C 30/37 za stopnjo izpostavljenosti XF2
</t>
  </si>
  <si>
    <t xml:space="preserve">Doplačilo za zagotovitev kvalitete cementnega betona C 30/37 za stopnjo izpostavljenosti XF3
</t>
  </si>
  <si>
    <t xml:space="preserve">Doplačilo za zagotovitev kvalitete cementnega betona C 30/37 za stopnjo izpostavljenosti XF4
</t>
  </si>
  <si>
    <t xml:space="preserve">Doplačilo za zagotovitev kvalitete cementnega betona C 30/37 za stopnjo izpostavljenosti XA1
</t>
  </si>
  <si>
    <t xml:space="preserve">Doplačilo za zagotovitev kvalitete cementnega betona C 30/37 za stopnjo izpostavljenosti XA2
</t>
  </si>
  <si>
    <t xml:space="preserve">Doplačilo za zagotovitev kvalitete cementnega betona C 30/37 za stopnjo izpostavljenosti XA3
</t>
  </si>
  <si>
    <t xml:space="preserve">Doplačilo za zagotovitev kvalitete cementnega betona C 35/45 za stopnjo izpostavljenosti XA3
</t>
  </si>
  <si>
    <t xml:space="preserve">Doplačilo za zagotovitev kvalitete cementnega betona C 30/37 za stopnjo izpostavljenosti XS1
</t>
  </si>
  <si>
    <t xml:space="preserve">Doplačilo za zagotovitev kvalitete cementnega betona C 35/45 za stopnjo izpostavljenosti XS2
</t>
  </si>
  <si>
    <t xml:space="preserve">Doplačilo za zagotovitev kvalitete cementnega betona C 35/45 za stopnjo izpostavljenosti XS3
</t>
  </si>
  <si>
    <t xml:space="preserve">Doplačilo za zagotovitev kvalitete cementnega betona C 25/30 za stopnjo izpostavljenosti PV-I
</t>
  </si>
  <si>
    <t xml:space="preserve">Doplačilo za zagotovitev kvalitete cementnega betona C 30/37 za stopnjo izpostavljenosti PV-I
</t>
  </si>
  <si>
    <t xml:space="preserve">Doplačilo za zagotovitev kvalitete cementnega betona C .../... za stopnjo izpostavljenosti PV-I
</t>
  </si>
  <si>
    <t xml:space="preserve">Doplačilo za zagotovitev kvalitete cementnega betona C 25/30 za stopnjo izpostavljenosti PV-II
</t>
  </si>
  <si>
    <t xml:space="preserve">Doplačilo za zagotovitev kvalitete cementnega betona C 30/37 za stopnjo izpostavljenosti PV-II
</t>
  </si>
  <si>
    <t xml:space="preserve">Doplačilo za zagotovitev kvalitete cementnega betona C .../... za stopnjo izpostavljenosti PV-II
</t>
  </si>
  <si>
    <t xml:space="preserve">Doplačilo za zagotovitev kvalitete cementnega betona C 25/30 za stopnjo izpostavljenosti PV-III
</t>
  </si>
  <si>
    <t xml:space="preserve">Doplačilo za zagotovitev kvalitete cementnega betona C 30/37 za stopnjo izpostavljenosti PV-III
</t>
  </si>
  <si>
    <t xml:space="preserve">Doplačilo za zagotovitev kvalitete cementnega betona C .../... za stopnjo izpostavljenosti PV-III
</t>
  </si>
  <si>
    <t xml:space="preserve">Izdelava brizganega cementnega betona C 20/25 v kaloti, stopnici in niši, debeline 5 cm
</t>
  </si>
  <si>
    <t xml:space="preserve">Izdelava brizganega cementnega betona C 20/25 v kaloti, stopnici in niši, debeline 10 cm
</t>
  </si>
  <si>
    <t xml:space="preserve">Izdelava brizganega cementnega betona C 20/25 v kaloti, stopnici in niši, debeline 15 cm
</t>
  </si>
  <si>
    <t xml:space="preserve">Izdelava brizganega cementnega betona C 20/25 v kaloti, stopnici in niši, debeline 20 cm
</t>
  </si>
  <si>
    <t xml:space="preserve">Izdelava brizganega cementnega betona C 20/25 v kaloti, stopnici in niši, debeline 25 cm
</t>
  </si>
  <si>
    <t xml:space="preserve">Izdelava brizganega cementnega betona C 20/25 v kaloti, stopnici in niši, debeline 30 cm
</t>
  </si>
  <si>
    <t xml:space="preserve">Izdelava brizganega cementnega betona C 20/25 v kaloti, stopnici in niši, debeline 35 cm
</t>
  </si>
  <si>
    <t xml:space="preserve">Izdelava brizganega cementnega betona C 20/25 v kaloti, stopnici in niši, debeline 40 cm
</t>
  </si>
  <si>
    <t xml:space="preserve">Izdelava brizganega cementnega betona C 20/25 v kaloti, stopnici in niši, debeline …… cm
</t>
  </si>
  <si>
    <t xml:space="preserve">Izdelava mikroojačenega brizganega  cementnega betona C 20/25 v kaloti, stopnici in niši, debeline 5 cm
</t>
  </si>
  <si>
    <t xml:space="preserve">Izdelava brizganega cementnega betona C 20/25 za izvedbo talnega oboka, debeline 20 cm
</t>
  </si>
  <si>
    <t xml:space="preserve">Izdelava brizganega cementnega betona C 20/25 za izvedbo talnega oboka, debeline 25 cm
</t>
  </si>
  <si>
    <t xml:space="preserve">Izdelava brizganega cementnega betona C 20/25 za izvedbo talnega oboka, debeline 30 cm
</t>
  </si>
  <si>
    <t xml:space="preserve">Izdelava brizganega cementnega betona C 20/25 za izvedbo talnega oboka, debeline 35 cm
</t>
  </si>
  <si>
    <t xml:space="preserve">Izdelava brizganega cementnega betona C 20/25 za izvedbo talnega oboka, debeline …… cm
</t>
  </si>
  <si>
    <t xml:space="preserve">Izdelava brizganega cementnega betona C 20/25 za izvedbo razširjene pete v kaloti (Elephant foot), minimalne debeline 50 cm
</t>
  </si>
  <si>
    <t xml:space="preserve">Izdelava brizganega cementnega betona C16/20, prerez do 0,10 m3/m2
</t>
  </si>
  <si>
    <t xml:space="preserve">Izdelava brizganega cementnega betona C16/20, prerez 0,11 do 0,20 m3/m2
</t>
  </si>
  <si>
    <t xml:space="preserve">Izdelava brizganega cementnega betona C16/20, prerez nad 0,20 m3/m2
</t>
  </si>
  <si>
    <t xml:space="preserve">Izdelava brizganega cementnega betona C20/25, prerez do 0,10 m3/m2
</t>
  </si>
  <si>
    <t xml:space="preserve">Izdelava brizganega cementnega betona C20/25, prerez 0,11 do 0,20 m3/m2
</t>
  </si>
  <si>
    <t xml:space="preserve">Izdelava brizganega cementnega betona C20/25, prerez nad 0,20 m3/m2
</t>
  </si>
  <si>
    <t xml:space="preserve">Izdelava brizganega cementnega betona C25/30, prerez do 0,10 m3/m2
</t>
  </si>
  <si>
    <t xml:space="preserve">Izdelava brizganega cementnega betona C25/30, prerez 0,11 do 0,20 m3/m2
</t>
  </si>
  <si>
    <t xml:space="preserve">Izdelava brizganega cementnega betona C25/30, prerez nad 0,20 m3/m2
</t>
  </si>
  <si>
    <t xml:space="preserve">Izdelava brizganega cementnega betona C 20/25 za zapolnitev zruškov, večjih kot 2 m3
</t>
  </si>
  <si>
    <t xml:space="preserve">Doplačilo za izdelavo brizganega cementnega betona, debeline 10 cm, več kot 50 m za čelom predora
</t>
  </si>
  <si>
    <t xml:space="preserve">Doplačilo za izdelavo brizganega cementnega betona, debeline 15 cm, več kot 50 m za čelom predora
</t>
  </si>
  <si>
    <t xml:space="preserve">Doplačilo za izdelavo brizganega cementnega betona, debeline 20 cm, več kot 50 m za čelom predora
</t>
  </si>
  <si>
    <t xml:space="preserve">Doplačilo za izdelavo brizganega cementnega betona, odpornega na sulfate
</t>
  </si>
  <si>
    <t xml:space="preserve">Dobava in vgraditev montažnega elementa iz ojačenega cementnega betona C25/30, prerez do 0,50 m3/m2-m1, največje dimenzije do 2,5 m
</t>
  </si>
  <si>
    <t xml:space="preserve">Dobava in vgraditev montažnega elementa iz ojačenega cementnega betona C25/30, prerez do 0,50 m3/m2-m1, največje dimenzije 2,6 do 5 m
</t>
  </si>
  <si>
    <t xml:space="preserve">Dobava in vgraditev montažnega elementa iz ojačenega cementnega betona C25/30, prerez do 0,50 m3/m2-m1, največje dimenzije 5,1 do 10 m
</t>
  </si>
  <si>
    <t xml:space="preserve">Dobava in vgraditev montažnega elementa iz ojačenega cementnega betona C25/30, prerez do 0,50 m3/m2-m1, največje dimenzije nad 10 m
</t>
  </si>
  <si>
    <t xml:space="preserve">Dobava in vgraditev montažnega elementa iz ojačenega cementnega betona C25/30 v prerez nad 0,50 m3/m2-m1, največje dimenzije do 2,5 m
</t>
  </si>
  <si>
    <t xml:space="preserve">Dobava in vgraditev montažnega elementa iz ojačenega cementnega betona C25/30 v prerez nad 0,50 m3/m2-m1, največje dimenzije od 2,6 do 5 m
</t>
  </si>
  <si>
    <t xml:space="preserve">Dobava in vgraditev montažnega elementa iz ojačenega cementnega betona C25/30 v prerez nad 0,50 m3/m2-m1, največje dimenzije od 5,1 do 10 m
</t>
  </si>
  <si>
    <t xml:space="preserve">Dobava in vgraditev montažnega elementa iz ojačenega cementnega betona C25/30 v prerez nad 0,50 m3/m2-m1, največje dimenzije nad 10 m
</t>
  </si>
  <si>
    <t xml:space="preserve">Dobava in vgraditev montažnega elementa iz ojačenega cementnega betona C30/37,  prerez do 0,50 m3/m2-m1, največje dimenzije do 2,5 m
</t>
  </si>
  <si>
    <t xml:space="preserve">Dobava in vgraditev montažnega elementa iz ojačenega cementnega betona C30/37, prerez do 0,50 m3/m2-m1, največje dimenzije 2,6 do 5 m
</t>
  </si>
  <si>
    <t xml:space="preserve">Dobava in vgraditev montažnega elementa iz ojačenega cementnega betona C30/37, prerez do 0,50 m3/m2-m1, največje dimenzije 5,1 do 10 m
</t>
  </si>
  <si>
    <t xml:space="preserve">Dobava in vgraditev montažnega elementa iz ojačenega cementnega betona C30/37, prerez do 0,50 m3/m2-m1, največje dimenzije nad 10 m
</t>
  </si>
  <si>
    <t xml:space="preserve">Dobava in vgraditev montažnega elementa iz ojačenega cementnega betona C30/37, prerez nad 0,50 m3/m2-m1, največje dimenzije do 2,5 m
</t>
  </si>
  <si>
    <t xml:space="preserve">Dobava in vgraditev montažnega elementa iz ojačenega cementnega betona C30/37, prerez nad 0,50 m3/m2-m1, največje dimenzije 2,6 do 5 m
</t>
  </si>
  <si>
    <t xml:space="preserve">Dobava in vgraditev montažnega elementa iz ojačenega cementnega betona C30/37, prerez nad 0,50 m3/m2-m1, največje dimenzije 5,1 do 10 m
</t>
  </si>
  <si>
    <t xml:space="preserve">Dobava in vgraditev montažnega elementa iz ojačenega cementnega betona C30/37, prerez nad 0,50 m3/m2-m1, največje dimenzije nad 10 m
</t>
  </si>
  <si>
    <t xml:space="preserve">Dobava in vgraditev montažnega elementa iz ojačenega cementnega betona C35/45, prerez do 0,50 m3/m2-m1, največje dimenzije do 2,5 m
</t>
  </si>
  <si>
    <t xml:space="preserve">Dobava in vgraditev montažnega elementa iz ojačenega cementnega betona C35/45, prerez do 0,50 m3/m2-m1, največje dimenzije 2,6 do 5 m
</t>
  </si>
  <si>
    <t xml:space="preserve">Dobava in vgraditev montažnega elementa iz ojačenega cementnega betona C35/45, prerez do 0,50 m3/m2-m1, največje dimenzije 5,1 do 10 m
</t>
  </si>
  <si>
    <t xml:space="preserve">Dobava in vgraditev montažnega elementa iz ojačenega cementnega betona C35/45, prerez do 0,50 m3/m2-m1, največje dimenzije nad 10 m
</t>
  </si>
  <si>
    <t xml:space="preserve">Dobava in vgraditev montažnega elementa iz ojačenega cementnega betona C35/45, prerez nad 0,50 m3/m2-m1, največje dimenzije do 2,5 m
</t>
  </si>
  <si>
    <t xml:space="preserve">Dobava in vgraditev montažnega elementa iz ojačenega cementnega betona C35/45, prerez nad 0,50 m3/m2-m1, največje dimenzije 2,6 do 5 m
</t>
  </si>
  <si>
    <t xml:space="preserve">Dobava in vgraditev montažnega elementa iz ojačenega cementnega betona C35/45, prerez nad 0,50 m3/m2-m1, največje dimenzije 5,1 do 10 m
</t>
  </si>
  <si>
    <t xml:space="preserve">Dobava in vgraditev montažnega elementa iz ojačenega cementnega betona C35/45, prerez nad 0,50 m3/m2-m1, največje dimenzije nad 10 m
</t>
  </si>
  <si>
    <t xml:space="preserve">Dobava in vgraditev montažnega elementa iz ojačenega cementnega betona C40/50, prerez do 0,50 m3/m2-m1, največje dimenzije do 2,5 m
</t>
  </si>
  <si>
    <t xml:space="preserve">Dobava in vgraditev montažnega elementa iz ojačenega cementnega betona C40/50, prerez do 0,50 m3/m2-m1, največje dimenzije 2,6 do 5 m
</t>
  </si>
  <si>
    <t xml:space="preserve">Dobava in vgraditev montažnega elementa iz ojačenega cementnega betona C40/50, prerez do 0,50 m3/m2-m1, največje dimenzije 5,1 do 10 m
</t>
  </si>
  <si>
    <t xml:space="preserve">Dobava in vgraditev montažnega elementa iz ojačenega cementnega betona C40/50, prerez do 0,50 m3/m2-m1, največje dimenzije nad 10 m
</t>
  </si>
  <si>
    <t xml:space="preserve">Dobava in vgraditev montažnega elementa iz ojačenega cementnega betona C40/50, prerez nad 0,50 m3/m2-m1, največje dimenzije do 2,5 m
</t>
  </si>
  <si>
    <t xml:space="preserve">Dobava in vgraditev montažnega elementa iz ojačenega cementnega betona C40/50, prerez nad 0,50 m3/m2-m1, največje dimenzije 2,6 do 5 m
</t>
  </si>
  <si>
    <t xml:space="preserve">Dobava in vgraditev montažnega elementa iz ojačenega cementnega betona C40/50, prerez nad 0,50 m3/m2-m1, največje dimenzije 5,1 do 10 m
</t>
  </si>
  <si>
    <t xml:space="preserve">Dobava in vgraditev montažnega elementa iz ojačenega cementnega betona C40/50, prerez nad 0,50 m3/m2-m1, največje dimenzije nad 10 m
</t>
  </si>
  <si>
    <t xml:space="preserve">Dobava in vgraditev montažnega elementa iz ojačenega cementnega betona C../.. , prerez do 0,50 m3/m2-m1, največje dimenzije do 2,5 m
</t>
  </si>
  <si>
    <t xml:space="preserve">Dobava in vgraditev montažnega elementa iz ojačenega cementnega betona C../.. , prerez do 0,50 m3/m2-m1, največje dimenzije 2,6 do 5 m
</t>
  </si>
  <si>
    <t xml:space="preserve">Dobava in vgraditev montažnega elementa iz ojačenega cementnega betona C../.. , prerez do 0,50 m3/m2-m1, največje dimenzije 5,1 do 10 m
</t>
  </si>
  <si>
    <t xml:space="preserve">Dobava in vgraditev montažnega elementa iz ojačenega cementnega betona C../.. , prerez do 0,50 m3/m2-m1, največje dimenzije nad 10 m
</t>
  </si>
  <si>
    <t xml:space="preserve">Dobava in vgraditev montažnega elementa iz ojačenega cementnega betona C../…, prerez nad 0,50 m3/m2-m1, največje dimenzije do 2,5 m
</t>
  </si>
  <si>
    <t xml:space="preserve">Dobava in vgraditev montažnega elementa iz ojačenega cementnega betona C../…, prerez nad 0,50 m3/m2-m1, največje dimenzije 2,6 do 5 m
</t>
  </si>
  <si>
    <t xml:space="preserve">Dobava in vgraditev montažnega elementa iz ojačenega cementnega betona C../…, prerez nad 0,50 m3/m2-m1, največje dimenzije 5,1 do 10 m
</t>
  </si>
  <si>
    <t xml:space="preserve">Dobava in vgraditev montažnega elementa iz ojačenega cementnega betona C../…, prerez nad 0,50 m3/m2-m1, največje dimenzije nad 10 m
</t>
  </si>
  <si>
    <t xml:space="preserve">Oblaganje z lomljencem iz silikatnih kamnin, vezanim s cementno malto, v debelini do 10 cm
</t>
  </si>
  <si>
    <t xml:space="preserve">Oblaganje z lomljencem iz silikatnih kamnin, vezanim s cementno malto, v debelini 11 do 15 cm
</t>
  </si>
  <si>
    <t xml:space="preserve">Oblaganje z lomljencem iz silikatnih kamnin, vezanim s cementno malto, v debelini 16 do 20 cm
</t>
  </si>
  <si>
    <t xml:space="preserve">Oblaganje z lomljencem iz silikatnih kamnin, vezanim s cementno malto, v debelini nad 20 cm
</t>
  </si>
  <si>
    <t xml:space="preserve">Oblaganje z lomljencem iz karbonatnih kamnin, vezanim s cementno malto, v debelini do 10 cm
</t>
  </si>
  <si>
    <t xml:space="preserve">Oblaganje z lomljencem iz karbonatnih kamnin, vezanim s cementno malto, v debelini 11 do 15 cm
</t>
  </si>
  <si>
    <t xml:space="preserve">Oblaganje z lomljencem iz karbonatnih kamnin, vezanim s cementno malto, v debelini 16 do 20 cm
</t>
  </si>
  <si>
    <t xml:space="preserve">Oblaganje z lomljencem iz karbonatnih kamnin, vezanim s cementno malto, v debelini nad 20 cm
</t>
  </si>
  <si>
    <t xml:space="preserve">Oblaganje z obdelanim kamnom iz silikatnih kamnin, vezanim s cementno malto, v debelini do 10 cm
</t>
  </si>
  <si>
    <t xml:space="preserve">Oblaganje z obdelanim kamnom iz silikatnih kamnin, vezanim s cementno malto, v debelini 11 do 15 cm
</t>
  </si>
  <si>
    <t xml:space="preserve">Oblaganje z obdelanim kamnom iz silikatnih kamnin, vezanim s cementno malto, v debelini 16 do 20 cm
</t>
  </si>
  <si>
    <t xml:space="preserve">Oblaganje z obdelanim kamnom iz silikatnih kamnin, vezanim s cementno malto, v debelini nad 20 cm
</t>
  </si>
  <si>
    <t xml:space="preserve">Zidanje z lomljencem iz silikatnih kamnin v cementni malti, na eno lice, prerez do 0,15 m3/m2
</t>
  </si>
  <si>
    <t xml:space="preserve">Zidanje z lomljencem iz silikatnih kamnin v cementni malti, na eno lice, prerez 0,16 do 0,25 m3/m2
</t>
  </si>
  <si>
    <t xml:space="preserve">Zidanje z lomljencem iz silikatnih kamnin v cementni malti, na eno lice, prerez 0,26 do 0,35 m3/m2
</t>
  </si>
  <si>
    <t xml:space="preserve">Zidanje z lomljencem iz silikatnih kamnin v cementni malti, na eno lice, prerez 0,36 do 0,50 m3/m2
</t>
  </si>
  <si>
    <t xml:space="preserve">Zidanje z lomljencem iz silikatnih kamnin v cementni malti, na eno lice, prerez nad 0,50 m3/m2
</t>
  </si>
  <si>
    <t xml:space="preserve">Zidanje z lomljencem iz silikatnih kamnin v cementni malti, na dve lici, prerez do 0,15 m3/m2
</t>
  </si>
  <si>
    <t xml:space="preserve">Zidanje z lomljencem iz silikatnih kamnin v cementni malti, na dve lici, prerez 0,16 do 0,25 m3/m2
</t>
  </si>
  <si>
    <t xml:space="preserve">Zidanje z lomljencem iz silikatnih kamnin v cementni malti, na dve lici, prerez 0,26 do 0,35 m3/m2
</t>
  </si>
  <si>
    <t xml:space="preserve">Zidanje z lomljencem iz silikatnih kamnin v cementni malti, na dve lici, prerez 0,36 do 0,50 m3/m2
</t>
  </si>
  <si>
    <t xml:space="preserve">Zidanje z lomljencem iz silikatnih kamnin v cementni malti, na dve lici, prerez nad 0,50 m3/m2
</t>
  </si>
  <si>
    <t xml:space="preserve">Zidanje z lomljencem iz karbonatnih kamnin v cementni malti, na eno lice, prerez do 0,15 m3/m2
</t>
  </si>
  <si>
    <t xml:space="preserve">Zidanje z lomljencem iz karbonatnih kamnin v cementni malti, na eno lice, prerez 0,16 do 0,25 m3/m2
</t>
  </si>
  <si>
    <t xml:space="preserve">Zidanje z lomljencem iz karbonatnih kamnin v cementni malti, na eno lice, prerez 0,26 do 0,35 m3/m2
</t>
  </si>
  <si>
    <t xml:space="preserve">Zidanje z lomljencem iz karbonatnih kamnin v cementni malti, na eno lice, prerez 0,36 do 0,50 m3/m2
</t>
  </si>
  <si>
    <t xml:space="preserve">Zidanje z lomljencem iz karbonatnih kamnin v cementni malti, na eno lice, prerez nad 0,50 m3/m2
</t>
  </si>
  <si>
    <t xml:space="preserve">Zidanje z lomljencem iz karbonatnih kamnin v cementni malti, na dve lici, prerez do 0,15 m3/m2
</t>
  </si>
  <si>
    <t xml:space="preserve">Zidanje z lomljencem iz karbonatnih kamnin v cementni malti, na dve lici, prerez 0,16 do 0,25 m3/m2
</t>
  </si>
  <si>
    <t xml:space="preserve">Zidanje z lomljencem iz karbonatnih kamnin v cementni malti, na dve lici, prerez 0,26 do 0,35 m3/m2
</t>
  </si>
  <si>
    <t xml:space="preserve">Zidanje z lomljencem iz karbonatnih kamnin v cementni malti, na dve lici, prerez 0,36 do 0,50 m3/m2
</t>
  </si>
  <si>
    <t xml:space="preserve">Zidanje z lomljencem iz karbonatnih kamnin v cementni malti, na dve lici, prerez nad 0,50 m3/m2
</t>
  </si>
  <si>
    <t xml:space="preserve">Zidanje z obdelanim kamnom iz silikatnih kamnin v cementni malti, na eno lice, prerez do 0,15 m3/m2
</t>
  </si>
  <si>
    <t xml:space="preserve">Zidanje z obdelanim kamnom iz silikatnih kamnin v cementni malti, na eno lice, prerez 0,16 do 0,25 m3/m2
</t>
  </si>
  <si>
    <t xml:space="preserve">Zidanje z obdelanim kamnom iz silikatnih kamnin v cementni malti, na eno lice, prerez 0,26 do 0,35 m3/m2
</t>
  </si>
  <si>
    <t xml:space="preserve">Zidanje z obdelanim kamnom iz silikatnih kamnin v cementni malti, na eno lice, prerez 0,36 do 0,50 m3/m2
</t>
  </si>
  <si>
    <t xml:space="preserve">Zidanje z obdelanim kamnom iz silikatnih kamnin v cementni malti, na eno lice, prerez nad 0,50 m3/m2
</t>
  </si>
  <si>
    <t xml:space="preserve">Zidanje z obdelanim kamnom iz silikatnih kamnin v cementni malti, na dve lici, prerez do 0,15 m3/m2
</t>
  </si>
  <si>
    <t xml:space="preserve">Zidanje z obdelanim kamnom iz silikatnih kamnin v cementni malti, na dve lici, prerez 0,16 do 0,25 m3/m2
</t>
  </si>
  <si>
    <t xml:space="preserve">Zidanje z obdelanim kamnom iz silikatnih kamnin v cementni malti, na dve lici, prerez 0,26 do 0,35 m3/m2
</t>
  </si>
  <si>
    <t xml:space="preserve">Zidanje z obdelanim kamnom iz silikatnih kamnin v cementni malti, na dve lici, prerez 0,36 do 0,50 m3/m2
</t>
  </si>
  <si>
    <t xml:space="preserve">Zidanje z obdelanim kamnom iz silikatnih kamnin v cementni malti, na dve lici, prerez nad 0,50 m3/m2
</t>
  </si>
  <si>
    <t xml:space="preserve">Zidanje z obdelanim kamnom iz karbonatnih kamnin v cementni malti, na eno lice, prerez do 0,15 m3/m2
</t>
  </si>
  <si>
    <t xml:space="preserve">Zidanje z obdelanim kamnom iz karbonatnih kamnin v cementni malti, na eno lice, prerez 0,16 do 0,25 m3/m2
</t>
  </si>
  <si>
    <t xml:space="preserve">Zidanje z obdelanim kamnom iz karbonatnih kamnin v cementni malti, na eno lice, prerez 0,26 do 0,35 m3/m2
</t>
  </si>
  <si>
    <t xml:space="preserve">Zidanje z obdelanim kamnom iz karbonatnih kamnin v cementni malti, na eno lice, prerez 0,36 do 0,50 m3/m2
</t>
  </si>
  <si>
    <t xml:space="preserve">Zidanje z obdelanim kamnom iz karbonatnih kamnin v cementni malti, na eno lice, prerez nad 0,50 m3/m2
</t>
  </si>
  <si>
    <t xml:space="preserve">Zidanje z obdelanim kamnom iz karbonatnih kamnin v cementni malti, na dve lici, prerez do 0,15 m3/m2
</t>
  </si>
  <si>
    <t xml:space="preserve">Zidanje z obdelanim kamnom iz karbonatnih kamnin v cementni malti, na dve lici, prerez 0,16 do 0,25 m3/m2
</t>
  </si>
  <si>
    <t xml:space="preserve">Zidanje z obdelanim kamnom iz karbonatnih kamnin v cementni malti, na dve lici, prerez 0,26 do 0,35 m3/m2
</t>
  </si>
  <si>
    <t xml:space="preserve">Zidanje z obdelanim kamnom iz karbonatnih kamnin v cementni malti, na dve lici, prerez 0,36 do 0,50 m3/m2
</t>
  </si>
  <si>
    <t xml:space="preserve">Zidanje z obdelanim kamnom iz karbonatnih kamnin v cementni malti, na dve lici, prerez nad 0,50 m3/m2
</t>
  </si>
  <si>
    <t xml:space="preserve">Oblaganje s predfabriciranimi elementi iz cementnega betona, vezanimi s cementno malto, v debelini 11 do 15 cm
</t>
  </si>
  <si>
    <t xml:space="preserve">Oblaganje s predfabriciranimi elementi iz cementnega betona, vezanimi s cementno malto, v debelini 16 do 20 cm
</t>
  </si>
  <si>
    <t xml:space="preserve">Oblaganje s fasadno opeko, vezano s cementno malto, v debelini 12 cm
</t>
  </si>
  <si>
    <t xml:space="preserve">Zidanje s predfabriciranimi elementi iz cementnega betona v cementni malti, na eno lice, v debelini do 0,15 m3/m2
</t>
  </si>
  <si>
    <t xml:space="preserve">Zidanje s predfabriciranimi elementi iz cementnega betona v cementni malti, na eno lice, v debelini 0,16 do 0,25 m3/m2
</t>
  </si>
  <si>
    <t xml:space="preserve">Zidanje s predfabriciranimi elementi iz cementnega betona v cementni malti, na eno lice, v debelini 0,26 do 0,35 m3/m2
</t>
  </si>
  <si>
    <t xml:space="preserve">Zidanje s predfabriciranimi elementi iz cementnega betona v cementni malti, na eno lice, v debelini 0,36 do 0,50 m3/m2
</t>
  </si>
  <si>
    <t xml:space="preserve">Zidanje s predfabriciranimi elementi iz cementnega betona v cementni malti, na eno lice, v debelini nad 0,50 m3/m2
</t>
  </si>
  <si>
    <t xml:space="preserve">Zidanje s predfabriciranimi elementi iz cementnega betona v cementni malti, na dve lici, v debelini do 0,15 m3/m2
</t>
  </si>
  <si>
    <t xml:space="preserve">Zidanje s predfabriciranimi elementi iz cementnega betona v cementni malti, na dve lici, v debelini 0,16 do 0,25 m3/m2
</t>
  </si>
  <si>
    <t xml:space="preserve">Zidanje s predfabriciranimi elementi iz cementnega betona v cementni malti, na dve lici, v debelini 0,26 do 0,35 m3/m2
</t>
  </si>
  <si>
    <t xml:space="preserve">Zidanje s predfabriciranimi elementi iz cementnega betona v cementni malti, na dve lici, v debelini 0,36 do 0,50 m3/m2
</t>
  </si>
  <si>
    <t xml:space="preserve">Zidanje s predfabriciranimi elementi iz cementnega betona v cementni malti, na dve lici, v debelini nad 0,50 m3/m2
</t>
  </si>
  <si>
    <t xml:space="preserve">Zidanje s fasadno opeko v cementni malti, v debelini 12 cm
</t>
  </si>
  <si>
    <t xml:space="preserve">Zidanje s fasadno opeko v cementni malti, v debelini 25 cm
</t>
  </si>
  <si>
    <t xml:space="preserve">Zidanje z opeko v cementni malti, na eno lice, v debelini 12 cm
</t>
  </si>
  <si>
    <t xml:space="preserve">Zidanje z opeko v cementni malti, na eno lice, v debelini 18 cm
</t>
  </si>
  <si>
    <t xml:space="preserve">Zidanje z opeko v cementni malti, na eno lice, v debelini 25 cm
</t>
  </si>
  <si>
    <t xml:space="preserve">Zidanje z opeko v cementni malti, na eno lice, v debelini 31 cm
</t>
  </si>
  <si>
    <t xml:space="preserve">Zidanje z opeko v cementni malti, na eno lice, v debelini 38 cm
</t>
  </si>
  <si>
    <t xml:space="preserve">Zidanje z opeko v cementni malti, na dve lici, v debelini 12 cm
</t>
  </si>
  <si>
    <t xml:space="preserve">Zidanje z opeko v cementni malti, na dve lici, v debelini 25 cm
</t>
  </si>
  <si>
    <t xml:space="preserve">Zidanje z opeko v cementni malti, na dve lici, v debelini 38 cm
</t>
  </si>
  <si>
    <t xml:space="preserve">Zalitje stebričkov ograje s polnilnim cementnim betonom in epoksidno malto, po načrtu
</t>
  </si>
  <si>
    <t xml:space="preserve">Ročno ali strojno ohrapavljenje površine cementnega betona z nasekanjem ali štokanjem, površina horizontalna ali nagnjena do 20˚ glede na horizontalo, posamične površine do 1,0 m2
</t>
  </si>
  <si>
    <t xml:space="preserve">Ročno ali strojno ohrapavljenje površine cementnega betona z nasekanjem ali štokanjem, površina horizontalna ali nagnjena do 20˚ glede na horizontalo, posamične površine 1,1 do 5,0 m2
</t>
  </si>
  <si>
    <t xml:space="preserve">Ročno ali strojno ohrapavljenje površine cementnega betona z nasekanjem ali štokanjem, površina horizontalna ali nagnjena do 20˚ glede na horizontalo, posamične površine 5,1 do 10,0 m2
</t>
  </si>
  <si>
    <t xml:space="preserve">Ročno ali strojno ohrapavljenje površine cementnega betona z nasekanjem ali štokanjem, površina horizontalna ali nagnjena do 20˚ glede na horizontalo, posamične površine nad 10,0 m2
</t>
  </si>
  <si>
    <t xml:space="preserve">Ročno ali strojno ohrapavljenje površine cementnega betona z nasekanjem ali štokanjem, površina vertikalna ali nagnjena 21˚ do 70˚ glede na vertikalo, posamične površine do 1,0 m2
</t>
  </si>
  <si>
    <t xml:space="preserve">Ročno ali strojno ohrapavljenje površine cementnega betona z nasekanjem ali štokanjem, površina vertikalna ali nagnjena 21˚ do 70˚ glede na vertikalo, posamične površine 1,1 do 5,0 m2
</t>
  </si>
  <si>
    <t xml:space="preserve">Ročno ali strojno ohrapavljenje površine cementnega betona z nasekanjem ali štokanjem, površina vertikalna ali nagnjena 21˚ do 70˚ glede na vertikalo, posamične površine 5,1 do 10,0 m2
</t>
  </si>
  <si>
    <t xml:space="preserve">Ročno ali strojno ohrapavljenje površine cementnega betona z nasekanjem ali štokanjem, površina vertikalna ali nagnjena 21˚ do 70˚ glede na vertikalo, posamične površine nad 10,0 m2
</t>
  </si>
  <si>
    <t xml:space="preserve">Ročno ali strojno ohrapavljenje površine cementnega betona z nasekanjem ali štokanjem, površina horizontalna ali nagnjena 71˚ do 90˚ glede na horizontalo, posamične površine do 1,0 m2
</t>
  </si>
  <si>
    <t xml:space="preserve">Ročno ali strojno ohrapavljenje površine cementnega betona z nasekanjem ali štokanjem, površina horizontalna ali nagnjena 71˚ do 90˚ glede na horizontalo, posamične površine 1,1 do 5,0 m2
</t>
  </si>
  <si>
    <t xml:space="preserve">Ročno ali strojno ohrapavljenje površine cementnega betona z nasekanjem ali štokanjem, površina horizontalna ali nagnjena 71˚ do 90˚ glede na horizontalo, posamične površine 5,1 do 10,0 m2
</t>
  </si>
  <si>
    <t xml:space="preserve">Ročno ali strojno ohrapavljenje površine cementnega betona z nasekanjem ali štokanjem, površina horizontalna ali nagnjena 71˚ do 90˚ glede na horizontalo, posamične površine nad 10,0 m2
</t>
  </si>
  <si>
    <t xml:space="preserve">Ročno ali strojno ohrapavljenje površine cementnega betona z nasekanjem ali štokanjem, površina nad glavo horizontalna ali nagnjena do 20˚ glede na horizontalo, posamične površine do 1,0 m2
</t>
  </si>
  <si>
    <t xml:space="preserve">Ročno ali strojno ohrapavljenje površine cementnega betona z nasekanjem ali štokanjem, površina nad glavo horizontalna ali nagnjena do 20˚ glede na horizontalo, posamične površine 1,1 do 5,0 m2
</t>
  </si>
  <si>
    <t xml:space="preserve">Ročno ali strojno ohrapavljenje površine cementnega betona z nasekanjem ali štokanjem, površina nad glavo horizontalna ali nagnjena do 20˚ glede na horizontalo, posamične površine 5,1 do 10,0 m2
</t>
  </si>
  <si>
    <t xml:space="preserve">Ročno ali strojno ohrapavljenje površine cementnega betona z nasekanjem ali štokanjem, površina nad glavo horizontalna ali nagnjena do 20˚ glede na horizontalo, posamične površine nad 10,0 m2
</t>
  </si>
  <si>
    <t xml:space="preserve">Strojno in delno ročno brušenje cementnega betona, površina horizontalna ali nagnjena do 20˚ glede na horizontalo, posamične površine do 1,0 m2
</t>
  </si>
  <si>
    <t xml:space="preserve">Strojno in delno ročno brušenje cementnega betona, površina horizontalna ali nagnjena do 20˚ glede na horizontalo, posamične površine 1,1 do 5,0 m2
</t>
  </si>
  <si>
    <t xml:space="preserve">Strojno in delno ročno brušenje cementnega betona, površina horizontalna ali nagnjena do 20˚ glede na horizontalo, posamične površine 5,1 do 10,0 m2
</t>
  </si>
  <si>
    <t xml:space="preserve">Strojno in delno ročno brušenje cementnega betona, površina horizontalna ali nagnjena do 20˚ glede na horizontalo, posamične površine nad 10,0 m2
</t>
  </si>
  <si>
    <t xml:space="preserve">Strojno in delno ročno brušenje cementnega betona, površina nagnjena 21˚ do 70˚ glede na vertikalo, posamične površine do 1,0 m2
</t>
  </si>
  <si>
    <t xml:space="preserve">Strojno in delno ročno brušenje cementnega betona, površina nagnjena 21˚ do 70˚ glede na vertikalo, posamične površine 1,1 do 5,0 m2
</t>
  </si>
  <si>
    <t xml:space="preserve">Strojno in delno ročno brušenje cementnega betona, površina nagnjena 21˚ do 70˚ glede na vertikalo, posamične površine 5,1 do 10,0 m2
</t>
  </si>
  <si>
    <t xml:space="preserve">Strojno in delno ročno brušenje cementnega betona, površina nagnjena 21˚ do 70˚ glede na vertikalo, posamične površine nad 10,0 m2
</t>
  </si>
  <si>
    <t xml:space="preserve">Strojno in delno ročno brušenje cementnega betona, površina nagnjena 71˚ do 90˚ glede na horizontalo, posamične površine do 1,0 m2
</t>
  </si>
  <si>
    <t xml:space="preserve">Strojno in delno ročno brušenje cementnega betona, površina nagnjena 71˚ do 90˚ glede na horizontalo, posamične površine 1,1 do 5,0 m2
</t>
  </si>
  <si>
    <t xml:space="preserve">Strojno in delno ročno brušenje cementnega betona, površina nagnjena 71˚ do 90˚ glede na horizontalo, posamične površine 5,1 do 10,0 m2
</t>
  </si>
  <si>
    <t xml:space="preserve">Strojno in delno ročno brušenje cementnega betona, površina nagnjena 71˚ do 90˚ glede na horizontalo, posamične površine nad 10,0 m2
</t>
  </si>
  <si>
    <t xml:space="preserve">Strojno in delno ročno brušenje cementnega betona, površina nad glavo horizontalna ali nagnjena do 20˚ glede na horizontalo, posamične površine do 1,0 m2
</t>
  </si>
  <si>
    <t xml:space="preserve">Strojno in delno ročno brušenje cementnega betona, površina nad glavo horizontalna ali nagnjena do 20˚ glede na horizontalo, posamične površine nad 10,0 m2
</t>
  </si>
  <si>
    <t xml:space="preserve">Ohrapavljenje cementnega betona s strojem za rezkanje, površina horizontalna ali nagnjena do 20˚ glede na horizontalo, posamične površine do 10,0 m2
</t>
  </si>
  <si>
    <t xml:space="preserve">Ohrapavljenje cementnega betona s strojem za rezkanje, površina horizontalna ali nagnjena do 20˚ glede na horizontalo, posamične površine nad 20,0 m2
</t>
  </si>
  <si>
    <t xml:space="preserve">Peskanje cementnobetonskih ali jeklenih površin z zbiranjem abraziva in odvozom na deponijo, površina horizontalna ali nagnjena do 20˚ glede na horizontalo, posamične površine do 1,0 m2
</t>
  </si>
  <si>
    <t xml:space="preserve">Peskanje cementnobetonskih ali jeklenih površin z zbiranjem abraziva in odvozom na deponijo, površina horizontalna ali nagnjena do 20˚ glede na horizontalo, posamične površine od 1,1 do 5,0 m2
</t>
  </si>
  <si>
    <t xml:space="preserve">Peskanje cementnobetonskih ali jeklenih površin z zbiranjem abraziva in odvozom na deponijo, površina horizontalna ali nagnjena do 20˚ glede na horizontalo, posamične površine od 5,1 do 10,0 m2
</t>
  </si>
  <si>
    <t xml:space="preserve">Peskanje cementnobetonskih ali jeklenih površin z zbiranjem abraziva in odvozom na deponijo, površina horizontalna ali nagnjena do 20˚ glede na horizontalo, posamične površine nad 10,0 m2
</t>
  </si>
  <si>
    <t xml:space="preserve">Peskanje cementnobetonskih ali jeklenih površin z zbiranjem abraziva in odvozom na deponijo, površina nagnjena 21˚ do 70˚ glede na vertikalo, posamične površine do 1,0 m2
</t>
  </si>
  <si>
    <t xml:space="preserve">Peskanje cementnobetonskih ali jeklenih površin z zbiranjem abraziva in odvozom na deponijo, površina nagnjena 21˚ do 70˚ glede na vertikalo, posamične površine od 1,1 do 5,0 m2
</t>
  </si>
  <si>
    <t xml:space="preserve">Peskanje cementnobetonskih ali jeklenih površin z zbiranjem abraziva in odvozom na deponijo, površina nagnjena 21˚ do 70˚ glede na vertikalo, posamične površine od 5,1 do 10,0 m2
</t>
  </si>
  <si>
    <t xml:space="preserve">Peskanje cementnobetonskih ali jeklenih površin z zbiranjem abraziva in odvozom na deponijo, površina nagnjena 21˚ do 70˚ glede na vertikalo, posamične površine nad 10,0 m2
</t>
  </si>
  <si>
    <t xml:space="preserve">Peskanje cementnobetonskih ali jeklenih površin z zbiranjem abraziva in odvozom na deponijo, površina nagnjena 71˚ do 90˚, posamične površine do 1,0 m2
</t>
  </si>
  <si>
    <t xml:space="preserve">Peskanje cementnobetonskih ali jeklenih površin z zbiranjem abraziva in odvozom na deponijo, površina nagnjena 71˚ do 90˚, posamične površine od 5,1 do 10,0 m2
</t>
  </si>
  <si>
    <t xml:space="preserve">Peskanje cementnobetonskih ali jeklenih površin z zbiranjem abraziva in odvozom na deponijo, površina nagnjena 71˚ do 90˚, posamične površine nad 10,0 m2
</t>
  </si>
  <si>
    <t xml:space="preserve">Peskanje cementnobetonskih ali jeklenih površin z zbiranjem abraziva in odvozom na deponijo, površina nad glavo horizontalna ali nagnjena do 20˚ glede na horizontalo, posamične površine do 1,0 m2
</t>
  </si>
  <si>
    <t xml:space="preserve">Peskanje cementnobetonskih ali jeklenih površin z zbiranjem abraziva in odvozom na deponijo, površina nad glavo horizontalna ali nagnjena do 20˚ glede na horizontalo, posamične površine od 1,1 do 5,0 m2
</t>
  </si>
  <si>
    <t xml:space="preserve">Peskanje cementnobetonskih ali jeklenih površin z zbiranjem abraziva in odvozom na deponijo, površina nad glavo horizontalna ali nagnjena do 20˚ glede na horizontalo, posamične površine od 5,1 do 10,0 m2
</t>
  </si>
  <si>
    <t xml:space="preserve">Peskanje cementnobetonskih ali jeklenih površin z zbiranjem abraziva in odvozom na deponijo, površina nad glavo horizontalna ali nagnjena do 20˚ glede na horizontalo, posamične površine nad 10,0 m2
</t>
  </si>
  <si>
    <t xml:space="preserve">Ohrapavljenje cementnega betona z vodnim curkom pod visokim pritiskom, površina horizontalna ali nagnjena do 20˚ glede na horizontalo, posamične površine od 1,1 do 5,0 m2
</t>
  </si>
  <si>
    <t xml:space="preserve">Ohrapavljenje cementnega betona z vodnim curkom pod visokim pritiskom, površina horizontalna ali nagnjena do 20˚ glede na horizontalo, posamične površine od 5,1 do 10,0 m2
</t>
  </si>
  <si>
    <t xml:space="preserve">Čiščenje površine cementnega betona brez odkrite armature, s komprimiranim zrakom, površina horizontalna ali nagnjena do 20˚ glede na horizontalo, posamične površine do 1,0 m2
</t>
  </si>
  <si>
    <t xml:space="preserve">Čiščenje površine cementnega betona brez odkrite armature, s komprimiranim zrakom, površina horizontalna ali nagnjena do 20˚ glede na horizontalo, posamične površine od 1,1 do 10,0 m2
</t>
  </si>
  <si>
    <t xml:space="preserve">Čiščenje površine cementnega betona brez odkrite armature, s komprimiranim zrakom, površina horizontalna ali nagnjena do 20˚ glede na horizontalo, posamične površine nad 10,0 m2
</t>
  </si>
  <si>
    <t xml:space="preserve">Čiščenje površine cementnega betona z odkrito armaturo, s komprimiranim zrakom, površina horizontalna ali nagnjena do 20˚ glede na horizontalo, posamične površine do 1,0 m2
</t>
  </si>
  <si>
    <t xml:space="preserve">Čiščenje površine cementnega betona z odkrito armaturo, s komprimiranim zrakom, površina horizontalna ali nagnjena do 20˚ glede na horizontalo, posamične površine od 1,1 do 10,0 m2
</t>
  </si>
  <si>
    <t xml:space="preserve">Čiščenje površine cementnega betona z odkrito armaturo, s komprimiranim zrakom, površina horizontalna ali nagnjena do 20˚ glede na horizontalo, posamične površine nad 10,0 m2
</t>
  </si>
  <si>
    <t xml:space="preserve">Čiščenje površine cementnega betona brez odkrite armature, z vodnim curkom pod visokim pritiskom, površina horizontalna ali nagnjena do 20˚ glede na horizontalo, posamične površine do 1,0 m2
</t>
  </si>
  <si>
    <t xml:space="preserve">Čiščenje površine cementnega betona brez odkrite armature, z vodnim curkom pod visokim pritiskom, površina horizontalna ali nagnjena do 20˚ glede na horizontalo, posamične površine od 1,1 do 10,0 m2
</t>
  </si>
  <si>
    <t xml:space="preserve">Čiščenje površine cementnega betona brez odkrite armature, z vodnim curkom pod visokim pritiskom, površina horizontalna ali nagnjena do 20˚ glede na horizontalo, posamične površine nad 10,0 m2
</t>
  </si>
  <si>
    <t xml:space="preserve">Čiščenje površine cementnega betona z odkrito armaturo, z vodnim curkom pod visokim pritiskom, površina horizontalna ali nagnjena do 20˚ glede na horizontalo, posamične površine do 1,0 m2
</t>
  </si>
  <si>
    <t xml:space="preserve">Čiščenje površine cementnega betona z odkrito armaturo, z vodnim curkom pod visokim pritiskom, površina horizontalna ali nagnjena do 20˚ glede na horizontalo, posamične površine od 1,1 do 10,0 m2
</t>
  </si>
  <si>
    <t xml:space="preserve">Čiščenje površine cementnega betona z odkrito armaturo, z vodnim curkom pod visokim pritiskom, površina horizontalna ali nagnjena do 20˚ glede na horizontalo, posamične površine nad 10,0 m2
</t>
  </si>
  <si>
    <t xml:space="preserve">Izdelava katastra in identifikacija širine, dolžine, globine, vzroka nastanka in delovanja razpok
</t>
  </si>
  <si>
    <t xml:space="preserve">Sanacija – injektiranje površinskih razpok v cementnem betonu, globokih do 10 mm, z epoksidno ali poliuretansko smolo, po načrtu in navodilih proizvajalca, površina horizontalna ali nagnjena do 20˚ glede na horizontalo, širina razpok do 1 mm
</t>
  </si>
  <si>
    <t xml:space="preserve">Sanacija – injektiranje površinskih razpok v cementnem betonu, globokih do 10 mm, z epoksidno ali poliuretansko smolo, po načrtu in navodilih proizvajalca, površina horizontalna ali nagnjena do 20˚ glede na horizontalo, širina razpok od 1,1 do 3 mm
</t>
  </si>
  <si>
    <t xml:space="preserve">Sanacija – injektiranje površinskih razpok v cementnem betonu, globokih do 10 mm, z epoksidno ali poliuretansko smolo, po načrtu in navodilih proizvajalca, površina horizontalna ali nagnjena do 20˚ glede na horizontalo, širina razpok od 3,1 do 5 mm
</t>
  </si>
  <si>
    <t xml:space="preserve">Sanacija – injektiranje površinskih razpok v cementnem betonu, globokih do 10 mm, z epoksidno ali poliuretansko smolo, po načrtu in navodilih proizvajalca, površina horizontalna ali nagnjena do 20˚ glede na horizontalo, širina razpok nad 5 mm
</t>
  </si>
  <si>
    <t xml:space="preserve">Sanacija – injektiranje površinskih razpok v cementnem betonu, globokih do 40 mm (do armature), z epoksidno ali poliuretansko smolo, po načrtu in navodilih proizvajalca, površina nagnjena 21˚ do 70˚, širina razpok od 1,1 do 3 mm
</t>
  </si>
  <si>
    <t xml:space="preserve">Sanacija – injektiranje površinskih razpok v cementnem betonu, globokih do 40 mm (do armature), z epoksidno ali poliuretansko smolo, po načrtu in navodilih proizvajalca, površina nagnjena 21˚ do 70˚, širina razpok od 3,1 do 5 mm
</t>
  </si>
  <si>
    <t xml:space="preserve">Sanacija – injektiranje površinskih razpok v cementnem betonu, globokih do 40 mm (do armature), z epoksidno ali poliuretansko smolo, po načrtu in navodilih proizvajalca, površina nagnjena 71˚ do 90˚, širina razpok od 1,1 do 3 mm
</t>
  </si>
  <si>
    <t xml:space="preserve">Sanacija – injektiranje površinskih razpok v cementnem betonu, globokih do 40 mm (do armature), z epoksidno ali poliuretansko smolo, po načrtu in navodilih proizvajalca, površina nagnjena 71˚ do 90˚, širina razpok od 3,1 do 5 mm
</t>
  </si>
  <si>
    <t xml:space="preserve">Aktivna protikorozijska zaščita armature ali kablov z nanašanjem migrirajočih inhibitorjev korozije na pripravljeno površino cementnega betona po navodilih proizvajalca
</t>
  </si>
  <si>
    <t xml:space="preserve">Čiščenje korodirane armature in kablov s peskanjem, površina horizontalna ali nagnjena do 20˚ glede na horizontalo, posamične površine do 0,5 m2
</t>
  </si>
  <si>
    <t xml:space="preserve">Čiščenje korodirane armature in kablov s peskanjem, površina horizontalna ali nagnjena do 20˚ glede na horizontalo, posamične površine od 0,51 do 1,0 m2
</t>
  </si>
  <si>
    <t xml:space="preserve">Čiščenje korodirane armature in kablov s peskanjem, površina horizontalna ali nagnjena do 20˚ glede na horizontalo, posamične površine od 1,1 do 3,0 m2
</t>
  </si>
  <si>
    <t xml:space="preserve">Čiščenje korodirane armature in kablov s peskanjem, površina horizontalna ali nagnjena do 20˚ glede na horizontalo, posamične površine nad 3,0 m2
</t>
  </si>
  <si>
    <t xml:space="preserve">Čiščenje korodirane armature in kablov s peskanjem, površina nagnjena 21˚ do 70˚, posamične površine do 0,5 m2
</t>
  </si>
  <si>
    <t xml:space="preserve">Čiščenje korodirane armature in kablov s peskanjem, površina nagnjena 21˚ do 70˚, posamične površine od 0,51 do 1,0 m2
</t>
  </si>
  <si>
    <t xml:space="preserve">Čiščenje korodirane armature in kablov s peskanjem, površina nagnjena 21˚ do 70˚, posamične površine od 1,1 do 3,0 m2
</t>
  </si>
  <si>
    <t xml:space="preserve">Čiščenje korodirane armature in kablov s peskanjem, površina nagnjena 21˚ do 70˚, posamične površine nad 3,0 m2
</t>
  </si>
  <si>
    <t xml:space="preserve">Čiščenje korodirane armature in kablov s peskanjem, površina nagnjena 71˚ do 90˚, posamične površine do 0,5 m2
</t>
  </si>
  <si>
    <t xml:space="preserve">Čiščenje korodirane armature in kablov s peskanjem, površina nagnjena 71˚ do 90˚, posamične površine od 0,51 do 1,0 m2
</t>
  </si>
  <si>
    <t xml:space="preserve">Čiščenje korodirane armature in kablov s peskanjem, površina nagnjena 71˚ do 90˚, posamične površine od 1,1 do 3,0 m2
</t>
  </si>
  <si>
    <t xml:space="preserve">Čiščenje korodirane armature in kablov s peskanjem, površina nagnjena 71˚ do 90˚, posamične površine nad 3,0 m2
</t>
  </si>
  <si>
    <t xml:space="preserve">Čiščenje korodirane armature in kablov s peskanjem, površina nad glavo, horizontalna ali nagnjena do 20˚ glede na horizontalo, posamične površine do 0,5 m2
</t>
  </si>
  <si>
    <t xml:space="preserve">Čiščenje korodirane armature in kablov s peskanjem, površina nad glavo, horizontalna ali nagnjena do 20˚ glede na horizontalo, posamične površine nad 3,0 m2
</t>
  </si>
  <si>
    <t xml:space="preserve">Čiščenje korodirane armature in kablov z vodnim curkom pod visokim pritiskom, površina horizontalna ali nagnjena do 20˚ glede na horizontalo, posamične površine do 0,5 m2
</t>
  </si>
  <si>
    <t xml:space="preserve">Čiščenje korodirane armature in kablov z vodnim curkom pod visokim pritiskom, površina horizontalna ali nagnjena do 20˚ glede na horizontalo, posamične površine od 0,51 do 1,0 m2
</t>
  </si>
  <si>
    <t xml:space="preserve">Čiščenje korodirane armature in kablov z vodnim curkom pod visokim pritiskom, površina horizontalna ali nagnjena do 20˚ glede na horizontalo, posamične površine od 1,1 do 3,0 m2
</t>
  </si>
  <si>
    <t xml:space="preserve">Čiščenje korodirane armature in kablov z vodnim curkom pod visokim pritiskom, površina horizontalna ali nagnjena do 20˚ glede na horizontalo, posamične površine nad 3,0 m2
</t>
  </si>
  <si>
    <t xml:space="preserve">Čiščenje korodirane armature in kablov z vodnim curkom pod visokim pritiskom, površina nagnjena 21˚ do 70˚, posamične površine do 0,5 m2
</t>
  </si>
  <si>
    <t xml:space="preserve">Čiščenje korodirane armature in kablov z vodnim curkom pod visokim pritiskom, površina nagnjena 21˚ do 70˚, posamične površine od 0,51 do 1,0 m2
</t>
  </si>
  <si>
    <t xml:space="preserve">Čiščenje korodirane armature in kablov z vodnim curkom pod visokim pritiskom, površina nagnjena 21˚ do 70˚, posamične površine od 1,1 do 3,0 m2
</t>
  </si>
  <si>
    <t xml:space="preserve">Čiščenje korodirane armature in kablov z vodnim curkom pod visokim pritiskom, površina nagnjena 21˚ do 70˚, posamične površine nad 3,0 m2
</t>
  </si>
  <si>
    <t xml:space="preserve">Čiščenje korodirane armature in kablov z vodnim curkom pod visokim pritiskom, površina nagnjena 71˚ do 90˚, posamične površine do 0,5 m2
</t>
  </si>
  <si>
    <t xml:space="preserve">Čiščenje korodirane armature in kablov z vodnim curkom pod visokim pritiskom, površina nagnjena 71˚ do 90˚, posamične površine od 0,51 do 1,0 m2
</t>
  </si>
  <si>
    <t xml:space="preserve">Čiščenje korodirane armature in kablov z vodnim curkom pod visokim pritiskom, površina nagnjena 71˚ do 90˚, posamične površine od 1,1 do 3,0 m2
</t>
  </si>
  <si>
    <t xml:space="preserve">Čiščenje korodirane armature in kablov z vodnim curkom pod visokim pritiskom, površina nagnjena 71˚ do 90˚, posamične površine nad 3,0 m2
</t>
  </si>
  <si>
    <t xml:space="preserve">Čiščenje korodirane armature in kablov z vodnim curkom pod visokim pritiskom, površina nad glavo, horizontalna ali nagnjena do 20˚ glede na horizontalo, posamične površine do 0,5 m2
</t>
  </si>
  <si>
    <t xml:space="preserve">Čiščenje korodirane armature in kablov z vodnim curkom pod visokim pritiskom, površina nad glavo, horizontalna ali nagnjena do 20˚ glede na horizontalo, posamične površine od 0,51 do 1,0 m2
</t>
  </si>
  <si>
    <t xml:space="preserve">Čiščenje korodirane armature in kablov z vodnim curkom pod visokim pritiskom, površina nad glavo, horizontalna ali nagnjena do 20˚ glede na horizontalo, posamične površine od 1,1 do 3,0 m2
</t>
  </si>
  <si>
    <t xml:space="preserve">Čiščenje korodirane armature in kablov z vodnim curkom pod visokim pritiskom, površina nad glavo, horizontalna ali nagnjena do 20˚ glede na horizontalo, posamične površine nad 3,0 m2
</t>
  </si>
  <si>
    <t xml:space="preserve">Ročno čiščenje korodirane armature ali kablov z jeklenimi krtačami ali brušenjem, površina horizontalna ali nagnjena do 20˚ glede na horizontalo, posamične površine do 0,3 m2
</t>
  </si>
  <si>
    <t xml:space="preserve">Ročno čiščenje korodirane armature ali kablov z jeklenimi krtačami ali brušenjem, površina horizontalna ali nagnjena do 20˚ glede na horizontalo, posamične površine od 0,31 do 0,50 m2
</t>
  </si>
  <si>
    <t xml:space="preserve">Ročno čiščenje korodirane armature ali kablov z jeklenimi krtačami ali brušenjem, površina horizontalna ali nagnjena do 20˚ glede na horizontalo, posamične površine od 0,51 do 1,0 m2
</t>
  </si>
  <si>
    <t xml:space="preserve">Ročno čiščenje korodirane armature ali kablov z jeklenimi krtačami ali brušenjem, površina horizontalna ali nagnjena do 20˚ glede na horizontalo, posamične površine nad 1,0 m2
</t>
  </si>
  <si>
    <t xml:space="preserve">Ročno čiščenje korodirane armature ali kablov z jeklenimi krtačami ali brušenjem, površina nagnjena 21˚ do 70˚, posamične površine do 0,3 m2
</t>
  </si>
  <si>
    <t xml:space="preserve">Ročno čiščenje korodirane armature ali kablov z jeklenimi krtačami ali brušenjem, površina nagnjena 21˚ do 70˚, posamične površine od 0,31 do 0,50 m2
</t>
  </si>
  <si>
    <t xml:space="preserve">Ročno čiščenje korodirane armature ali kablov z jeklenimi krtačami ali brušenjem, površina nagnjena 21˚ do 70˚, posamične površine od 0,51 do 1,0 m2
</t>
  </si>
  <si>
    <t xml:space="preserve">Ročno čiščenje korodirane armature ali kablov z jeklenimi krtačami ali brušenjem, površina nagnjena 21˚ do 70˚, posamične površine nad 1,0 m2
</t>
  </si>
  <si>
    <t xml:space="preserve">Ročno čiščenje korodirane armature ali kablov z jeklenimi krtačami ali brušenjem, površina nagnjena 71˚ do 90˚, posamične površine do 0,5 m2
</t>
  </si>
  <si>
    <t xml:space="preserve">Ročno čiščenje korodirane armature ali kablov z jeklenimi krtačami ali brušenjem, površina nagnjena 71˚ do 90˚, posamične površine od 0,31 do 0,50 m2
</t>
  </si>
  <si>
    <t xml:space="preserve">Ročno čiščenje korodirane armature ali kablov z jeklenimi krtačami ali brušenjem, površina nagnjena 71˚ do 90˚, posamične površine od 0,51 do 1,0 m2
</t>
  </si>
  <si>
    <t xml:space="preserve">Ročno čiščenje korodirane armature ali kablov z jeklenimi krtačami ali brušenjem, površina nagnjena 71˚ do 90˚, posamične površine nad 1,0 m2
</t>
  </si>
  <si>
    <t xml:space="preserve">Ročno čiščenje korodirane armature ali kablov z jeklenimi krtačami ali brušenjem, površina nad glavo, horizontalna ali nagnjena do 20˚ glede na horizontalo, posamične površine do 0,5 m2
</t>
  </si>
  <si>
    <t xml:space="preserve">Ročno čiščenje korodirane armature ali kablov z jeklenimi krtačami ali brušenjem, površina nad glavo, horizontalna ali nagnjena do 20˚ glede na horizontalo, posamične površine od 0,31 do 0,50 m2
</t>
  </si>
  <si>
    <t xml:space="preserve">Ročno čiščenje korodirane armature ali kablov z jeklenimi krtačami ali brušenjem, površina nad glavo, horizontalna ali nagnjena do 20˚ glede na horizontalo, posamične površine od 0,51 do 1,0 m2
</t>
  </si>
  <si>
    <t xml:space="preserve">Ročno čiščenje korodirane armature ali kablov z jeklenimi krtačami ali brušenjem, površina nad glavo, horizontalna ali nagnjena do 20˚ glede na horizontalo, posamične površine nad 1,0 m2
</t>
  </si>
  <si>
    <t xml:space="preserve">Protikorozijska zaščita armature ali kablov z nanašanjem premaza na cementni bazi v skladu z navodili proizvajalca, površina nagnjena 21˚do 70˚, posamične površine do 0,5 m2
</t>
  </si>
  <si>
    <t xml:space="preserve">Protikorozijska zaščita armature ali kablov z nanašanjem premaza na cementni bazi v skladu z navodili proizvajalca, površina nagnjena 21˚do 70˚, posamične površine od 0,51 do 1,0 m2
</t>
  </si>
  <si>
    <t xml:space="preserve">Protikorozijska zaščita armature ali kablov z nanašanjem premaza na cementni bazi v skladu z navodili proizvajalca, površina nagnjena 21˚do 70˚, posamične površine od 1,1 do 3,0 m2
</t>
  </si>
  <si>
    <t xml:space="preserve">Protikorozijska zaščita armature ali kablov z nanašanjem premaza na cementni bazi v skladu z navodili proizvajalca, površina nagnjena 21˚do 70˚, posamične površine nad 3,0 m2
</t>
  </si>
  <si>
    <t xml:space="preserve">Protikorozijska zaščita armature ali kablov z nanašanjem premaza na cementni bazi v skladu z navodili proizvajalca, površina nagnjena 71˚do 90˚, posamične površine do 0,5 m2
</t>
  </si>
  <si>
    <t xml:space="preserve">Protikorozijska zaščita armature ali kablov z nanašanjem premaza na cementni bazi v skladu z navodili proizvajalca, površina nagnjena 71˚do 90˚, posamične površine od 0,51 do 1,0 m2
</t>
  </si>
  <si>
    <t xml:space="preserve">Protikorozijska zaščita armature ali kablov z nanašanjem premaza na cementni bazi v skladu z navodili proizvajalca, površina nagnjena 71˚do 90˚, posamične površine od 1,1 do 3,0 m2
</t>
  </si>
  <si>
    <t xml:space="preserve">Protikorozijska zaščita armature ali kablov z nanašanjem premaza na cementni bazi v skladu z navodili proizvajalca, površina nagnjena 71˚do 90˚, posamične površine nad 3,0 m2
</t>
  </si>
  <si>
    <t xml:space="preserve">Protikorozijska zaščita armature ali kablov z nanašanjem epoxi premaza v skladu z navodili proizvajalca, površina nagnjena 21˚do 70˚, posamične površine od 0,51 do 1,0 m2
</t>
  </si>
  <si>
    <t xml:space="preserve">Protikorozijska zaščita armature ali kablov z nanašanjem epoxi premaza v skladu z navodili proizvajalca, površina nagnjena 71˚do 90˚, posamične površine od 0,51 do 1,0 m2
</t>
  </si>
  <si>
    <t xml:space="preserve">Priprava in vgraditev mešanice ojačenega cementnega betona C 30/37 za obbetoniranje poškodovanega nosilca na premostitvenem objektu, po načrtu, prerez obbetoniranja do 0,15 m2
</t>
  </si>
  <si>
    <t xml:space="preserve">Priprava in vgraditev mešanice ojačenega cementnega betona C 30/37 za obbetoniranje poškodovanega nosilca na premostitvenem objektu, po načrtu, prerez obbetoniranja do 0,16 do 0,25 m2
</t>
  </si>
  <si>
    <t xml:space="preserve">Priprava in vgraditev mešanice ojačenega cementnega betona C …/…. za obbetoniranje poškodovanega nosilca na premostitvenem objektu, po načrtu, prerez obbetoniranja do 0,15 m2
</t>
  </si>
  <si>
    <t xml:space="preserve">Priprava in vgraditev mešanice ojačenega cementnega betona C …/…. za obbetoniranje poškodovanega nosilca na premostitvenem objektu, po načrtu, prerez obbetoniranja do 0,16 do 0,25 m2
</t>
  </si>
  <si>
    <t xml:space="preserve">Priprava in vgraditev cementne malte za izravnavo, površina horizontalna ali nagnjena do 20˚ glede na horizontalo, posamične površine do 1,0 m2, debelina do 20 mm
</t>
  </si>
  <si>
    <t xml:space="preserve">Priprava in vgraditev cementne malte za izravnavo, površina horizontalna ali nagnjena do 20˚ glede na horizontalo, posamične površine do 1,0 m2, debelina od 21 do 40 mm
</t>
  </si>
  <si>
    <t xml:space="preserve">Priprava in vgraditev cementne malte za izravnavo, površina horizontalna ali nagnjena do 20˚ glede na horizontalo, posamične površine do 1,0 m2, debelina nad 40 mm
</t>
  </si>
  <si>
    <t xml:space="preserve">Priprava in vgraditev cementne malte za izravnavo, površina horizontalna ali nagnjena do 20˚ glede na horizontalo, posamične površine od 1,1 do 10,0 m2, debelina do 20 mm
</t>
  </si>
  <si>
    <t xml:space="preserve">Priprava in vgraditev cementne malte za izravnavo, površina horizontalna ali nagnjena do 20˚ glede na horizontalo, posamične površine od 1,1 do 10,0  m2, debelina od 21 do 40 mm
</t>
  </si>
  <si>
    <t xml:space="preserve">Priprava in vgraditev cementne malte za izravnavo, površina horizontalna ali nagnjena do 20˚ glede na horizontalo, posamične površine od 1,1 do 10,0 m2, debelina nad 40 mm
</t>
  </si>
  <si>
    <t xml:space="preserve">Priprava in vgraditev cementne malte za izravnavo, površina horizontalna ali nagnjena do 20˚ glede na horizontalo, posamične površine nad 10,0 m2, debelina do 20 mm
</t>
  </si>
  <si>
    <t xml:space="preserve">Priprava in vgraditev cementne malte za izravnavo, površina horizontalna ali nagnjena do 20˚ glede na horizontalo, posamične površine nad 10,0 m2, debelina od 21 do 40 mm
</t>
  </si>
  <si>
    <t xml:space="preserve">Priprava in vgraditev cementne malte za izravnavo, površina horizontalna ali nagnjena do 20˚ glede na horizontalo, posamične površine nad 10,0 m2, debelina nad 40 mm
</t>
  </si>
  <si>
    <t xml:space="preserve">Priprava in vgraditev cementne malte za izravnavo, površina nagnjena 21˚do 70˚, posamične površine do 1,0 m2, debelina do 20 mm
</t>
  </si>
  <si>
    <t xml:space="preserve">Priprava in vgraditev cementne malte za izravnavo, površina nagnjena 21˚do 70˚, posamične površine do 1,0 m2, debelina od 21 do 40 mm
</t>
  </si>
  <si>
    <t xml:space="preserve">Priprava in vgraditev cementne malte za izravnavo, površina nagnjena 21˚do 70˚, posamične površine do 1,0 m2, debelina ………. Mm
</t>
  </si>
  <si>
    <t xml:space="preserve">Priprava in vgraditev cementne malte za izravnavo, površina vertikalna ali nagnjena do 20˚  glede na vertikalo, posamične površine od 1,1 do 10,0 m2, debelina do 20˚ mm
</t>
  </si>
  <si>
    <t xml:space="preserve">Priprava in vgraditev cementne malte za izravnavo, površina nagnjena 21˚do 70˚, posamične površine od 1,1 do 10,0  m2, debelina od 21 do 40 mm
</t>
  </si>
  <si>
    <t xml:space="preserve">Priprava in vgraditev cementne malte za izravnavo, površina nagnjena 21˚do 70˚, posamične površine od 1,1 do 10,0 m2, debelina nad 40 mm
</t>
  </si>
  <si>
    <t xml:space="preserve">Priprava in vgraditev cementne malte za izravnavo, površina nagnjena 21˚do 70˚, posamične površine nad 10,0 m2, debelina do 20˚  mm
</t>
  </si>
  <si>
    <t xml:space="preserve">Priprava in vgraditev cementne malte za izravnavo, površina nagnjena 21˚do 70˚, posamične površine nad 10,0 m2, debelina od 21 do 40 mm
</t>
  </si>
  <si>
    <t xml:space="preserve">Priprava in vgraditev cementne malte za izravnavo, površina nagnjena 21˚do 70˚, posamične površine nad 10,0 m2, debelina nad 40 mm
</t>
  </si>
  <si>
    <t xml:space="preserve">Priprava in vgraditev cementne malte za izravnavo, površina nagnjena 71˚do 90˚, posamične površine do 1,0 m2, debelina do 20˚  mm
</t>
  </si>
  <si>
    <t xml:space="preserve">Priprava in vgraditev cementne malte za izravnavo, površina nagnjena 71˚do 90˚, posamične površine do 1,0 m2, debelina od 21 do 40 mm
</t>
  </si>
  <si>
    <t xml:space="preserve">Priprava in vgraditev cementne malte za izravnavo, površina nagnjena 71˚do 90˚, posamične površine do 1,0 m2, debelina nad 40 mm
</t>
  </si>
  <si>
    <t xml:space="preserve">Priprava in vgraditev cementne malte za izravnavo, površina nagnjena 71˚do 90˚, posamične površine od 1,1 do 10,0 m2, debelina do 20˚  mm
</t>
  </si>
  <si>
    <t xml:space="preserve">Priprava in vgraditev cementne malte za izravnavo, površina nagnjena 71˚do 90˚, posamične površine od 1,1 do 10,0  m2, debelina od 21 do 40 mm
</t>
  </si>
  <si>
    <t xml:space="preserve">Priprava in vgraditev cementne malte za izravnavo, površina nagnjena 71˚do 90˚, posamične površine od 1,1 do 10,0 m2, debelina nad 40 mm
</t>
  </si>
  <si>
    <t xml:space="preserve">Priprava in vgraditev cementne malte za izravnavo, površina nagnjena 71˚do 90˚, posamične površine nad 10,0 m2, debelina do 20˚  mm
</t>
  </si>
  <si>
    <t xml:space="preserve">Priprava in vgraditev cementne malte za izravnavo, površina nagnjena 71˚do 90˚, posamične površine nad 10,0 m2, debelina od 21 do 40 mm
</t>
  </si>
  <si>
    <t xml:space="preserve">Priprava in vgraditev cementne malte za izravnavo, površina nagnjena 71˚do 90˚, posamične površine nad 10,0 m2, debelina nad 40 mm
</t>
  </si>
  <si>
    <t xml:space="preserve">Priprava in vgraditev cementne malte za izravnavo, površina nad glavo horizontalna ali nagnjena do 20˚ glede na horizontalo, posamične površine do 1,0 m2, debelina do 20 mm
</t>
  </si>
  <si>
    <t xml:space="preserve">Priprava in vgraditev cementne malte za izravnavo, površina nad glavo horizontalna ali nagnjena do 20˚ glede na horizontalo, posamične površine do 1,0 m2, debelina od 21 do 40 mm
</t>
  </si>
  <si>
    <t xml:space="preserve">Priprava in vgraditev cementne malte za izravnavo, površina nad glavo horizontalna ali nagnjena do 20˚ glede na horizontalo, posamične površine do 1,0 m2, debelina nad 40 mm
</t>
  </si>
  <si>
    <t xml:space="preserve">Priprava in vgraditev cementne malte za izravnavo, površina nad glavo horizontalna ali nagnjena do 20˚ glede na horizontalo, posamične površine od 1,1 do 10,0 m2, debelina do 20 mm
</t>
  </si>
  <si>
    <t xml:space="preserve">Priprava in vgraditev cementne malte za izravnavo, površina nad glavo horizontalna ali nagnjena do 20˚ glede na horizontalo, posamične površine od 1,1 do 10,0  m2, debelina od 21 do 40 mm
</t>
  </si>
  <si>
    <t xml:space="preserve">Priprava in vgraditev cementne malte za izravnavo, površina nad glavo horizontalna ali nagnjena do 20˚ glede na horizontalo, posamične površine od 1,1 do 10,0 m2, debelina nad 40 mm
</t>
  </si>
  <si>
    <t xml:space="preserve">Priprava in vgraditev cementne malte za izravnavo, površina nad glavo horizontalna ali nagnjena do 20˚ glede na horizontalo, posamične površine nad 10,0 m2, debelina do 20 mm
</t>
  </si>
  <si>
    <t xml:space="preserve">Priprava in vgraditev cementne malte za izravnavo, površina nad glavo horizontalna ali nagnjena do 20˚ glede na horizontalo, posamične površine nad 10,0 m2, debelina od 21 do 40 mm
</t>
  </si>
  <si>
    <t xml:space="preserve">Priprava in vgraditev cementne malte za izravnavo, površina nad glavo horizontalna ali nagnjena do 20˚ glede na horizontalo, posamične površine nad 10,0 m2, debelina nad 40 mm
</t>
  </si>
  <si>
    <t xml:space="preserve">Priprava in vgraditev cementne malte brez dodatkov za sanacijo notranjih zaščitenih površin, površina horizontalna ali nagnjena do 20˚ glede na horizontalo, posamične površine do 1,0 m2, debelina do 20 mm
</t>
  </si>
  <si>
    <t xml:space="preserve">Priprava in vgraditev cementne malte brez dodatkov za sanacijo notranjih zaščitenih površin, površina horizontalna ali nagnjena do 20˚ glede na horizontalo, posamične površine do 1,0 m2, debelina nad 60 mm
</t>
  </si>
  <si>
    <t xml:space="preserve">Priprava in vgraditev cementne malte brez dodatkov za sanacijo notranjih zaščitenih površin, površina horizontalna ali nagnjena do 20˚ glede na horizontalo, posamične površine od 1,1 do 10,0 m2, debelina od 21 do 40 mm
</t>
  </si>
  <si>
    <t xml:space="preserve">Priprava in vgraditev cementne malte brez dodatkov za sanacijo notranjih zaščitenih površin, površina horizontalna ali nagnjena do 20˚ glede na horizontalo, posamične površine od 1,1 do 10,0 m2, debelina od 41 do 60 mm
</t>
  </si>
  <si>
    <t xml:space="preserve">Priprava in vgraditev cementne malte brez dodatkov za sanacijo notranjih zaščitenih površin, površina horizontalna ali nagnjena do 20˚ glede na horizontalo, posamične površine od 1,1 do 10,0 m2, debelina nad 60 mm
</t>
  </si>
  <si>
    <t xml:space="preserve">Priprava in vgraditev cementne malte brez dodatkov za sanacijo notranjih zaščitenih površin, površina horizontalna ali nagnjena do 20˚ glede na horizontalo, posamične površine nad 10,0 m2, debelina do 20 mm
</t>
  </si>
  <si>
    <t xml:space="preserve">Priprava in vgraditev cementne malte brez dodatkov za sanacijo notranjih zaščitenih površin, površina horizontalna ali nagnjena do 20˚ glede na horizontalo, posamične površine nad 10,0 m2, debelina od 21 do 40 mm
</t>
  </si>
  <si>
    <t xml:space="preserve">Priprava in vgraditev cementne malte brez dodatkov za sanacijo notranjih zaščitenih površin, površina horizontalna ali nagnjena do 20˚ glede na horizontalo, posamične površine nad 10,0 m2, debelina od 41 do 60 mm
</t>
  </si>
  <si>
    <t xml:space="preserve">Priprava in vgraditev cementne malte brez dodatkov za sanacijo notranjih zaščitenih površin, površina horizontalna ali nagnjena do 20˚ glede na horizontalo, posamične površine nad 10,0 m2, debelina nad 60 mm
</t>
  </si>
  <si>
    <t xml:space="preserve">Priprava in vgraditev cementne malte brez dodatkov za sanacijo notranjih zaščitenih površin, površina nagnjena 21˚do 70˚, posamične površine do 1,0 m2, debelina do 20 mm
</t>
  </si>
  <si>
    <t xml:space="preserve">Priprava in vgraditev cementne malte brez dodatkov za sanacijo notranjih zaščitenih površin, površina nagnjena 21˚do 70˚, posamične površine do 1,0 m2, debelina od 21 do 40 mm
</t>
  </si>
  <si>
    <t xml:space="preserve">Priprava in vgraditev cementne malte brez dodatkov za sanacijo notranjih zaščitenih površin, površina nagnjena 21˚do 70˚, posamične površine do 1,0 m2, debelina od 41 do 60 mm
</t>
  </si>
  <si>
    <t xml:space="preserve">Priprava in vgraditev cementne malte brez dodatkov za sanacijo notranjih zaščitenih površin, površina nagnjena 21˚do 70˚, posamične površine do 1,0 m2, debelina nad 60 mm
</t>
  </si>
  <si>
    <t xml:space="preserve">Priprava in vgraditev cementne malte brez dodatkov za sanacijo notranjih zaščitenih površin, površina nagnjena 21˚do 70˚, posamične površine od 1,1 do 10,0 m2, debelina od 21 do 40 mm
</t>
  </si>
  <si>
    <t xml:space="preserve">Priprava in vgraditev cementne malte brez dodatkov za sanacijo notranjih zaščitenih površin, površina nagnjena 21˚do 70˚, posamične površine od 1,1 do 10,0 m2, debelina do 20 mm
</t>
  </si>
  <si>
    <t xml:space="preserve">Priprava in vgraditev cementne malte brez dodatkov za sanacijo notranjih zaščitenih površin, površina nagnjena 21˚do 70˚, posamične površine od 1,1 do 10,0 m2, debelina od 41 do 60 mm
</t>
  </si>
  <si>
    <t xml:space="preserve">Priprava in vgraditev cementne malte brez dodatkov za sanacijo notranjih zaščitenih površin, površina nagnjena 21˚do 70˚, posamične površine od 1,1 do 10,0 m2, debelina nad 60 mm
</t>
  </si>
  <si>
    <t xml:space="preserve">Priprava in vgraditev cementne malte brez dodatkov za sanacijo notranjih zaščitenih površin, površina nagnjena 21˚do 70˚, posamične površine nad 10,0 m2, debelina do 20 mm
</t>
  </si>
  <si>
    <t xml:space="preserve">Priprava in vgraditev cementne malte brez dodatkov za sanacijo notranjih zaščitenih površin, površina nagnjena 21˚do 70˚, posamične površine nad 10,0 m2, debelina od 21 do 40 mm
</t>
  </si>
  <si>
    <t xml:space="preserve">Priprava in vgraditev cementne malte brez dodatkov za sanacijo notranjih zaščitenih površin, površina nagnjena 21˚do 70˚, posamične površine nad 10,0 m2, debelina od 41 do 60 mm
</t>
  </si>
  <si>
    <t xml:space="preserve">Priprava in vgraditev cementne malte brez dodatkov za sanacijo notranjih zaščitenih površin, površina nagnjena 21˚do 70˚, posamične površine nad 10,0 m2, debelina nad 60 mm
</t>
  </si>
  <si>
    <t xml:space="preserve">Priprava in vgraditev cementne malte brez dodatkov za sanacijo notranjih zaščitenih površin, površina nagnjena 71˚ in 90˚, posamične površine do 1,0 m2, debelina do 20 mm
</t>
  </si>
  <si>
    <t xml:space="preserve">Priprava in vgraditev cementne malte brez dodatkov za sanacijo notranjih zaščitenih površin, površina nagnjena 71˚ in 90˚, posamične površine do 1,0 m2, debelina od 21 do 40 mm
</t>
  </si>
  <si>
    <t xml:space="preserve">Priprava in vgraditev cementne malte brez dodatkov za sanacijo notranjih zaščitenih površin, površina nagnjena 71˚ in 90˚, posamične površine do 1,0 m2, debelina od 41 do 60 mm
</t>
  </si>
  <si>
    <t xml:space="preserve">Priprava in vgraditev cementne malte brez dodatkov za sanacijo notranjih zaščitenih površin, površina nagnjena 71˚ in 90˚, posamične površine do 1,0 m2, debelina nad 60 mm
</t>
  </si>
  <si>
    <t xml:space="preserve">Priprava in vgraditev cementne malte brez dodatkov za sanacijo notranjih zaščitenih površin, površina nagnjena 71˚ in 90˚, posamične površine od 1,1 do 10,0 m2, debelina do 20 mm
</t>
  </si>
  <si>
    <t xml:space="preserve">Priprava in vgraditev cementne malte brez dodatkov za sanacijo notranjih zaščitenih površin, površina nagnjena 71˚ in 90˚, posamične površine od 1,1 do 10,0 m2, debelina od 21 do 40 mm
</t>
  </si>
  <si>
    <t xml:space="preserve">Priprava in vgraditev cementne malte brez dodatkov za sanacijo notranjih zaščitenih površin, površina nagnjena 71˚ in 90˚, posamične površine od 1,1 do 10,0 m2, debelina od 41 do 60 mm
</t>
  </si>
  <si>
    <t xml:space="preserve">Priprava in vgraditev cementne malte brez dodatkov za sanacijo notranjih zaščitenih površin, površina nagnjena 71˚ in 90˚, posamične površine od 1,1 do 10,0 m2, debelina nad 60 mm
</t>
  </si>
  <si>
    <t xml:space="preserve">Priprava in vgraditev cementne malte brez dodatkov za sanacijo notranjih zaščitenih površin, površina nagnjena 71˚ in 90˚, posamične površine nad 10,0 m2, debelina do 20 mm
</t>
  </si>
  <si>
    <t xml:space="preserve">Priprava in vgraditev cementne malte brez dodatkov za sanacijo notranjih zaščitenih površin, površina nagnjena 71˚ in 90˚, posamične površine nad 10,0 m2, debelina od 21 do 40 mm
</t>
  </si>
  <si>
    <t xml:space="preserve">Priprava in vgraditev cementne malte brez dodatkov za sanacijo notranjih zaščitenih površin, površina nagnjena 71˚ in 90˚, posamične površine nad 10,0 m2, debelina od 41 do 60 mm
</t>
  </si>
  <si>
    <t xml:space="preserve">Priprava in vgraditev cementne malte brez dodatkov za sanacijo notranjih zaščitenih površin, površina nagnjena 71˚ in 90˚, posamične površine nad 10,0 m2, debelina nad 60 mm
</t>
  </si>
  <si>
    <t xml:space="preserve">Priprava in vgraditev cementne malte brez dodatkov za sanacijo notranjih zaščitenih površin, površina nad glavo horizontalna ali nagnjena do 20˚ glede na horizontalo, posamične površine od 1,1 do 10,0 m2, debelina od 21 do 40 mm
</t>
  </si>
  <si>
    <t xml:space="preserve">Priprava in vgraditev cementne malte brez dodatkov za sanacijo notranjih zaščitenih površin, površina nad glavo horizontalna ali nagnjena do 20˚ glede na horizontalo, posamične površine od 1,1 do 10,0 m2, debelina od 41 do 60 mm
</t>
  </si>
  <si>
    <t xml:space="preserve">Priprava in vgraditev cementne malte brez dodatkov za sanacijo notranjih zaščitenih površin, površina nad glavo horizontalna ali nagnjena do 20˚ glede na horizontalo, posamične površine od 1,1 do 10,0 m2, debelina nad 60 mm
</t>
  </si>
  <si>
    <t xml:space="preserve">Priprava in vgraditev cementne malte brez dodatkov za sanacijo notranjih zaščitenih površin, površina nad glavo horizontalna ali nagnjena do 20˚ glede na horizontalo, posamične površine nad 10,0 m2, debelina od 21 do 40 mm
</t>
  </si>
  <si>
    <t xml:space="preserve">Priprava in vgraditev cementne malte brez dodatkov za sanacijo notranjih zaščitenih površin, površina nad glavo horizontalna ali nagnjena do 20˚ glede na horizontalo, posamične površine nad 10,0 m2, debelina od 41 do 60 mm
</t>
  </si>
  <si>
    <t xml:space="preserve">Priprava in vgraditev cementne malte z dodatkom umetnih vlaken po navodilih proizvajalca, površina horizontalna ali nagnjena do 20˚ glede na horizontalo, posamične površine do 1,0 m2, debelina do 20 mm
</t>
  </si>
  <si>
    <t xml:space="preserve">Priprava in vgraditev cementne malte z dodatkom umetnih vlaken po navodilih proizvajalca, površina horizontalna ali nagnjena do 20˚ glede na horizontalo, posamične površine do 1,0 m2, debelina nad 60 mm
</t>
  </si>
  <si>
    <t xml:space="preserve">Priprava in vgraditev cementne malte z dodatkom umetnih vlaken po navodilih proizvajalca,površina horizontalna ali nagnjena do 20˚ glede na horizontalo, posamične površine nad 10,0 m2, debelina do 20 mm
</t>
  </si>
  <si>
    <t xml:space="preserve">Priprava in vgraditev cementne malte z dodatkom umetnih vlaken po navodilih proizvajalca, površina horizontalna ali nagnjena do 20˚ glede na horizontalo, posamične površine nad 10,0 m2, debelina nad 60 mm
</t>
  </si>
  <si>
    <t xml:space="preserve">Priprava in vgraditev cementne malte z dodatkom umetnih vlaken po navodilih proizvajalca, površina nagnjena 21˚ in 70˚, posamične površine do 1,0 m2, debelina od 21 do 40 mm
</t>
  </si>
  <si>
    <t xml:space="preserve">Priprava in vgraditev cementne malte z dodatkom umetnih vlaken po navodilih proizvajalca, površina nagnjena 21˚ in 70˚, posamične površine do 1,0 m2, debelina od 41 do 60 mm
</t>
  </si>
  <si>
    <t xml:space="preserve">Priprava in vgraditev cementne malte z dodatkom umetnih vlaken po navodilih proizvajalca, površina nagnjena 21˚ in 70˚, posamične površine od 1,1 do 10,0 m2, debelina do 20 mm
</t>
  </si>
  <si>
    <t xml:space="preserve">Priprava in vgraditev cementne malte z dodatkom umetnih vlaken po navodilih proizvajalca, površina nagnjena 21˚ in 70˚, posamične površine od 1,1 do 10,0 m2, debelina od 21 do 40 mm
</t>
  </si>
  <si>
    <t xml:space="preserve">Priprava in vgraditev cementne malte z dodatkom umetnih vlaken po navodilih proizvajalca, površina nagnjena 21˚ in 70˚, posamične površine od 1,1 do 10,0 m2, debelina od 41 do 60 mm
</t>
  </si>
  <si>
    <t xml:space="preserve">Priprava in vgraditev cementne malte z dodatkom umetnih vlaken po navodilih proizvajalca, površina nagnjena 21˚ in 70˚, posamične površine od 1,1 do 10,0 m2, debelina nad 60 mm
</t>
  </si>
  <si>
    <t xml:space="preserve">Priprava in vgraditev cementne malte z dodatkom umetnih vlaken po navodilih proizvajalca, površina nagnjena 21˚ in 70˚, posamične površine nad 10,0 m2, debelina od 21 do 40 mm
</t>
  </si>
  <si>
    <t xml:space="preserve">Priprava in vgraditev cementne malte z dodatkom umetnih vlaken po navodilih proizvajalca, površina nagnjena 21˚ in 70˚, posamične površine nad 10,0 m2, debelina od 41 do 60 mm
</t>
  </si>
  <si>
    <t xml:space="preserve">Priprava in vgraditev cementne malte z dodatkom umetnih vlaken po navodilih proizvajalca, površina nagnjena 21˚ in 70˚, posamične površine nad 10,0 m2, debelina nad 60 mm
</t>
  </si>
  <si>
    <t xml:space="preserve">Priprava in vgraditev cementne malte z dodatkom umetnih vlaken po navodilih proizvajalca, površina nagnjena 71˚ in 90˚, posamične površine do 1,0 m2, debelina od 21 do 40 mm
</t>
  </si>
  <si>
    <t xml:space="preserve">Priprava in vgraditev cementne malte z dodatkom umetnih vlaken po navodilih proizvajalca, površina nagnjena 71˚ in 90˚, posamične površine do 1,0 m2, debelina od 41 do 60 mm
</t>
  </si>
  <si>
    <t xml:space="preserve">Priprava in vgraditev cementne malte z dodatkom umetnih vlaken po navodilih proizvajalca, površina nagnjena 71˚ in 90˚, posamične površine od 1,1 do 10,0 m2, debelina do 20 mm
</t>
  </si>
  <si>
    <t xml:space="preserve">Priprava in vgraditev cementne malte z dodatkom umetnih vlaken po navodilih proizvajalca, površina nagnjena 71˚ in 90˚, posamične površine od 1,1 do 10,0 m2, debelina od 21 do 40 mm
</t>
  </si>
  <si>
    <t xml:space="preserve">Priprava in vgraditev cementne malte z dodatkom umetnih vlaken po navodilih proizvajalca, površina nagnjena 71˚ in 90˚, posamične površine od 1,1 do 10,0 m2, debelina od 41 do 60 mm
</t>
  </si>
  <si>
    <t xml:space="preserve">Priprava in vgraditev cementne malte z dodatkom umetnih vlaken po navodilih proizvajalca, površina nagnjena 71˚ in 90˚, posamične površine od 1,1 do 10,0 m2, debelina nad 60 mm
</t>
  </si>
  <si>
    <t xml:space="preserve">Priprava in vgraditev cementne malte z dodatkom umetnih vlaken po navodilih proizvajalca, površina nagnjena 71˚ in 90˚, posamične površine nad 10,0 m2, debelina od 21 do 40 mm
</t>
  </si>
  <si>
    <t xml:space="preserve">Priprava in vgraditev cementne malte z dodatkom umetnih vlaken po navodilih proizvajalca, površina nagnjena 71˚ in 90˚, posamične površine nad 10,0 m2, debelina od 41 do 60 mm
</t>
  </si>
  <si>
    <t xml:space="preserve">Priprava in vgraditev cementne malte z dodatkom umetnih vlaken po navodilih proizvajalca, površina nagnjena 71˚ in 90˚, posamične površine nad 10,0 m2, debelina nad 60 mm
</t>
  </si>
  <si>
    <t xml:space="preserve">Priprava in vgraditev cementne malte z dodatkom umetnih vlaken po navodilih proizvajalca, površina nad glavo horizontalna ali nagnjena do 20˚ glede na horizontalo, posamične površine od 1,1 do 10,0 m2, debelina od 21 do 40 mm
</t>
  </si>
  <si>
    <t xml:space="preserve">Priprava in vgraditev cementne malte z dodatkom umetnih vlaken po navodilih proizvajalca, površina nad glavo horizontalna ali nagnjena do 20˚ glede na horizontalo, posamične površine od 1,1 do 10,0 m2, debelina od 41 do 60 mm
</t>
  </si>
  <si>
    <t xml:space="preserve">Priprava in vgraditev cementne malte z dodatkom umetnih vlaken po navodilih proizvajalca, površina nad glavo horizontalna ali nagnjena do 20˚ glede na horizontalo, posamične površine od 1,1 do 10,0 m2, debelina nad 60 mm
</t>
  </si>
  <si>
    <t xml:space="preserve">Priprava in vgraditev cementne malte z dodatkom umetnih vlaken po navodilih proizvajalca, površina nad glavo horizontalna ali nagnjena do 20˚ glede na horizontalo, posamične površine nad 10,0 m2, debelina od 21 do 40 mm
</t>
  </si>
  <si>
    <t xml:space="preserve">Priprava in vgraditev cementne malte z dodatkom umetnih vlaken po navodilih proizvajalca, površina nad glavo horizontalna ali nagnjena do 20˚ glede na horizontalo, posamične površine nad 10,0 m2, debelina od 41 do 60 mm
</t>
  </si>
  <si>
    <t xml:space="preserve">Priprava in vgraditev cementne malte z dodatkom umetnih vlaken in mikrosilike po navodilih proizvajalca, površina horizontalna ali nagnjena do 20˚ glede na horizontalo, posamične površine od 1,1 do 10,0 m2, debelina od 21 do 40 mm
</t>
  </si>
  <si>
    <t xml:space="preserve">Priprava in vgraditev cementne malte z dodatkom umetnih vlaken in mikrosilike po navodilih proizvajalca, površina horizontalna ali nagnjena do 20˚ glede na horizontalo, posamične površine od 1,1 do 10,0 m2, debelina od 41 do 60 mm
</t>
  </si>
  <si>
    <t xml:space="preserve">Priprava in vgraditev cementne malte z dodatkom umetnih vlaken in mikrosilike po navodilih proizvajalca, površina horizontalna ali nagnjena do 20˚ glede na horizontalo, posamične površine od 1,1 do 10,0 m2, debelina nad 60 mm
</t>
  </si>
  <si>
    <t xml:space="preserve">Priprava in vgraditev cementne malte z dodatkom umetnih vlaken in mikrosilike po navodilih proizvajalca, površina horizontalna ali nagnjena do 20˚ glede na horizontalo, posamične površine nad 10,0 m2, debelina od 21 do 40 mm
</t>
  </si>
  <si>
    <t xml:space="preserve">Priprava in vgraditev cementne malte z dodatkom umetnih vlaken in mikrosilike po navodilih proizvajalca, površina horizontalna ali nagnjena do 20˚ glede na horizontalo, posamične površine nad 10,0 m2, debelina od 41 do 60 mm
</t>
  </si>
  <si>
    <t xml:space="preserve">Priprava in vgraditev cementne malte z dodatkom umetnih vlaken in mikrosilike po navodilih proizvajalca, površina nagnjena 21˚ in 70˚, posamične površine do 1,0 m2, debelina do 20 mm
</t>
  </si>
  <si>
    <t xml:space="preserve">Priprava in vgraditev cementne malte z dodatkom umetnih vlaken in mikrosilike po navodilih proizvajalca, površina nagnjena 21˚ in 70˚, posamične površine do 1,0 m2, debelina od 21 do 40 mm
</t>
  </si>
  <si>
    <t xml:space="preserve">Priprava in vgraditev cementne malte z dodatkom umetnih vlaken in mikrosilike po navodilih proizvajalca, površina nagnjena 21˚ in 70˚, posamične površine do 1,0 m2, debelina od 41 do 60 mm
</t>
  </si>
  <si>
    <t xml:space="preserve">Priprava in vgraditev cementne malte z dodatkom umetnih vlaken in mikrosilike po navodilih proizvajalca, površina nagnjena 21˚ in 70˚, posamične površine do 1,0 m2, debelina nad 60 mm
</t>
  </si>
  <si>
    <t xml:space="preserve">Priprava in vgraditev cementne malte z dodatkom umetnih vlaken in mikrosilike po navodilih proizvajalca, površina nagnjena 21˚ in 70˚, posamične površine od 1,1 do 10,0 m2, debelina do 20 mm
</t>
  </si>
  <si>
    <t xml:space="preserve">Priprava in vgraditev cementne malte z dodatkom umetnih vlaken in mikrosilike po navodilih proizvajalca, površina nagnjena 21˚ in 70˚, posamične površine od 1,1 do 10,0 m2, debelina od 21 do 40 mm
</t>
  </si>
  <si>
    <t xml:space="preserve">Priprava in vgraditev cementne malte z dodatkom umetnih vlaken in mikrosilike po navodilih proizvajalca, površina nagnjena 21˚ in 70˚, posamične površine od 1,1 do 10,0 m2, debelina od 41 do 60 mm
</t>
  </si>
  <si>
    <t xml:space="preserve">Priprava in vgraditev cementne malte z dodatkom umetnih vlaken in mikrosilike po navodilih proizvajalca, površina nagnjena 21˚ in 70˚, posamične površine od 1,1 do 10,0 m2, debelina nad 60 mm
</t>
  </si>
  <si>
    <t xml:space="preserve">Priprava in vgraditev cementne malte z dodatkom umetnih vlaken in mikrosilike po navodilih proizvajalca, površina nagnjena 21˚ in 70˚, posamične površine nad 10,0 m2, debelina do 20 mm
</t>
  </si>
  <si>
    <t xml:space="preserve">Priprava in vgraditev cementne malte z dodatkom umetnih vlaken in mikrosilike po navodilih proizvajalca, površina nagnjena 21˚ in 70˚, posamične površine nad 10,0 m2, debelina od 21 do 40 mm
</t>
  </si>
  <si>
    <t xml:space="preserve">Priprava in vgraditev cementne malte z dodatkom umetnih vlaken in mikrosilike po navodilih proizvajalca, površina nagnjena 21˚ in 70˚, posamične površine nad 10,0 m2, debelina od 41 do 60 mm
</t>
  </si>
  <si>
    <t xml:space="preserve">Priprava in vgraditev cementne malte z dodatkom umetnih vlaken in mikrosilike po navodilih proizvajalca, površina nagnjena 21˚ in 70˚, posamične površine nad 10,0 m2, debelina nad 60 mm
</t>
  </si>
  <si>
    <t xml:space="preserve">Priprava in vgraditev cementne malte z dodatkom umetnih vlaken in mikrosilike po navodilih proizvajalca, površina nagnjena 71˚ in 90˚, posamične površine do 1,0 m2, debelina do 20 mm
</t>
  </si>
  <si>
    <t xml:space="preserve">Priprava in vgraditev cementne malte z dodatkom umetnih vlaken in mikrosilike po navodilih proizvajalca, površina nagnjena 71˚ in 90˚, posamične površine do 1,0 m2, debelina od 21 do 40 mm
</t>
  </si>
  <si>
    <t xml:space="preserve">Priprava in vgraditev cementne malte z dodatkom umetnih vlaken in mikrosilike po navodilih proizvajalca, površina nagnjena 71˚ in 90˚, posamične površine do 1,0 m2, debelina od 41 do 60 mm
</t>
  </si>
  <si>
    <t xml:space="preserve">Priprava in vgraditev cementne malte z dodatkom umetnih vlaken in mikrosilike po navodilih proizvajalca, površina nagnjena 71˚ in 90˚, posamične površine do 1,0 m2, debelina nad 60 mm
</t>
  </si>
  <si>
    <t xml:space="preserve">Priprava in vgraditev cementne malte z dodatkom umetnih vlaken in mikrosilike po navodilih proizvajalca, površina nagnjena 71˚ in 90˚, posamične površine od 1,1 do 10,0 m2, debelina do 20 mm
</t>
  </si>
  <si>
    <t xml:space="preserve">Priprava in vgraditev cementne malte z dodatkom umetnih vlaken in mikrosilike po navodilih proizvajalca, površina nagnjena 71˚ in 90˚, posamične površine od 1,1 do 10,0 m2, debelina od 21 do 40 mm
</t>
  </si>
  <si>
    <t xml:space="preserve">Priprava in vgraditev cementne malte z dodatkom umetnih vlaken in mikrosilike po navodilih proizvajalca, površina nagnjena 71˚ in 90˚, posamične površine od 1,1 do 10,0 m2, debelina od 41 do 60 mm
</t>
  </si>
  <si>
    <t xml:space="preserve">Priprava in vgraditev cementne malte z dodatkom umetnih vlaken in mikrosilike po navodilih proizvajalca, površina nagnjena 71˚ in 90˚, posamične površine od 1,1 do 10,0 m2, debelina nad 60 mm
</t>
  </si>
  <si>
    <t xml:space="preserve">Priprava in vgraditev cementne malte z dodatkom umetnih vlaken in mikrosilike po navodilih proizvajalca, površina nagnjena 71˚ in 90˚, posamične površine nad 10,0 m2, debelina do 20 mm
</t>
  </si>
  <si>
    <t xml:space="preserve">Priprava in vgraditev cementne malte z dodatkom umetnih vlaken in mikrosilike po navodilih proizvajalca, površina nagnjena 71˚ in 90˚, posamične površine nad 10,0 m2, debelina od 21 do 40 mm
</t>
  </si>
  <si>
    <t xml:space="preserve">Priprava in vgraditev cementne malte z dodatkom umetnih vlaken in mikrosilike po navodilih proizvajalca, površina nagnjena 71˚ in 90˚, posamične površine nad 10,0 m2, debelina od 41 do 60 mm
</t>
  </si>
  <si>
    <t xml:space="preserve">Priprava in vgraditev cementne malte z dodatkom umetnih vlaken in mikrosilike po navodilih proizvajalca, površina nagnjena 71˚ in 90˚, posamične površine nad 10,0 m2, debelina nad 60 mm
</t>
  </si>
  <si>
    <t xml:space="preserve">Priprava in vgraditev cementne malte z dodatkom umetnih vlaken in mikrosilike po navodilih proizvajalca, površina nad glavo horizontalna ali nagnjena do 20˚ glede na horizontalo, posamične površine do 1,0 m2, debelina do 20 mm
</t>
  </si>
  <si>
    <t xml:space="preserve">Priprava in vgraditev cementne malte z dodatkom umetnih vlaken in mikrosilike po navodilih proizvajalca, površina nad glavo horizontalna ali nagnjena do 20˚ glede na horizontalo, posamične površine do 1,0 m2, debelina od 21 do 40 mm
</t>
  </si>
  <si>
    <t xml:space="preserve">Priprava in vgraditev cementne malte z dodatkom umetnih vlaken in mikrosilike po navodilih proizvajalca, površina nad glavo horizontalna ali nagnjena do 20˚ glede na horizontalo, posamične površine do 1,0 m2, debelina od 41 do 60 mm
</t>
  </si>
  <si>
    <t xml:space="preserve">Priprava in vgraditev cementne malte z dodatkom umetnih vlaken in mikrosilike po navodilih proizvajalca, površina nad glavo horizontalna ali nagnjena do 20˚ glede na horizontalo, posamične površine do 1,0 m2, debelina nad 60 mm
</t>
  </si>
  <si>
    <t xml:space="preserve">Priprava in vgraditev cementne malte z dodatkom umetnih vlaken in mikrosilike po navodilih proizvajalca, površina nad glavo horizontalna ali nagnjena do 20˚ glede na horizontalo, posamične površine od 1,1 do 10,0 m2, debelina do 20 mm
</t>
  </si>
  <si>
    <t xml:space="preserve">Priprava in vgraditev cementne malte z dodatkom umetnih vlaken in mikrosilike po navodilih proizvajalca, površina nad glavo horizontalna ali nagnjena do 20˚ glede na horizontalo, posamične površine od 1,1 do 10,0 m2, debelina od 21 do 40 mm
</t>
  </si>
  <si>
    <t xml:space="preserve">Priprava in vgraditev cementne malte z dodatkom umetnih vlaken in mikrosilike po navodilih proizvajalca, površina nad glavo horizontalna ali nagnjena do 20˚ glede na horizontalo, posamične površine od 1,1 do 10,0 m2, debelina od 41 do 60 mm
</t>
  </si>
  <si>
    <t xml:space="preserve">Priprava in vgraditev cementne malte z dodatkom umetnih vlaken in mikrosilike po navodilih proizvajalca, površina nad glavo horizontalna ali nagnjena do 20˚ glede na horizontalo, posamične površine od 1,1 do 10,0 m2, debelina nad 60 mm
</t>
  </si>
  <si>
    <t xml:space="preserve">Priprava in vgraditev cementne malte z dodatkom umetnih vlaken in mikrosilike po navodilih proizvajalca, površina nad glavo horizontalna ali nagnjena do 20˚ glede na horizontalo, posamične površine nad 10,0 m2, debelina do 20 mm
</t>
  </si>
  <si>
    <t xml:space="preserve">Priprava in vgraditev cementne malte z dodatkom umetnih vlaken in mikrosilike po navodilih proizvajalca, površina nad glavo horizontalna ali nagnjena do 20˚ glede na horizontalo, posamične površine nad 10,0 m2, debelina od 21 do 40 mm
</t>
  </si>
  <si>
    <t xml:space="preserve">Priprava in vgraditev cementne malte z dodatkom umetnih vlaken in mikrosilike po navodilih proizvajalca, površina nad glavo horizontalna ali nagnjena do 20˚ glede na horizontalo, posamične površine nad 10,0 m2, debelina od 41 do 60 mm
</t>
  </si>
  <si>
    <t xml:space="preserve">Priprava in vgraditev cementne malte z dodatkom umetnih vlaken in mikrosilike po navodilih proizvajalca, površina nad glavo horizontalna ali nagnjena do 20˚ glede na horizontalo, posamične površine nad 10,0 m2, debelina nad 60 mm
</t>
  </si>
  <si>
    <t xml:space="preserve">Utrditev – sanacija kamnitih ali opečnih sten z injektiranjem s sulfatno odpornim hidravličnim vezivom z nizkim modulom elastičnosti, površina vertikalna ali nagnjena do 45˚ glede na vertikalo, debelina stene do 40 cm
</t>
  </si>
  <si>
    <t xml:space="preserve">Utrditev – sanacija kamnitih ali opečnih sten z injektiranjem s sulfatno odpornim hidravličnim vezivom z nizkim modulom elastičnosti, površina vertikalna ali nagnjena do 45˚ glede na vertikalo, debelina stene 41 do 60 cm
</t>
  </si>
  <si>
    <t xml:space="preserve">Utrditev – sanacija kamnitih ali opečnih sten z injektiranjem s sulfatno odpornim hidravličnim vezivom z nizkim modulom elastičnosti, površina vertikalna ali nagnjena do 45˚ glede na vertikalo, debelina stene nad 60 cm
</t>
  </si>
  <si>
    <t xml:space="preserve">Utrditev – sanacija kamnitih ali opečnih sten z injektiranjem s sulfatno odpornim hidravličnim vezivom z nizkim modulom elastičnosti, površina nad glavo, horizontalna ali nagnjena do 45˚ glede na horizontalo, debelina stene do 40 cm
</t>
  </si>
  <si>
    <t xml:space="preserve">Utrditev – sanacija kamnitih ali opečnih sten z injektiranjem s sulfatno odpornim hidravličnim vezivom z nizkim modulom elastičnosti, površina nad glavo, horizontalna ali nagnjena do 45˚ glede na horizontalo, debelina stene 41 do 60 cm
</t>
  </si>
  <si>
    <t xml:space="preserve">Utrditev – sanacija kamnitih ali opečnih sten z injektiranjem s sulfatno odpornim hidravličnim vezivom z nizkim modulom elastičnosti, površina nad glavo, horizontalna ali nagnjena do 45˚ glede na horizontalo, debelina stene nad 60 cm
</t>
  </si>
  <si>
    <t xml:space="preserve">Utrditev – sanacija kamnitih ali opečnih sten z injektiranjem s sulfatno odpornim hidravličnim vezivom z nizkim modulom elastičnosti, površina nad glavo, obokana, debelina oboka do 40 cm
</t>
  </si>
  <si>
    <t xml:space="preserve">Utrditev – sanacija kamnitih ali opečnih sten z injektiranjem s sulfatno odpornim hidravličnim vezivom z nizkim modulom elastičnosti, površina nad glavo, obokana, debelina oboka od 41 do 60 cm
</t>
  </si>
  <si>
    <t xml:space="preserve">Utrditev – sanacija kamnitih ali opečnih sten z injektiranjem s sulfatno odpornim hidravličnim vezivom z nizkim modulom elastičnosti, površina nad glavo, obokana, debelina oboka nad 60 cm
</t>
  </si>
  <si>
    <t xml:space="preserve">Sanacija površinsko segregiranih mest do 4 cm globoko (do armature) z grobo mikroarmirano reparaturno malto, vključno s pripravo in obdelavo  površine s fino mikroarmirano malto v debelini 2 mm, po načrtu in navodilih proizvajalca, posamične površine od 0,51 do 1,0 m2
</t>
  </si>
  <si>
    <t xml:space="preserve">Sanacija globinsko segregiranih mest, ki potekajo skozi celotni presek elementa, vključno z izsekanjem cementnega betona, vrtanjem vrtin, injektiranjem in zaključno obdelavo površine s fino mirkoarmirano malto v debelini 2 mm, po načrtu in navodilih proizvajalca, posamične površine do 0,50 m2
</t>
  </si>
  <si>
    <t xml:space="preserve">Sanacija globinsko segregiranih mest, ki potekajo skozi celotni presek elementa, vključno z izsekanjem cementnega betona, vrtanjem vrtin, injektiranjem in zaključno obdelavo površine s fino mirkoarmirano malto v debelini 2 mm, po načrtu in navodilih proizvajalca, posamične površine od 0,51 do 1,0 m2
</t>
  </si>
  <si>
    <t xml:space="preserve">Sanacija globinsko segregiranih mest, ki potekajo skozi celotni presek elementa, vključno z izsekanjem cementnega betona, vrtanjem vrtin, injektiranjem in zaključno obdelavo površine s fino mirkoarmirano malto v debelini 2 mm, po načrtu in navodilih proizvajalca, posamične površine nad 1,0 m2
</t>
  </si>
  <si>
    <t xml:space="preserve">Zaščita sidrnih glav obstoječih kablov v prekladni konstrukciji in prečnikih po načrtu in navodilih proizvajalca uporabljenega sredstva za zaščito
</t>
  </si>
  <si>
    <t xml:space="preserve">Sanacija korozijskih žarišč na področju kablov po načrtu in navodilih proizvajalca uporabljenega sredstva za sanacijo, dolžina do 2,0 m
</t>
  </si>
  <si>
    <t xml:space="preserve">Sanacija korozijskih žarišč na področju kablov po načrtu in navodilih proizvajalca uporabljenega sredstva za sanacijo, dolžina od 2,1 do 4,0 m
</t>
  </si>
  <si>
    <t xml:space="preserve">Sanacija korozijskih žarišč na področju kablov po načrtu in navodilih proizvajalca uporabljenega sredstva za sanacijo, dolžina nad 4,0 m
</t>
  </si>
  <si>
    <t xml:space="preserve">Zaščita površine cementnega betona z impregnacijskim premazom
</t>
  </si>
  <si>
    <t xml:space="preserve">Zaščita površine cementnega betona z debeloslojnim premazom
</t>
  </si>
  <si>
    <t xml:space="preserve">Izdelava vrtine v zrnatem kamnitem materialu za sidra, premera 45 mm
</t>
  </si>
  <si>
    <t xml:space="preserve">Izdelava vrtine v zrnatem kamnitem materialu za sidra, premera 60 mm
</t>
  </si>
  <si>
    <t xml:space="preserve">Izdelava vrtine v zrnatem kamnitem materialu za sidra, premera 75 mm
</t>
  </si>
  <si>
    <t xml:space="preserve">Izdelava vrtine v zrnatem kamnitem materialu za sidra, premera 90 mm
</t>
  </si>
  <si>
    <t xml:space="preserve">Izdelava vrtine v zrnatem kamnitem materialu za sidra, premera 100 mm
</t>
  </si>
  <si>
    <t xml:space="preserve">Izdelava vrtine v zrnatem kamnitem materialu za sidra, premera 110 mm
</t>
  </si>
  <si>
    <t xml:space="preserve">Izdelava vrtine v zrnatem kamnitem materialu za sidra, premera ….. mm
</t>
  </si>
  <si>
    <t xml:space="preserve">Izdelava rotacijske vrtine na jedro v vseh smereh, premera min. 80 mm, dolžine do 10 m
</t>
  </si>
  <si>
    <t xml:space="preserve">Izdelava rotacijske vrtine na jedro v vseh smereh, premera min. 80 mm, dolžine 10 m do 20 m
</t>
  </si>
  <si>
    <t xml:space="preserve">Izdelava rotacijske vrtine na jedro v vseh smereh, premera min. 80 mm, dolžine 20 do 30 m
</t>
  </si>
  <si>
    <t xml:space="preserve">Izdelava rotacijske vrtine na jedro v vseh smereh, premera min. 80 mm, dolžine 30 do 40 m
</t>
  </si>
  <si>
    <t xml:space="preserve">Izdelava rotacijske vrtine na jedro v vseh smereh, premera min. 80 mm, dolžine …… m
</t>
  </si>
  <si>
    <t xml:space="preserve">Izdelava vrtine brez zacevitve, premera 40 do 50 mm, dolžine do 5 m
</t>
  </si>
  <si>
    <t xml:space="preserve">Izdelava vrtine brez zacevitve, premera 40 do 50 mm, dolžine   5 do 10 m
</t>
  </si>
  <si>
    <t xml:space="preserve">Izdelava vrtine brez zacevitve, premera 40 do 50 mm, dolžine 10 do 20 m
</t>
  </si>
  <si>
    <t xml:space="preserve">Izdelava vrtine brez zacevitve, premera 40 do 50 mm, dolžine 20 do 30 m
</t>
  </si>
  <si>
    <t xml:space="preserve">Izdelava vrtine brez zacevitve, premera 40 do 50 mm, dolžine …… m
</t>
  </si>
  <si>
    <t xml:space="preserve">Izdelava vrtine z zacevitvijo, brez jedra, premera do 80 mm, dolžine do 10 m
</t>
  </si>
  <si>
    <t xml:space="preserve">Izdelava vrtine z zacevitvijo, brez jedra, premera do 80 mm, dolžine 10 do 20 m
</t>
  </si>
  <si>
    <t xml:space="preserve">Izdelava vrtine z zacevitvijo, brez jedra, premera do 80 mm, dolžine 20 do 30 m
</t>
  </si>
  <si>
    <t xml:space="preserve">Izdelava vrtine z zacevitvijo, brez jedra, premera do 80 mm, dolžine ……. m
</t>
  </si>
  <si>
    <t xml:space="preserve">Izdelava vrtine z zacevitvijo v nagibu, brez jedra, premera do 80 mm, dolžine do 10 m
</t>
  </si>
  <si>
    <t xml:space="preserve">Izdelava vrtine z zacevitvijo v nagibu, brez jedra, premera do 80 mm, dolžine 10 do 20 m
</t>
  </si>
  <si>
    <t xml:space="preserve">Izdelava vrtine z zacevitvijo v nagibu, brez jedra, premera do 80 mm, dolžine 20 do 30 m
</t>
  </si>
  <si>
    <t xml:space="preserve">Izdelava vrtine z zacevitvijo v nagibu, brez jedra, premera do 80 mm, dolžine 30 do 40 m
</t>
  </si>
  <si>
    <t xml:space="preserve">Izdelava vrtine z zacevitvijo v nagibu, brez jedra, premera do 80 mm, dolžine …….. m
</t>
  </si>
  <si>
    <t xml:space="preserve">Izdelava vrtine na jedro v cementnem betonu, premera 100 mm
</t>
  </si>
  <si>
    <t xml:space="preserve">Izdelava vrtine na jedro v brizganem cementnem betonu, premera 100 mm
</t>
  </si>
  <si>
    <t xml:space="preserve">Doplačilo za cementiranje in ponovno vrtanje vrtine na jedro, dolžine do 10 m
</t>
  </si>
  <si>
    <t xml:space="preserve">Doplačilo za cementiranje in ponovno vrtanje vrtine na jedro, dolžine 10 do 20 m
</t>
  </si>
  <si>
    <t xml:space="preserve">Doplačilo za cementiranje in ponovno vrtanje vrtine na jedro, dolžine 20 do 30 m
</t>
  </si>
  <si>
    <t xml:space="preserve">Doplačilo za cementiranje in ponovno vrtanje vrtine na jedro, dolžine 30 do 40 m
</t>
  </si>
  <si>
    <t xml:space="preserve">Doplačilo za cementiranje in ponovno vrtanje vrtine na jedro, dolžine …….. m
</t>
  </si>
  <si>
    <t xml:space="preserve">Doplačilo za cementiranje in ponovno vrtanje vrtine, brez zacevitve, na jedro, dolžine do 5 m
</t>
  </si>
  <si>
    <t xml:space="preserve">Doplačilo za cementiranje in ponovno vrtanje vrtine, brez zacevitve, na jedro, dolžine 5 do 10 m
</t>
  </si>
  <si>
    <t xml:space="preserve">Doplačilo za cementiranje in ponovno vrtanje vrtine, brez zacevitve, na jedro, dolžine 10 do 20 m
</t>
  </si>
  <si>
    <t xml:space="preserve">Doplačilo za cementiranje in ponovno vrtanje vrtine, brez zacevitve, na jedro, dolžine 20 do 30 m
</t>
  </si>
  <si>
    <t xml:space="preserve">Doplačilo za cementiranje in ponovno vrtanje vrtine, brez zacevitve, na jedro, dolžine 30 do 40 m
</t>
  </si>
  <si>
    <t xml:space="preserve">Doplačilo za cementiranje in ponovno vrtanje vrtine, brez zacevitve, na jedro, dolžine …. M
</t>
  </si>
  <si>
    <t xml:space="preserve">Dobava, vgraditev, prednapenjanje in injektiranje začasnega geotehničnega sidra nosilnosti 250 kN, dolžine do 10 m
</t>
  </si>
  <si>
    <t xml:space="preserve">Dobava, vgraditev, prednapenjanje in injektiranje začasnega geotehničnega sidra nosilnosti 250 kN, dolžine 10 do 20 m
</t>
  </si>
  <si>
    <t xml:space="preserve">Dobava, vgraditev, prednapenjanje in injektiranje začasnega geotehničnega sidra nosilnosti 250 kN, dolžine 20 do 30 m
</t>
  </si>
  <si>
    <t xml:space="preserve">Dobava, vgraditev, prednapenjanje in injektiranje začasnega geotehničnega sidra nosilnosti 250 kN, dolžine 30 do 40 m
</t>
  </si>
  <si>
    <t xml:space="preserve">Dobava, vgraditev, prednapenjanje in injektiranje začasnega geotehničnega sidra nosilnosti 250 kN, dolžine …… m
</t>
  </si>
  <si>
    <t xml:space="preserve">Dobava, vgraditev, prednapenjanje in injektiranje začasnega geotehničnega sidra nosilnosti 350 kN, dolžine do 10 m
</t>
  </si>
  <si>
    <t xml:space="preserve">Dobava, vgraditev, prednapenjanje in injektiranje začasnega geotehničnega sidra nosilnosti 350 kN, dolžine 10 do 20 m
</t>
  </si>
  <si>
    <t xml:space="preserve">Dobava, vgraditev, prednapenjanje in injektiranje začasnega geotehničnega sidra nosilnosti 350 kN, dolžine 20 do 30 m
</t>
  </si>
  <si>
    <t xml:space="preserve">Dobava, vgraditev, prednapenjanje in injektiranje začasnega geotehničnega sidra nosilnosti 350 kN, dolžine 30 do 40 m
</t>
  </si>
  <si>
    <t xml:space="preserve">Dobava, vgraditev, prednapenjanje in injektiranje začasnega geotehničnega sidra nosilnosti 350 kN, dolžine …… m
</t>
  </si>
  <si>
    <t xml:space="preserve">Dobava, vgraditev, prednapenjanje in injektiranje začasnega geotehničnega sidra nosilnosti 500 kN, dolžine do 10 m
</t>
  </si>
  <si>
    <t xml:space="preserve">Dobava, vgraditev, prednapenjanje in injektiranje začasnega geotehničnega sidra nosilnosti 500 kN, dolžine 10 do 20 m
</t>
  </si>
  <si>
    <t xml:space="preserve">Dobava, vgraditev, prednapenjanje in injektiranje začasnega geotehničnega sidra nosilnosti 500 kN, dolžine 20 do 30 m
</t>
  </si>
  <si>
    <t xml:space="preserve">Dobava, vgraditev, prednapenjanje in injektiranje začasnega geotehničnega sidra nosilnosti 500 kN, dolžine 30 do 40 m
</t>
  </si>
  <si>
    <t xml:space="preserve">Dobava, vgraditev, prednapenjanje in injektiranje začasnega geotehničnega sidra nosilnosti 500 kN, dolžine …… m
</t>
  </si>
  <si>
    <t xml:space="preserve">Dobava, vgraditev, prednapenjanje in injektiranje začasnega geotehničnega sidra nosilnosti nad 500 kN, dolžine do 10 m
</t>
  </si>
  <si>
    <t xml:space="preserve">Dobava, vgraditev, prednapenjanje in injektiranje začasnega geotehničnega sidra nosilnosti nad 500 kN, dolžine 10 do 20 m
</t>
  </si>
  <si>
    <t xml:space="preserve">Dobava, vgraditev, prednapenjanje in injektiranje začasnega geotehničnega sidra nosilnosti nad 500 kN, dolžine 20 do 30 m
</t>
  </si>
  <si>
    <t xml:space="preserve">Dobava, vgraditev, prednapenjanje in injektiranje začasnega geotehničnega sidra nosilnosti nad 500 kN, dolžine 30 do 40 m
</t>
  </si>
  <si>
    <t xml:space="preserve">Dobava, vgraditev, prednapenjanje in injektiranje začasnega geotehničnega sidra nosilnosti nad 500 kN, dolžine …… m
</t>
  </si>
  <si>
    <t xml:space="preserve">Vrtanje vrtine, dobava, vgraditev, prednapenjanje in injektiranje začasnega geotehničnega sidra nosilnosti 250 kN, dolžine do 10 m
</t>
  </si>
  <si>
    <t xml:space="preserve">Vrtanje vrtine, dobava, vgraditev, prednapenjanje in injektiranje začasnega geotehničnega sidra nosilnosti 250 kN, dolžine 10 do 20 m
</t>
  </si>
  <si>
    <t xml:space="preserve">Vrtanje vrtine, dobava, vgraditev, prednapenjanje in injektiranje začasnega geotehničnega sidra nosilnosti 250 kN, dolžine 20 do 30 m
</t>
  </si>
  <si>
    <t xml:space="preserve">Vrtanje vrtine, dobava, vgraditev, prednapenjanje in injektiranje začasnega geotehničnega sidra nosilnosti 250 kN, dolžine 30 do 40 m
</t>
  </si>
  <si>
    <t xml:space="preserve">Vrtanje vrtine, dobava, vgraditev, prednapenjanje in injektiranje začasnega geotehničnega sidra nosilnosti 250 kN, dolžine ……. m
</t>
  </si>
  <si>
    <t xml:space="preserve">Vrtanje vrtine, dobava, vgraditev, prednapenjanje in injektiranje začasnega geotehničnega sidra nosilnosti 350 kN, dolžine do 10 m
</t>
  </si>
  <si>
    <t xml:space="preserve">Vrtanje vrtine, dobava, vgraditev, prednapenjanje in injektiranje začasnega geotehničnega sidra nosilnosti 350 kN, dolžine 10 do 20 m
</t>
  </si>
  <si>
    <t xml:space="preserve">Vrtanje vrtine, dobava, vgraditev, prednapenjanje in injektiranje začasnega geotehničnega sidra nosilnosti 350 kN, dolžine 20 do 30 m
</t>
  </si>
  <si>
    <t xml:space="preserve">Vrtanje vrtine, dobava, vgraditev, prednapenjanje in injektiranje začasnega geotehničnega sidra nosilnosti 350 kN, dolžine 30 do 40 m
</t>
  </si>
  <si>
    <t xml:space="preserve">Vrtanje vrtine, dobava, vgraditev, prednapenjanje in injektiranje začasnega geotehničnega sidra nosilnosti 350 kN, dolžine ……. m
</t>
  </si>
  <si>
    <t xml:space="preserve">Vrtanje vrtine, dobava, vgraditev, prednapenjanje in injektiranje začasnega geotehničnega sidra nosilnosti 500 kN, dolžine do 10 m
</t>
  </si>
  <si>
    <t xml:space="preserve">Vrtanje vrtine, dobava, vgraditev, prednapenjanje in injektiranje začasnega geotehničnega sidra nosilnosti 500 kN, dolžine 10 do 20 m
</t>
  </si>
  <si>
    <t xml:space="preserve">Vrtanje vrtine, dobava, vgraditev, prednapenjanje in injektiranje začasnega geotehničnega sidra nosilnosti 500 kN, dolžine 20 do 30 m
</t>
  </si>
  <si>
    <t xml:space="preserve">Vrtanje vrtine, dobava, vgraditev, prednapenjanje in injektiranje začasnega geotehničnega sidra nosilnosti 500 kN, dolžine 30 do 40 m
</t>
  </si>
  <si>
    <t xml:space="preserve">Vrtanje vrtine, dobava, vgraditev, prednapenjanje in injektiranje začasnega geotehničnega sidra nosilnosti 500 kN, dolžine ……. m
</t>
  </si>
  <si>
    <t xml:space="preserve">Vrtanje vrtine, dobava, vgraditev, prednapenjanje in injektiranje začasnega geotehničnega sidra nosilnosti nad 500 kN, dolžine do 10 m
</t>
  </si>
  <si>
    <t xml:space="preserve">Vrtanje vrtine, dobava, vgraditev, prednapenjanje in injektiranje začasnega geotehničnega sidra nosilnosti nad 500 kN, dolžine 10 do 20 m
</t>
  </si>
  <si>
    <t xml:space="preserve">Vrtanje vrtine, dobava, vgraditev, prednapenjanje in injektiranje začasnega geotehničnega sidra nosilnosti nad 500 kN, dolžine 20 do 30 m
</t>
  </si>
  <si>
    <t xml:space="preserve">Vrtanje vrtine, dobava, vgraditev, prednapenjanje in injektiranje začasnega geotehničnega sidra nosilnosti nad 500 kN, dolžine 30 do 40 m
</t>
  </si>
  <si>
    <t xml:space="preserve">Vrtanje vrtine, dobava, vgraditev, prednapenjanje in injektiranje začasnega geotehničnega sidra nosilnosti nad 500 kN, dolžine ……. m
</t>
  </si>
  <si>
    <t xml:space="preserve">Dobava, vgraditev, prednapenjanje in injektiranje trajnega geotehničnega sidra nosilnosti nad 500 kN, dolžine do 10 m
</t>
  </si>
  <si>
    <t xml:space="preserve">Dobava, vgraditev, prednapenjanje in injektiranje trajnega geotehničnega sidra nosilnosti nad 500 kN, dolžine 10 do 20 m
</t>
  </si>
  <si>
    <t xml:space="preserve">Dobava, vgraditev, prednapenjanje in injektiranje trajnega geotehničnega sidra nosilnosti nad 500 kN, dolžine 20 do 30 m
</t>
  </si>
  <si>
    <t xml:space="preserve">Dobava, vgraditev, prednapenjanje in injektiranje trajnega geotehničnega sidra nosilnosti nad 500 kN, dolžine 30 do 40 m
</t>
  </si>
  <si>
    <t xml:space="preserve">Vrtanje vrtine, dobava, vgraditev, prednapenjanje in injektiranje trajnega geotehničnega sidra nosilnosti 250 kN, dolžine do 10 m
</t>
  </si>
  <si>
    <t xml:space="preserve">Vrtanje vrtine, dobava, vgraditev, prednapenjanje in injektiranje trajnega geotehničnega sidra nosilnosti 250 kN, dolžine 10 do 20 m
</t>
  </si>
  <si>
    <t xml:space="preserve">Vrtanje vrtine, dobava, vgraditev, prednapenjanje in injektiranje trajnega geotehničnega sidra nosilnosti 250 kN, dolžine 20 do 30 m
</t>
  </si>
  <si>
    <t xml:space="preserve">Vrtanje vrtine, dobava, vgraditev, prednapenjanje in injektiranje trajnega geotehničnega sidra nosilnosti 250 kN, dolžine 30 do 40 m
</t>
  </si>
  <si>
    <t xml:space="preserve">Vrtanje vrtine, dobava, vgraditev, prednapenjanje in injektiranje trajnega geotehničnega sidra nosilnosti 250 kN, dolžine ….. m
</t>
  </si>
  <si>
    <t xml:space="preserve">Vrtanje vrtine, dobava, vgraditev, prednapenjanje in injektiranje trajnega geotehničnega sidra nosilnosti 350 kN, dolžine do 10 m
</t>
  </si>
  <si>
    <t xml:space="preserve">Vrtanje vrtine, dobava, vgraditev, prednapenjanje in injektiranje trajnega geotehničnega sidra nosilnosti 350 kN, dolžine 10 do 20 m
</t>
  </si>
  <si>
    <t xml:space="preserve">Vrtanje vrtine, dobava, vgraditev, prednapenjanje in injektiranje trajnega geotehničnega sidra nosilnosti 350 kN, dolžine 20 do 30 m
</t>
  </si>
  <si>
    <t xml:space="preserve">Vrtanje vrtine, dobava, vgraditev, prednapenjanje in injektiranje trajnega geotehničnega sidra nosilnosti 350 kN, dolžine 30 do 40 m
</t>
  </si>
  <si>
    <t xml:space="preserve">Vrtanje vrtine, dobava, vgraditev, prednapenjanje in injektiranje trajnega geotehničnega sidra nosilnosti 350 kN, dolžine ……. m
</t>
  </si>
  <si>
    <t xml:space="preserve">Vrtanje vrtine, dobava, vgraditev, prednapenjanje in injektiranje trajnega geotehničnega sidra nosilnosti 500 kN, dolžine do 10 m
</t>
  </si>
  <si>
    <t xml:space="preserve">Vrtanje vrtine, dobava, vgraditev, prednapenjanje in injektiranje trajnega geotehničnega sidra nosilnosti 500 kN, dolžine 10 do 20 m
</t>
  </si>
  <si>
    <t xml:space="preserve">Vrtanje vrtine, dobava, vgraditev, prednapenjanje in injektiranje trajnega geotehničnega sidra nosilnosti 500 kN, dolžine 20 do 30 m
</t>
  </si>
  <si>
    <t xml:space="preserve">Vrtanje vrtine, dobava, vgraditev, prednapenjanje in injektiranje trajnega geotehničnega sidra nosilnosti 500 kN, dolžine 30 do 40 m
</t>
  </si>
  <si>
    <t xml:space="preserve">Vrtanje vrtine, dobava, vgraditev, prednapenjanje in injektiranje trajnega geotehničnega sidra nosilnosti 500 kN, dolžine ……. m
</t>
  </si>
  <si>
    <t xml:space="preserve">Vrtanje vrtine, dobava, vgraditev, prednapenjanje in injektiranje trajnega geotehničnega sidra nosilnosti nad 500 kN, dolžine do 10 m
</t>
  </si>
  <si>
    <t xml:space="preserve">Vrtanje vrtine, dobava, vgraditev, prednapenjanje in injektiranje trajnega geotehničnega sidra nosilnosti nad 500 kN, dolžine 10 do 20 m
</t>
  </si>
  <si>
    <t xml:space="preserve">Vrtanje vrtine, dobava, vgraditev, prednapenjanje in injektiranje trajnega geotehničnega sidra nosilnosti nad 500 kN, dolžine 20 do 30 m
</t>
  </si>
  <si>
    <t xml:space="preserve">Vrtanje vrtine, dobava, vgraditev, prednapenjanje in injektiranje trajnega geotehničnega sidra nosilnosti nad 500 kN, dolžine 30 do 40 m
</t>
  </si>
  <si>
    <t xml:space="preserve">Vrtanje vrtine, dobava, vgraditev, prednapenjanje in injektiranje trajnega geotehničnega sidra nosilnosti nad 500 kN, dolžine ……. m
</t>
  </si>
  <si>
    <t xml:space="preserve">Dobava in vgraditev SN sider nosilnosti 250 kN, dolžine 3 m
</t>
  </si>
  <si>
    <t xml:space="preserve">Dobava in vgraditev SN sider nosilnosti 250 kN, dolžine 4 m
</t>
  </si>
  <si>
    <t xml:space="preserve">Dobava in vgraditev SN sider nosilnosti 250 kN, dolžine 6 m
</t>
  </si>
  <si>
    <t xml:space="preserve">Dobava in vgraditev SN sider nosilnosti 250 kN, dolžine 9 m
</t>
  </si>
  <si>
    <t xml:space="preserve">Dobava in vgraditev SN sider nosilnosti 250 kN, dolžine 12 m
</t>
  </si>
  <si>
    <t xml:space="preserve">Dobava in vgraditev SN sider nosilnosti 250 kN, dolžine …..m
</t>
  </si>
  <si>
    <t xml:space="preserve">Dobava in vgraditev SN sider nosilnosti 350 kN, dolžine 6 m
</t>
  </si>
  <si>
    <t xml:space="preserve">Dobava in vgraditev SN sider nosilnosti 350 kN, dolžine 9 m
</t>
  </si>
  <si>
    <t xml:space="preserve">Dobava in vgraditev SN sider nosilnosti 350 kN, dolžine 12 m
</t>
  </si>
  <si>
    <t xml:space="preserve">Dobava in vgraditev SN sider nosilnosti 350 kN, dolžine …….m
</t>
  </si>
  <si>
    <t xml:space="preserve">Dobava in vgraditev SN sider nosilnosti 500 kN, dolžine 9 m
</t>
  </si>
  <si>
    <t xml:space="preserve">Dobava in vgraditev SN sider nosilnosti 500 kN, dolžine 12 m
</t>
  </si>
  <si>
    <t xml:space="preserve">Dobava in vgraditev injekcijskih IBO sider nosilnosti 250 kN, dolžine 3 m
</t>
  </si>
  <si>
    <t xml:space="preserve">Dobava in vgraditev injekcijskih IBO sider nosilnosti 250 kN, dolžine 4 m
</t>
  </si>
  <si>
    <t xml:space="preserve">Dobava in vgraditev injekcijskih IBO sider nosilnosti 250 kN, dolžine 6 m
</t>
  </si>
  <si>
    <t xml:space="preserve">Dobava in vgraditev SN sider nosilnosti 500 kN, dolžine …. m
</t>
  </si>
  <si>
    <t xml:space="preserve">Dobava in vgraditev injekcijskih IBO sider nosilnosti 250 kN, dolžine 9 m
</t>
  </si>
  <si>
    <t xml:space="preserve">Dobava in vgraditev injekcijskih IBO sider nosilnosti 250 kN, dolžine 12 m
</t>
  </si>
  <si>
    <t xml:space="preserve">Dobava in vgraditev injekcijskih IBO sider nosilnosti 250 kN, dolžine …..m
</t>
  </si>
  <si>
    <t xml:space="preserve">Dobava in vgraditev injekcijskih IBO sider nosilnosti 350 kN, dolžine 6 m
</t>
  </si>
  <si>
    <t xml:space="preserve">Dobava in vgraditev injekcijskih IBO sider nosilnosti 350 kN, dolžine 9 m
</t>
  </si>
  <si>
    <t xml:space="preserve">Dobava in vgraditev injekcijskih IBO sider nosilnosti 350 kN, dolžine 12 m
</t>
  </si>
  <si>
    <t xml:space="preserve">Dobava in vgraditev injekcijskih IBO sider nosilnosti 350 kN, dolžine ….m
</t>
  </si>
  <si>
    <t xml:space="preserve">Dobava in vgraditev injekcijskih IBO sider nosilnosti 500 kN, dolžine 9 m
</t>
  </si>
  <si>
    <t xml:space="preserve">Dobava in vgraditev injekcijskih IBO sider nosilnosti 500 kN, dolžine 12 m
</t>
  </si>
  <si>
    <t xml:space="preserve">Dobava in vgraditev injekcijskih IBO sider nosilnosti 500 kN, dolžine 15 m
</t>
  </si>
  <si>
    <t xml:space="preserve">Dobava in vgraditev injekcijskih IBO sider nosilnosti 500 kN, dolžine …..m
</t>
  </si>
  <si>
    <t xml:space="preserve">Dobava in vgraditev injekcijskih IBI sider nosilnosti 250 kN, dolžine 3 m
</t>
  </si>
  <si>
    <t xml:space="preserve">Dobava in vgraditev injekcijskih IBI sider nosilnosti 250 kN, dolžine 4 m
</t>
  </si>
  <si>
    <t xml:space="preserve">Dobava in vgraditev injekcijskih IBI sider nosilnosti 250 kN, dolžine 6 m
</t>
  </si>
  <si>
    <t xml:space="preserve">Dobava in vgraditev injekcijskih IBI sider nosilnosti 250 kN, dolžine 9 m
</t>
  </si>
  <si>
    <t xml:space="preserve">Dobava in vgraditev injekcijskih IBI sider nosilnosti 250 kN, dolžine 12 m
</t>
  </si>
  <si>
    <t xml:space="preserve">Dobava in vgraditev injekcijskih IBI sider nosilnosti 250 kN, dolžine …..m
</t>
  </si>
  <si>
    <t xml:space="preserve">Dobava in vgraditev injekcijskih IBI sider nosilnosti 350 kN, dolžine 6 m
</t>
  </si>
  <si>
    <t xml:space="preserve">Dobava in vgraditev injekcijskih IBI sider nosilnosti 350 kN, dolžine 9 m
</t>
  </si>
  <si>
    <t xml:space="preserve">Dobava in vgraditev injekcijskih IBI sider nosilnosti 350 kN, dolžine 12 m
</t>
  </si>
  <si>
    <t xml:space="preserve">Dobava in vgraditev injekcijskih IBI sider nosilnosti 350 kN, dolžine ….m
</t>
  </si>
  <si>
    <t xml:space="preserve">Dobava in vgraditev injekcijskih IBI sider nosilnosti 500 kN, dolžine 9 m
</t>
  </si>
  <si>
    <t xml:space="preserve">Dobava in vgraditev injekcijskih IBI sider nosilnosti 500 kN, dolžine 12 m
</t>
  </si>
  <si>
    <t xml:space="preserve">Dobava in vgraditev injekcijskih IBI sider nosilnosti 500 kN, dolžine 15 m
</t>
  </si>
  <si>
    <t xml:space="preserve">Dobava in vgraditev injekcijskih IBI sider nosilnosti 500 kN, dolžine …..m
</t>
  </si>
  <si>
    <t xml:space="preserve">Dobava in vgraditev naknadno zainjektiranih PG sider nosilnosti 250 kN, dolžine 6 m
</t>
  </si>
  <si>
    <t xml:space="preserve">Dobava in vgraditev naknadno zainjektiranih PG sider nosilnosti 250 kN, dolžine 9 m
</t>
  </si>
  <si>
    <t xml:space="preserve">Dobava in vgraditev naknadno zainjektiranih PG sider nosilnosti 250 kN, dolžine 12 m
</t>
  </si>
  <si>
    <t xml:space="preserve">Dobava in vgraditev naknadno zainjektiranih PG sider nosilnosti 350 kN, dolžine 6 m
</t>
  </si>
  <si>
    <t xml:space="preserve">Dobava in vgraditev naknadno zainjektiranih PG sider nosilnosti 350 kN, dolžine 9 m
</t>
  </si>
  <si>
    <t xml:space="preserve">Dobava in vgraditev naknadno zainjektiranih PG sider nosilnosti 350 kN, dolžine 12 m
</t>
  </si>
  <si>
    <t xml:space="preserve">Dobava in vgraditev naknadno zainjektiranih PG sider nosilnosti 350 kN, dolžine …… m
</t>
  </si>
  <si>
    <t xml:space="preserve">Dobava in vgraditev Standard Swellex sider nosilnosti 100 kN, dolžine 3 m
</t>
  </si>
  <si>
    <t xml:space="preserve">Dobava in vgraditev Standard Swellex sider nosilnosti 100 kN, dolžine 4 m
</t>
  </si>
  <si>
    <t xml:space="preserve">Dobava in vgraditev Standard Swellex sider nosilnosti 100 kN, dolžine …..m
</t>
  </si>
  <si>
    <t xml:space="preserve">Dobava in vgraditev Super Swellex sider nosilnosti 200 kN, dolžine 3 m
</t>
  </si>
  <si>
    <t xml:space="preserve">Dobava in vgraditev Super Swellex sider nosilnosti 200 kN, dolžine 6 m
</t>
  </si>
  <si>
    <t xml:space="preserve">Dobava in vgraditev Super Swellex sider nosilnosti 200 kN, dolžine 9 m
</t>
  </si>
  <si>
    <t xml:space="preserve">Dobava in vgraditev Super Swellex sider nosilnosti 200 kN, dolžine ….m
</t>
  </si>
  <si>
    <t xml:space="preserve">Dobava in vgraditev sidra iz steklenih vlaken nosilnosti 250 kN, dolžine 4 m
</t>
  </si>
  <si>
    <t xml:space="preserve">Dobava in vgraditev sidra iz steklenih vlaken nosilnosti 250 kN, dolžine 6 m
</t>
  </si>
  <si>
    <t xml:space="preserve">Dobava in vgraditev sidra iz steklenih vlaken nosilnosti 250 kN, dolžine 9 m
</t>
  </si>
  <si>
    <t xml:space="preserve">Dobava in vgraditev sidra iz steklenih vlaken nosilnosti 250 kN, dolžine 12 m
</t>
  </si>
  <si>
    <t xml:space="preserve">Dobava in vgraditev sidra iz steklenih vlaken nosilnosti 250 kN, dolžine ….m
</t>
  </si>
  <si>
    <t xml:space="preserve">Dobava in vgraditev sidra iz steklenih vlaken nosilnosti ….. kN, dolžine …..m
</t>
  </si>
  <si>
    <t xml:space="preserve">Dobava in vgraditev jeklenih sulic iz injektirnih cevi Ø 1 ½", dolžine 2 m
</t>
  </si>
  <si>
    <t xml:space="preserve">Dobava in vgraditev jeklenih sulic iz injektirnih cevi Ø 1 ½", dolžine 3 m
</t>
  </si>
  <si>
    <t xml:space="preserve">Dobava in vgraditev jeklenih sulic iz injektirnih cevi Ø 1 ½", dolžine 4 m
</t>
  </si>
  <si>
    <t xml:space="preserve">Dobava in vgraditev jeklenih sulic iz injektirnih cevi Ø 1 ½", dolžine …..m
</t>
  </si>
  <si>
    <t xml:space="preserve">Dobava in vgraditev jeklenih sulic iz injektirnih cevi Ø 2", dolžine 4 m
</t>
  </si>
  <si>
    <t xml:space="preserve">Dobava in vgraditev jeklenih sulic iz injektirnih cevi Ø 2", dolžine 6 m
</t>
  </si>
  <si>
    <t xml:space="preserve">Dobava in vgraditev jeklenih sulic iz injektirnih cevi Ø 2", dolžine 9 m
</t>
  </si>
  <si>
    <t xml:space="preserve">Dobava in vgraditev jeklenih sulic iz injektirnih cevi Ø 2", dolžine …..m
</t>
  </si>
  <si>
    <t xml:space="preserve">Dobava in vgraditev jeklenih sulic iz rebrastih armaturnih palic premera 28 mm, vgrajenih v cementno malto, dolžine 2 m
</t>
  </si>
  <si>
    <t xml:space="preserve">Dobava in vgraditev jeklenih sulic iz rebrastih armaturnih palic premera 28 mm, vgrajenih v cementno malto, dolžine 3 m
</t>
  </si>
  <si>
    <t xml:space="preserve">Dobava in vgraditev jeklenih sulic iz rebrastih armaturnih palic premera 28 mm, vgrajenih v cementno malto, dolžine 4 m
</t>
  </si>
  <si>
    <t xml:space="preserve">Dobava in vgraditev jeklenih sulic iz rebrastih armaturnih palic premera 28 mm, vgrajenih v cementno malto, dolžine …..m
</t>
  </si>
  <si>
    <t xml:space="preserve">Dobava in vgraditev jeklenih sulic iz rebrastih armaturnih palic premera 32 mm, vgrajenih v cementno malto, dolžine 2 m
</t>
  </si>
  <si>
    <t xml:space="preserve">Dobava in vgraditev jeklenih sulic iz rebrastih armaturnih palic premera 32 mm, vgrajenih v cementno malto, dolžine 3 m
</t>
  </si>
  <si>
    <t xml:space="preserve">Dobava in vgraditev jeklenih sulic iz rebrastih armaturnih palic premera 32 mm, vgrajenih v cementno malto, dolžine 4 m
</t>
  </si>
  <si>
    <t xml:space="preserve">Dobava in vgraditev jeklenih sulic iz rebrastih armaturnih palic premera 32 mm, vgrajenih v cementno malto, dolžine …..m
</t>
  </si>
  <si>
    <t xml:space="preserve">Dobava in vgraditev zabitih jeklenih cevnih sulic iz jeklenih cevi Ø 1 ½", dolžine 3 m
</t>
  </si>
  <si>
    <t xml:space="preserve">Dobava in vgraditev zabitih jeklenih cevnih sulic iz jeklenih cevi Ø 1 ½", dolžine 4 m
</t>
  </si>
  <si>
    <t xml:space="preserve">Dobava in vgraditev zabitih jeklenih cevnih sulic iz jeklenih cevi Ø 1 ½", dolžine … m
</t>
  </si>
  <si>
    <t xml:space="preserve">Dobava in vgraditev zabitih jeklenih cevnih sulic iz jeklenih cevi Ø 2", dolžine 3 m
</t>
  </si>
  <si>
    <t xml:space="preserve">Dobava in vgraditev zabitih jeklenih cevnih sulic iz jeklenih cevi Ø 2", dolžine 4 m
</t>
  </si>
  <si>
    <t xml:space="preserve">Dobava in vgraditev zabitih jeklenih cevnih sulic iz jeklenih cevi Ø 2", dolžine ….m
</t>
  </si>
  <si>
    <t xml:space="preserve">Dobava in vgraditev jeklenih sulic, izdelanih iz IBO sider nosilnosti 250 kN, dolžine 3 m
</t>
  </si>
  <si>
    <t xml:space="preserve">Dobava in vgraditev jeklenih sulic, izdelanih iz IBO sider nosilnosti 250 kN, dolžine 4 m
</t>
  </si>
  <si>
    <t xml:space="preserve">Dobava in vgraditev jeklenih sulic, izdelanih iz IBO sider nosilnosti 250 kN, dolžine 6 m
</t>
  </si>
  <si>
    <t xml:space="preserve">Dobava in vgraditev jeklenih sulic, izdelanih iz IBO sider nosilnosti 250 kN, dolžine ..m
</t>
  </si>
  <si>
    <t xml:space="preserve">Dobava in vgraditev jeklenih igel RA premera 25 mm, dolžine 2 m
</t>
  </si>
  <si>
    <t xml:space="preserve">Dobava in vgraditev jeklenih igel RA premera 25 mm, dolžine 2,5 m
</t>
  </si>
  <si>
    <t xml:space="preserve">Dobava in vgraditev jeklenih igel RA premera 25 mm, dolžine 3 m
</t>
  </si>
  <si>
    <t xml:space="preserve">Dobava in vgraditev jeklenih igel RA premera 25 mm, dolžine 3,5 m
</t>
  </si>
  <si>
    <t xml:space="preserve">Dobava in vgraditev jeklenih igel RA premera 25 mm, dolžine 4 m
</t>
  </si>
  <si>
    <t xml:space="preserve">Dobava in vgraditev jeklenih igel RA premera 25 mm, dolžine ….m
</t>
  </si>
  <si>
    <t xml:space="preserve">Dobava in vgraditev jeklenih igel RA premera 36 mm, dolžine 2 m
</t>
  </si>
  <si>
    <t xml:space="preserve">Dobava in vgraditev jeklenih igel RA premera 36 mm, dolžine 2,5 m
</t>
  </si>
  <si>
    <t xml:space="preserve">Dobava in vgraditev jeklenih igel RA premera 36 mm, dolžine 3 m
</t>
  </si>
  <si>
    <t xml:space="preserve">Dobava in vgraditev jeklenih igel RA premera 36 mm, dolžine 3,5 m
</t>
  </si>
  <si>
    <t xml:space="preserve">Dobava in vgraditev jeklenih igel RA premera 36 mm, dolžine 4 m
</t>
  </si>
  <si>
    <t xml:space="preserve">Dobava in vgraditev jeklenih igel RA premera 36 mm, dolžine …… m
</t>
  </si>
  <si>
    <t xml:space="preserve">Dobava in vgraditev jeklene injekcijske cevne igle nosilnosti 200 kN, dolžine 2 m
</t>
  </si>
  <si>
    <t xml:space="preserve">Dobava in vgraditev jeklene injekcijske cevne igle nosilnosti 200 kN, dolžine 4 m
</t>
  </si>
  <si>
    <t xml:space="preserve">Dobava in vgraditev jeklene injekcijske cevne igle nosilnosti 200 kN, dolžine 6 m
</t>
  </si>
  <si>
    <t xml:space="preserve">Dobava in vgraditev jeklene injekcijske cevne igle nosilnosti 200 kN, dolžine …..m
</t>
  </si>
  <si>
    <t xml:space="preserve">Dobava in vgraditev jeklene sidrne glave nosilnosti 1000 kN
</t>
  </si>
  <si>
    <t xml:space="preserve">Dobava in vgraditev jeklene sidrne glave nosilnosti nad 1000 kN
</t>
  </si>
  <si>
    <t xml:space="preserve">Sidranje armature ali moznikov v ekspanzijsko malto, vključno z vrtanjem lukenj premera do 12 mm
</t>
  </si>
  <si>
    <t xml:space="preserve">Sidranje armature ali moznikov v ekspanzijsko malto, vključno z vrtanjem lukenj premera 14 do 22 mm
</t>
  </si>
  <si>
    <t xml:space="preserve">Sidranje armature ali moznikov v ekspanzijsko malto, vključno z vrtanjem lukenj premera 24 do 36 mm
</t>
  </si>
  <si>
    <t xml:space="preserve">Sidranje armature ali moznikov v ekspanzijsko malto, vključno z vrtanjem lukenj premera nad 36 mm
</t>
  </si>
  <si>
    <t xml:space="preserve">Sidranje armature ali moznikov z lepljenimi sidri, vključno z vrtanjem lukenj premera do 12 mm
</t>
  </si>
  <si>
    <t xml:space="preserve">Sidranje armature ali moznikov z lepljenimi sidri, vključno z vrtanjem lukenj premera 14 do 22 mm
</t>
  </si>
  <si>
    <t xml:space="preserve">Sidranje armature ali moznikov z lepljenimi sidri, vključno z vrtanjem lukenj premera 24 do 36 mm
</t>
  </si>
  <si>
    <t xml:space="preserve">Sidranje armature ali moznikov z lepljenimi sidri, vključno z vrtanjem lukenj premera nad 36 mm
</t>
  </si>
  <si>
    <t xml:space="preserve">Dobava in vgraditev merilnega sidra z glavo, nosilnosti 250 kN, dolžine 6 m
</t>
  </si>
  <si>
    <t xml:space="preserve">Dobava in vgraditev merilnega sidra z glavo, nosilnosti 250 kN, dolžine 9 m
</t>
  </si>
  <si>
    <t xml:space="preserve">Dobava in vgraditev merilnega sidra z glavo, nosilnosti 250 kN, dolžine …..m
</t>
  </si>
  <si>
    <t xml:space="preserve">Dobava in vgraditev elementa 3 x LSC-A/I za meritev deformacije v zunanji oblogi predora
</t>
  </si>
  <si>
    <t xml:space="preserve">Dobava in vgraditev elementa 4 x LSC-A/I za meritev deformacije v zunanji oblogi predora
</t>
  </si>
  <si>
    <t xml:space="preserve">Dobava in vgraditev elementa 2 x LSC-A/I za meritev deformacije v zunanji oblogi predora
</t>
  </si>
  <si>
    <t xml:space="preserve">Dobava in vgraditev elementa … x LSC-…/…. za meritev deformacije v zunanji oblogi predora
</t>
  </si>
  <si>
    <t xml:space="preserve">Izvedba tlačnega preskusa v vrtini z enojnim pakerjem
</t>
  </si>
  <si>
    <t xml:space="preserve">Doplačilo zaradi oviranja napredovanja na čelu za SN sidro, vgrajeno več kot 50 m za čelom predora
</t>
  </si>
  <si>
    <t xml:space="preserve">Doplačilo zaradi oviranja napredovanja na čelu za IBO sidro, vgrajeno več kot 50 m za čelom predora
</t>
  </si>
  <si>
    <t xml:space="preserve">Doplačilo zaradi oviranja napredovanja na čelu za IBI sidro, vgrajeno več kot 50 m za čelom predora
</t>
  </si>
  <si>
    <t xml:space="preserve">Doplačilo zaradi oviranja napredovanja na čelu za PG sidro, vgrajeno več kot 50 m za čelom predora
</t>
  </si>
  <si>
    <t xml:space="preserve">Priprava in ureditev niše z opremo za merilno sidro
</t>
  </si>
  <si>
    <t xml:space="preserve">Injektiranje ali predinjektiranje vrtine s cementno suspenzijo s portland cementom CEM I 32,5 N
</t>
  </si>
  <si>
    <t xml:space="preserve">Injektiranje ali predinjektiranje vrtine s cementno suspenzijo s portland cementom CEM I 42,5 N
</t>
  </si>
  <si>
    <t xml:space="preserve">Injektiranje ali predinjektiranje vrtine s cementno suspenzijo s portland cementom CEM I 52,5 N
</t>
  </si>
  <si>
    <t xml:space="preserve">Injektiranje ali predinjektiranje vrtine s cementno suspenzijo s portland cementom CEM I ……., po načrtu
</t>
  </si>
  <si>
    <t xml:space="preserve">Injektiranje ali predinjektiranje vrtine s cementno suspenzijo s portland cementom CEM II / A-S 42,5 R
</t>
  </si>
  <si>
    <t xml:space="preserve">Injektiranje ali predinjektiranje vrtine s cementno suspenzijo s portland cementom z dodatkom pucolana CEM II/A-P 32,5 N
</t>
  </si>
  <si>
    <t xml:space="preserve">Injektiranje ali predinjektiranje vrtine s cementno suspenzijo s portland cementom z dodatkom pucolana CEM II/A-P 42,5 N
</t>
  </si>
  <si>
    <t xml:space="preserve">Injektiranje ali predinjektiranje vrtine s cementno suspenzijo s portland cementom z dodatkom pucolana CEM II/A-P 52,5 N
</t>
  </si>
  <si>
    <t xml:space="preserve">Injektiranje ali predinjektiranje vrtine s cementno suspenzijo s portland cementom z dodatkom pucolana CEM II/B-P 32,5 N
</t>
  </si>
  <si>
    <t xml:space="preserve">Injektiranje ali predinjektiranje vrtine s cementno suspenzijo s portland cementom z dodatkom pucolana CEM II/B-P 42,5 N
</t>
  </si>
  <si>
    <t xml:space="preserve">Injektiranje ali predinjektiranje vrtine s cementno suspenzijo s portland cementom z dodatkom pucolana CEM II/B-P 52,5 N
</t>
  </si>
  <si>
    <t xml:space="preserve">Injektiranje ali predinjektiranje vrtine s cementno suspenzijo s portland cementom z dodatkom pucolana CEM II/….- P …, po načrtu
</t>
  </si>
  <si>
    <t xml:space="preserve">Injektiranje vrtine s cementno malto s portland cementom CEM I 32,5 N in razmerjem mešanja mas cementa in peska 1 : 0,5
</t>
  </si>
  <si>
    <t xml:space="preserve">Injektiranje vrtine s cementno malto s portland cementom CEM I 32,5 N in razmerjem mešanja mas cementa in peska 1 : 1
</t>
  </si>
  <si>
    <t xml:space="preserve">Injektiranje vrtine s cementno malto s portland cementom CEM I 32,5 N in razmerjem mešanja mas cementa in peska 1 : 2
</t>
  </si>
  <si>
    <t xml:space="preserve">Injektiranje vrtine s cementno malto s portland cementom CEM I 42,5 N in razmerjem mešanja mas cementa in peska 1 : 0,5
</t>
  </si>
  <si>
    <t xml:space="preserve">Injektiranje vrtine s cementno malto s portland cementom CEM I 42,5 N in razmerjem mešanja mas cementa in peska 1 : 1
</t>
  </si>
  <si>
    <t xml:space="preserve">Injektiranje vrtine s cementno malto s portland cementom CEM I 42,5 N in razmerjem mešanja mas cementa in peska 1 : 2
</t>
  </si>
  <si>
    <t xml:space="preserve">Injektiranje vrtine s cementno malto s portland cementom CEM I 52,5 N in razmerjem mešanja mas cementa in peska 1 : 0,5
</t>
  </si>
  <si>
    <t xml:space="preserve">Injektiranje vrtine s cementno malto s portland cementom CEM I 52,5 N in razmerjem mešanja mas cementa in peska 1 : 1
</t>
  </si>
  <si>
    <t xml:space="preserve">Injektiranje vrtine s cementno malto s portland cementom CEM I 52,5 N in razmerjem mešanja mas cementa in peska 1 : 2
</t>
  </si>
  <si>
    <t xml:space="preserve">Injektiranje vrtine s cementno malto s portland cementom CEM I ……… in razmerjem mešanja mas cementa in peska …. : ……, po načrtu
</t>
  </si>
  <si>
    <t xml:space="preserve">Injektiranje sidra s cementno suspenzijo s portland cementom CEM I 32,5 N
</t>
  </si>
  <si>
    <t xml:space="preserve">Injektiranje sidra s cementno suspenzijo s portland cementom CEM I 42,5 N
</t>
  </si>
  <si>
    <t xml:space="preserve">Injektiranje sidra s cementno suspenzijo s portland cementom CEM I 52,5 N
</t>
  </si>
  <si>
    <t xml:space="preserve">Injektiranje sidra s cementno suspenzijo s portland cementom CEM I ….., po načrtu
</t>
  </si>
  <si>
    <t xml:space="preserve">Injektiranje sidra s cementno suspenzijo s portland cementom, odpornim proti sulfatom CEM II / A-S 42,5 R
</t>
  </si>
  <si>
    <t xml:space="preserve">Injektiranje sidra s cementno malto s portland cementom CEM I 32,5 N in razmerjem mešanja mas cementa in peska 1 : 0,5
</t>
  </si>
  <si>
    <t xml:space="preserve">Injektiranje sidra s cementno malto s portland cementom CEM I 32,5 N in razmerjem mešanja mas cementa in peska 1 : 1
</t>
  </si>
  <si>
    <t xml:space="preserve">Injektiranje sidra s cementno malto s portland cementom CEM I 32,5 N in razmerjem mešanja mas cementa in peska 1 : 2
</t>
  </si>
  <si>
    <t xml:space="preserve">Injektiranje sidra s cementno malto s portland cementom CEM I 42,5 N in razmerjem mešanja mas cementa in peska 1 : 0,5
</t>
  </si>
  <si>
    <t xml:space="preserve">Injektiranje sidra s cementno malto s portland cementom CEM I 42,5 N in razmerjem mešanja mas cementa in peska 1 : 1
</t>
  </si>
  <si>
    <t xml:space="preserve">Injektiranje sidra s cementno malto s portland cementom CEM I 42,5 N in razmerjem mešanja mas cementa in peska 1 : 2
</t>
  </si>
  <si>
    <t xml:space="preserve">Injektiranje sidra s cementno malto s portland cementom CEM I 52,5 N in razmerjem mešanja mas cementa in peska 1 : 0,5
</t>
  </si>
  <si>
    <t xml:space="preserve">Injektiranje sidra s cementno malto s portland cementom CEM I 52,5 N in razmerjem mešanja mas cementa in peska 1 : 1
</t>
  </si>
  <si>
    <t xml:space="preserve">Injektiranje sidra s cementno malto s portland cementom CEM I 52,5 N in razmerjem mešanja mas cementa in peska 1 : 2
</t>
  </si>
  <si>
    <t xml:space="preserve">Injektiranje sidra s cementno malto s portland cementom CEM I ……. N in razmerjem mešanja mas cementa in peska ….. : ……
</t>
  </si>
  <si>
    <t xml:space="preserve">Injektiranje Dywidag palic premera 26 mm z  injekcijsko mešanico na cementni osnovi, vključno z vgraditvijo cevk za injektiranje in odzračevanje
</t>
  </si>
  <si>
    <t xml:space="preserve">Injektiranje Dywidag palic premera 32 mm z  injekcijsko mešanico na cementni osnovi, vključno z vgraditvijo cevk za injektiranje in odzračevanje
</t>
  </si>
  <si>
    <t xml:space="preserve">Injektiranje Dywidag palic premera 36 mm z  injekcijsko mešanico na cementni osnovi, vključno z vgraditvijo cevk za injektiranje in odzračevanje
</t>
  </si>
  <si>
    <t xml:space="preserve">Injektiranje Dywidag palic premera 26 mm z gibljivo injekcijsko mešanico, vključno z vgraditvijo cevk za injektiranje in odzračevanje
</t>
  </si>
  <si>
    <t xml:space="preserve">Injektiranje Dywidag palic premera 32 mm z gibljivo injekcijsko mešanico, vključno z vgraditvijo cevk za injektiranje in odzračevanje
</t>
  </si>
  <si>
    <t xml:space="preserve">Injektiranje Dywidag palic premera 36 mm z gibljivo injekcijsko mešanico, vključno z vgraditvijo cevk za injektiranje in odzračevanje
</t>
  </si>
  <si>
    <t xml:space="preserve">Injektiranje kablov za napenjanje nosilne prekladne konstrukcije s cementno mešanico, vključno izdelavo cementne mešanice
</t>
  </si>
  <si>
    <t xml:space="preserve">Poinjektiranje kablov za napenjanje nosilne prekladne konstrukcije s cementno mešanico, vključno izdelavo cementne mešanice
</t>
  </si>
  <si>
    <t xml:space="preserve">Injektiranje vertikalnih kablov podporne konstrukcije s cementno mešanico, vključno izdelavo cementne mešanice
</t>
  </si>
  <si>
    <t xml:space="preserve">Poinjektiranje vertikalnih kablov podporne konstrukcije s cementno mešanico, vključno izdelavo cementne mešanice
</t>
  </si>
  <si>
    <t xml:space="preserve">Izvedba utrjevanja pod pritiskom s cementnim mlekom z uporabo cementa CEM I 32,5 R
</t>
  </si>
  <si>
    <t xml:space="preserve">Doplačilo za kemijski dodatek za pospešitev vezanja cementne malte
</t>
  </si>
  <si>
    <t xml:space="preserve">Doplačilo za kemijski dodatek za upočasnitev vezanja cementne malte
</t>
  </si>
  <si>
    <t xml:space="preserve">Doplačilo za kemijski dodatek za plastificiranje cementne malte
</t>
  </si>
  <si>
    <t xml:space="preserve">Doplačilo za kemijski dodatek za nabrekanje cementne malte
</t>
  </si>
  <si>
    <t xml:space="preserve">Doplačilo za kemijski dodatek za preprečevanje sedimentiranja cementne malte
</t>
  </si>
  <si>
    <t xml:space="preserve">Doplačilo za dodatek silikatnega gela v mešanico za injektiranje
</t>
  </si>
  <si>
    <t xml:space="preserve">Izdelava in priprava za vgraditev nosilne konstrukcije zaščitne ograje na objektu iz jeklenih cevi z okroglim prerezom (po načrtu)
</t>
  </si>
  <si>
    <t xml:space="preserve">Izdelava in priprava za vgraditev nosilne konstrukcije zaščitne ograje na objektu iz jeklenih cevi s pravokotnim prerezom (po načrtu)
</t>
  </si>
  <si>
    <t xml:space="preserve">Izdelava in priprava za vgraditev nosilne konstrukcije zaščitne ograje iz aluminijastih cevi z okroglim prerezom (po načrtu)
</t>
  </si>
  <si>
    <t xml:space="preserve">Izdelava in priprava za vgraditev nosilne konstrukcije zaščitne ograje iz aluminijastih cevi s pravokotnim prerezom (po načrtu)
</t>
  </si>
  <si>
    <t xml:space="preserve">Dobava in vgraditev polnila za zaščitno ograjo iz vodoravnih ali navpičnih jeklenih palic, masa do 10 kg/m2 (po načrtu)
</t>
  </si>
  <si>
    <t xml:space="preserve">Dobava in vgraditev polnila za zaščitno ograjo iz vodoravnih ali navpičnih jeklenih palic, masa do 10,5 do 12 kg/m2 (po načrtu)
</t>
  </si>
  <si>
    <t xml:space="preserve">Dobava in vgraditev polnila za zaščitno ograjo iz vodoravnih ali navpičnih jeklenih palic, masa do 12,5 do 14 kg/m2 (po načrtu)
</t>
  </si>
  <si>
    <t xml:space="preserve">Dobava in vgraditev polnila za zaščitno ograjo iz vodoravnih ali navpičnih jeklenih palic, masa do 14,5 do 16 kg/m2 (po načrtu)
</t>
  </si>
  <si>
    <t xml:space="preserve">Dobava in vgraditev polnila za zaščitno ograjo iz vodoravnih ali navpičnih jeklenih palic, masa do nad 16 kg/m2 (po načrtu)
</t>
  </si>
  <si>
    <t xml:space="preserve">Dobava in vgraditev polnila za zaščitno ograjo iz vodoravnih ali navpičnih aluminijastih palic, masa do 8 kg/m2 (po načrtu)
</t>
  </si>
  <si>
    <t xml:space="preserve">Dobava in vgraditev polnila za zaščitno ograjo iz vodoravnih ali navpičnih aluminijastih palic, masa do 8,5 do 10 kg/m2 (po načrtu)
</t>
  </si>
  <si>
    <t xml:space="preserve">Dobava in vgraditev polnila za zaščitno ograjo iz vodoravnih ali navpičnih aluminijastih palic, masa do 10,5 do 12 kg/m2 (po načrtu)
</t>
  </si>
  <si>
    <t xml:space="preserve">Dobava in vgraditev polnila za zaščitno ograjo iz vodoravnih ali navpičnih aluminijastih palic, masa do 12,5 do 14 kg/m2 (po načrtu)
</t>
  </si>
  <si>
    <t xml:space="preserve">Dobava in vgraditev polnila za zaščitno ograjo iz vodoravnih ali navpičnih aluminijastih palic, masa do nad 14 kg/m2 (po načrtu)
</t>
  </si>
  <si>
    <t xml:space="preserve">Dobava in vgraditev zaprtega polnila za zaščitno ograjo iz jeklene pločevine (po načrtu)
</t>
  </si>
  <si>
    <t xml:space="preserve">Dobava in vgraditev zaprtega polnila za zaščitno ograjo iz aluminijaste pločevine (po načrtu)
</t>
  </si>
  <si>
    <t xml:space="preserve">Dobava in vgraditev zaščitne jeklene ograje na premostitvenem objektu, pritrjene na stebričke za pešce, visoke 1,75 m, s paneli, širokimi 2,0 m
</t>
  </si>
  <si>
    <t xml:space="preserve">Dobava in vgraditev zaščitne jeklene ograje na premostitvenem objektu, pritrjene na stebričke za pešce, visoke 2,0 m, s paneli, širokimi 2,0 m
</t>
  </si>
  <si>
    <t xml:space="preserve">Dobava in vgraditev zaščitne jeklene ograje na premostitvenem objektu, pritrjene na horizontalne dele ograj za pešce, visoke 1,75 m, s paneli, širokimi 0,75 m
</t>
  </si>
  <si>
    <t xml:space="preserve">Dobava in vgraditev zaščitne jeklene ograje na premostitvenem objektu, pritrjene na horizontalne dele ograj za pešce, visoke 2,0 m, s paneli, širokimi 0,75 m
</t>
  </si>
  <si>
    <t xml:space="preserve">Dobava in vgraditev zaščitne jeklene ograje na premostitvenem objektu, pritrjene na ograjo za pešce, visoke … m, s paneli širokimi … m (po načrtu)
</t>
  </si>
  <si>
    <t xml:space="preserve">Dobava in vgraditev zaščitne ograje pred električnim tokom nad železniško progo, visoke 2,0 m, s ploščami širine 2,0 m
</t>
  </si>
  <si>
    <t xml:space="preserve">Dobava in vgraditev ograje za pešce iz jeklenih cevnih profilov z vertikalnimi polnili, visoke 110 cm
</t>
  </si>
  <si>
    <t xml:space="preserve">Dobava in vgraditev ograje za pešce iz jeklenih cevnih profilov s horizontalnimi polnili, visoke 110 cm
</t>
  </si>
  <si>
    <t xml:space="preserve">Dobava in vgraditev ograje za pešce iz aluminijastih cevnih profilov z vertikalnimi polnili, visoke 110 cm
</t>
  </si>
  <si>
    <t xml:space="preserve">Dobava in vgraditev ograje za pešce iz aluminijastih cevnih profilov s horizontalnimi polnili, visoke 110 cm
</t>
  </si>
  <si>
    <t xml:space="preserve">Dobava in vgraditev ograje za pešce iz jeklenih pravokotnih profilov z vertikalnimi polnili, visoke 110 cm
</t>
  </si>
  <si>
    <t xml:space="preserve">Dobava in vgraditev ograje za pešce iz jeklenih pravokotnih profilov z vertikalnimi in horizontalnimi polnili, visoke 110 cm
</t>
  </si>
  <si>
    <t xml:space="preserve">Dobava in vgraditev ograje za pešce iz aluminijastih pravokotnih profilov z vertikalnimi in horizontalnimi polnili, visoke 110 cm
</t>
  </si>
  <si>
    <t xml:space="preserve">Dobava in vgraditev ograje za pešce po detajlu iz načrta iz jeklenih cevnih ali pravokotnih profilov z vertikalnimi in/ali horizontalnimi polnili, visoke … cm
</t>
  </si>
  <si>
    <t xml:space="preserve">Dobava in vgraditev ograje za pešce po detajlu iz načrta iz aluminijastih cevnih ali pravokotnih profilov z vertikalnimi/ali horizontalnimi polnili, visoke … cm
</t>
  </si>
  <si>
    <t xml:space="preserve">Dobava in vgraditev ograje iz …. , po posebnem arhitektonskem načrtu
</t>
  </si>
  <si>
    <t xml:space="preserve">Dobava in vgraditev prehodne (dilatacijske) konstrukcije, brez rege (po načrtu)
</t>
  </si>
  <si>
    <t xml:space="preserve">Dobava in vgraditev prehodne (dilatacijske) konstrukcije s T profiloma, odprte (po načrtu)
</t>
  </si>
  <si>
    <t xml:space="preserve">Dobava in vgraditev prehodne (dilatacijske) konstrukcije z glavnikoma (po načrtu)
</t>
  </si>
  <si>
    <t xml:space="preserve">Dobava in vgraditev prehodne (dilatacijske) konstrukcije z drsno pločevino (po načrtu)
</t>
  </si>
  <si>
    <t xml:space="preserve">Dobava in vgraditev prehodne vodotesne dilatacijske konstrukcije (po načrtu) za pomično zmogljivost do 80 mm (± 40 mm)
</t>
  </si>
  <si>
    <t xml:space="preserve">Dobava in vgraditev prehodne vodotesne dilatacijske konstrukcije (po načrtu) za pomično zmogljivost do 160 mm (± 80 mm)
</t>
  </si>
  <si>
    <t xml:space="preserve">Dobava in vgraditev prehodne vodotesne dilatacijske konstrukcije (po načrtu) za pomično zmogljivost do 240 mm (± 120 mm)
</t>
  </si>
  <si>
    <t xml:space="preserve">Dobava in vgraditev prehodne vodotesne dilatacijske konstrukcije (po načrtu) za pomično zmogljivost do 320 mm (± 160 mm)
</t>
  </si>
  <si>
    <t xml:space="preserve">Dobava in vgraditev prehodne vodotesne dilatacijske konstrukcije (po načrtu) za pomično zmogljivost do 400 mm (± 200 mm)
</t>
  </si>
  <si>
    <t xml:space="preserve">Dobava in vgraditev prehodne vodotesne dilatacijske konstrukcije (po načrtu) za pomično zmogljivost do 480 mm (± 240 mm)
</t>
  </si>
  <si>
    <t xml:space="preserve">Dobava in vgraditev prehodne vodotesne dilatacijske konstrukcije (po načrtu) za pomično zmogljivost do 560 mm (± 280 mm)
</t>
  </si>
  <si>
    <t xml:space="preserve">Dobava in vgraditev prehodne vodotesne dilatacijske konstrukcije (po načrtu) za pomično zmogljivost do 640 mm (± 320 mm)
</t>
  </si>
  <si>
    <t xml:space="preserve">Dobava in vgraditev prehodne vodotesne dilatacijske konstrukcije (po načrtu) za pomično zmogljivost nad 640 mm (&gt; ± 320 mm)
</t>
  </si>
  <si>
    <t xml:space="preserve">Dobava in vgraditev novega neoprenskega tesnilnega traku v prehodno dilatacijsko konstrukcijo….
</t>
  </si>
  <si>
    <t xml:space="preserve">Dobava in vgraditev novega gumijastega tesnilnega traku v prehodno dilatacijsko konstrukcijo….
</t>
  </si>
  <si>
    <t xml:space="preserve">Dobava in vgraditev novih deformabilnih tesnilnih gumijastih elementov v prehodno dilatacijsko konstrukcijo….
</t>
  </si>
  <si>
    <t xml:space="preserve">Zamenjava poškodovanega ležišča prekladne konstrukcije, vključno z dobavo, pripravo površine cementnega betona na kapi stebra in nosilni konstrukciji ter vgradnjo novega ojačenega elastomernega ležišča nosilnosti 2001 do 4500 kN
</t>
  </si>
  <si>
    <t xml:space="preserve">Dobava in namestitev hidravličnih dvigalk nosilnosti do 500 kN (po načrtu), vključno z dvigovanjem prekladne konstrukcije pri zamenjavi ležišč
</t>
  </si>
  <si>
    <t xml:space="preserve">Dobava in namestitev hidravličnih dvigalk nosilnosti nad 3000 (po načrtu), vključno z dvigovanjem prekladne konstrukcije pri zamenjavi ležišč
</t>
  </si>
  <si>
    <t xml:space="preserve">Dobava in namestitev hidravličnih blazin, vključno z vso potrebno dodatno opremo, nosilnosti do 500 kN (po načrtu), vključno z dvigovanje prekladne konstrukcije pri zamenjavi ležišč
</t>
  </si>
  <si>
    <t xml:space="preserve">Dobava in namestitev hidravličnih blazin, vključno z vso potrebno dodatno opremo, nosilnosti do 501 kN do 1000 kN (po načrtu), vključno z dvigovanje prekladne konstrukcije pri zamenjavi ležišč
</t>
  </si>
  <si>
    <t xml:space="preserve">Dobava in namestitev hidravličnih blazin, vključno z vso potrebno dodatno opremo, nosilnosti do 1001 kN do 2000 kN (po načrtu), vključno z dvigovanje prekladne konstrukcije pri zamenjavi ležišč
</t>
  </si>
  <si>
    <t xml:space="preserve">Dobava in namestitev hidravličnih blazin, vključno z vso potrebno dodatno opremo, nosilnosti do 2001 kN do 3000 kN (po načrtu), vključno z dvigovanje prekladne konstrukcije pri zamenjavi ležišč
</t>
  </si>
  <si>
    <t xml:space="preserve">Dobava in namestitev hidravličnih blazin, vključno z vso potrebno dodatno opremo, nosilnosti nad 3000 kN (po načrtu), vključno z dvigovanje prekladne konstrukcije pri zamenjavi ležišč
</t>
  </si>
  <si>
    <t xml:space="preserve">Dobava in vgraditev armiranega elastomernega nepomičnega ležišča nosilnosti do 4.000 kN
</t>
  </si>
  <si>
    <t xml:space="preserve">Dobava in vgraditev armiranega elastomernega nepomičnega ležišča nosilnosti od 4.000 do 8.000 kN
</t>
  </si>
  <si>
    <t xml:space="preserve">Dobava in vgraditev armiranega elastomernega nepomičnega ležišča nosilnosti nad 8.000 kN
</t>
  </si>
  <si>
    <t xml:space="preserve">Dobava in vgraditev armiranega elastomernega prečno nepomičnega ležišča nosilnosti do 4.000 kN
</t>
  </si>
  <si>
    <t xml:space="preserve">Dobava in vgraditev armiranega elastomernega prečno nepomičnega ležišča nosilnosti od 4.000 do 8.000 kN
</t>
  </si>
  <si>
    <t xml:space="preserve">Dobava in vgraditev armiranega elastomernega prečno nepomičnega ležišča nosilnosti nad 8.000 kN
</t>
  </si>
  <si>
    <t xml:space="preserve">Dobava in vgraditev armiranega elastomernega večsmerno pomičnega ležišča nosilnosti do 4.000 kN
</t>
  </si>
  <si>
    <t xml:space="preserve">Dobava in vgraditev armiranega elastomernega večsmerno pomičnega ležišča nosilnosti od 4.000 do 8.000 kN
</t>
  </si>
  <si>
    <t xml:space="preserve">Dobava in vgraditev armiranega elastomernega večsmerno pomičnega ležišča nosilnosti nad 8.000 kN
</t>
  </si>
  <si>
    <t xml:space="preserve">Dobava in vgraditev lončnega (ponvastega) nepomičnega ležišča nosilnosti do 5.000 kN
</t>
  </si>
  <si>
    <t xml:space="preserve">Dobava in vgraditev lončnega (ponvastega) nepomičnega ležišča nosilnosti od 5.000 do 10.000 kN
</t>
  </si>
  <si>
    <t xml:space="preserve">Dobava in vgraditev lončnega (ponvastega) nepomičnega ležišča nosilnosti nad 25.000 kN
</t>
  </si>
  <si>
    <t xml:space="preserve">Dobava in vgraditev lončnega (ponvastega) enoosno drsno pomičnega ležišča nosilnosti do 5.000 kN
</t>
  </si>
  <si>
    <t xml:space="preserve">Dobava in vgraditev lončnega (ponvastega) enoosno drsno pomičnega ležišča nosilnosti nad 25.000 kN
</t>
  </si>
  <si>
    <t xml:space="preserve">Dobava in vgraditev lončnega (ponvastega) vsestransko drsno pomičnega ležišča nosilnosti od 10.000 do 15.000 kN
</t>
  </si>
  <si>
    <t xml:space="preserve">Dobava in vgraditev lončnega (ponvastega) vsestransko drsno pomičnega ležišča nosilnosti od 15.000  do 20.000 kN
</t>
  </si>
  <si>
    <t xml:space="preserve">Dobava in vgraditev lončnega (ponvastega) vsestransko drsno pomičnega ležišča nosilnosti od 20.000 do 25.000 kN
</t>
  </si>
  <si>
    <t xml:space="preserve">Dobava in vgraditev krogelnega (sfernega, kalotnega) nepomičnega ležišča nosilnosti do 5.000 kN
</t>
  </si>
  <si>
    <t xml:space="preserve">Dobava in vgraditev krogelnega (sfernega, kalotnega) nepomičnega ležišča nosilnosti od 5.000 do 10.000 kN
</t>
  </si>
  <si>
    <t xml:space="preserve">Dobava in vgraditev krogelnega (sfernega, kalotnega) nepomičnega ležišča nosilnosti nad 25.000 kN
</t>
  </si>
  <si>
    <t xml:space="preserve">Dobava in vgraditev krogelnega (sfernega, kalotnega) enoosno pomičnega ležišča nosilnosti do 5.000 kN
</t>
  </si>
  <si>
    <t xml:space="preserve">Dobava in vgraditev krogelnega (sfernega, kalotnega) enoosno pomičnega ležišča nosilnosti od 5.000 do 10.000 kN
</t>
  </si>
  <si>
    <t xml:space="preserve">Dobava in vgraditev krogelnega (sfernega, kalotnega) enoosno pomičnega ležišča nosilnosti od 10.000 do 15.000 kN
</t>
  </si>
  <si>
    <t xml:space="preserve">Dobava in vgraditev krogelnega (sfernega, kalotnega) enoosno pomičnega ležišča nosilnosti od 15.000 do 20.000 kN
</t>
  </si>
  <si>
    <t xml:space="preserve">Dobava in vgraditev krogelnega (sfernega, kalotnega) enoosno pomičnega ležišča nosilnosti od 20.000 do 25.000 kN
</t>
  </si>
  <si>
    <t xml:space="preserve">Dobava in vgraditev krogelnega (sfernega, kalotnega) enoosno pomičnega ležišča nosilnosti nad 25.000 kN
</t>
  </si>
  <si>
    <t xml:space="preserve">Dobava in vgraditev krogelnega (sfernega, kalotnega) vsestransko pomičnega ležišča nosilnosti do 5.000 kN
</t>
  </si>
  <si>
    <t xml:space="preserve">Dobava in vgraditev krogelnega (sfernega, kalotnega) vsestransko pomičnega ležišča nosilnosti od 5.000 do 10.000 kN
</t>
  </si>
  <si>
    <t xml:space="preserve">Dobava in vgraditev krogelnega (sfernega, kalotnega) vsestransko pomičnega ležišča nosilnosti od 10.000 do 15.000 kN
</t>
  </si>
  <si>
    <t xml:space="preserve">Dobava in vgraditev krogelnega (sfernega, kalotnega) vsestransko pomičnega ležišča nosilnosti od 15.000 do 20.000 kN
</t>
  </si>
  <si>
    <t xml:space="preserve">Dobava in vgraditev krogelnega (sfernega, kalotnega) vsestransko pomičnega ležišča nosilnosti od 20.000 do 25.000 kN
</t>
  </si>
  <si>
    <t xml:space="preserve">Dobava in vgraditev točkovnega nepomičnega ležišča (po projektu)
</t>
  </si>
  <si>
    <t xml:space="preserve">Dobava in vgraditev točkovnega enoosno pomičnega ležišča (po projektu)
</t>
  </si>
  <si>
    <t xml:space="preserve">Dobava in vgraditev točkovnega večsmerno pomičnega ležišča (po projektu)
</t>
  </si>
  <si>
    <t xml:space="preserve">Dobava in vgraditev  nepomičnega linijskega ležišča (po projektu)
</t>
  </si>
  <si>
    <t xml:space="preserve">Dobava in vgraditev  enoosno pomičnega linijskega ležišča (po projektu)
</t>
  </si>
  <si>
    <t xml:space="preserve">Dobava in vgraditev  večsmerno pomičnega linijskega ležišča (po projektu)
</t>
  </si>
  <si>
    <t xml:space="preserve">Dobava in vgraditev  betonskega členkastega ležišča (po projektu)
</t>
  </si>
  <si>
    <t xml:space="preserve">Dobava in vgraditev  jeklenega členkastega ležišča (po projektu)
</t>
  </si>
  <si>
    <t xml:space="preserve">Dobava in vgraditev nateznotlačnega prednapetega ležišča, tip 1 (po načrtu)
</t>
  </si>
  <si>
    <t xml:space="preserve">Dobava in vgraditev nateznotlačnega prednapetega ležišča, tip 2 (po načrtu)
</t>
  </si>
  <si>
    <t xml:space="preserve">Dobava in vgraditev ležišča za prevzem horizontalnih dinamičnih sil brez absorbcije energije, nosilnosti …, za pomično zmogljivost ± …… mm (po načrtu)
</t>
  </si>
  <si>
    <t xml:space="preserve">Dobava in vgraditev ležišča za prevzem horizontalnih dinamičnih sil z absorbcijo energije, nosilnosti …, za pomično zmogljivost ± …… mm (po načrtu)
</t>
  </si>
  <si>
    <t xml:space="preserve">Dobava in vgraditev merilne naprave za kontrolo pomikov konstrukcije zaradi vpliva dinamičnih (seizmičnih) sil (po načrtu)
</t>
  </si>
  <si>
    <t xml:space="preserve">Dobava in vgraditev kombiniranega lončnega ležišča (narivna gradnja), nepomično ležišče v vseh smereh (po načrtu)
</t>
  </si>
  <si>
    <t xml:space="preserve">Dobava in vgraditev obrobe (zaključnega profila) iz L profila 40/40/4 mm s sidri in ojačitvami (po načrtu)
</t>
  </si>
  <si>
    <t xml:space="preserve">Dobava in vgraditev obrobe (zaključnega profila) iz L profila 50/50/5 mm s sidri in ojačitvami (po načrtu)
</t>
  </si>
  <si>
    <t xml:space="preserve">Dobava in vgraditev obrobe (zaključnega profila) iz L profila 60/60/6 mm s sidri in ojačitvami (po načrtu)
</t>
  </si>
  <si>
    <t xml:space="preserve">Dobava in vgraditev obrobe (zaključnega profila) iz L profila 70/70/7 mm s sidri in ojačitvami (po načrtu)
</t>
  </si>
  <si>
    <t xml:space="preserve">Dobava in vgraditev obrobe (zaključnega profila) iz L profila 80/80/8 mm s sidri in ojačitvami (po načrtu)
</t>
  </si>
  <si>
    <t xml:space="preserve">Dobava in vgraditev obrobe (zaključnega profila) iz L profila ../.../... mm s sidri in ojačitvami (po načrtu)
</t>
  </si>
  <si>
    <t xml:space="preserve">Dobava in vgraditev obrobe (zaključnega profila) iz profila T-80, s sidri in ojačitvami (po načrtu)
</t>
  </si>
  <si>
    <t xml:space="preserve">Dobava in vgraditev obrobe (zaključnega profila) iz profila T-100, s sidri in ojačitvami (po načrtu)
</t>
  </si>
  <si>
    <t xml:space="preserve">Dobava in vgraditev obrobe (zaključnega profila) iz profila T-120, s sidri in ojačitvami (po načrtu)
</t>
  </si>
  <si>
    <t xml:space="preserve">Dobava in vgraditev obrobe (zaključnega profila) iz profila T-140, s sidri in ojačitvami (po načrtu)
</t>
  </si>
  <si>
    <t xml:space="preserve">Dobava in vgraditev obrobe (zaključnega profila) iz profila T-160, s sidri in ojačitvami (po načrtu)
</t>
  </si>
  <si>
    <t xml:space="preserve">Dobava in vgraditev obrobe (zaključnega profila) iz profila T-.., s sidri in ojačitvami (po načrtu)
</t>
  </si>
  <si>
    <t xml:space="preserve">Dobava in vgraditev obrobe (zaključnega profila) iz ploščatega železa 50/5 mm s sidri in ojačitvami (po načrtu)
</t>
  </si>
  <si>
    <t xml:space="preserve">Dobava in vgraditev obrobe (zaključnega profila) iz ploščatega železa 60/5 mm s sidri in ojačitvami (po načrtu)
</t>
  </si>
  <si>
    <t xml:space="preserve">Dobava in vgraditev obrobe (zaključnega profila) iz ploščatega železa 70/5 mm s sidri in ojačitvami (po načrtu)
</t>
  </si>
  <si>
    <t xml:space="preserve">Dobava in vgraditev obrobe (zaključnega profila) iz ploščatega železa 80/6 mm s sidri in ojačitvami (po načrtu)
</t>
  </si>
  <si>
    <t xml:space="preserve">Dobava in vgraditev obrobe (zaključnega profila) iz ploščatega železa 90/6 mm s sidri in ojačitvami (po načrtu)
</t>
  </si>
  <si>
    <t xml:space="preserve">Dobava in vgraditev obrobe (zaključnega profila) iz ploščatega železa 100/6 mm s sidri in ojačitvami (po načrtu)
</t>
  </si>
  <si>
    <t xml:space="preserve">Dobava in vgraditev hidravličnih kompenzatorjev – dušilnikov v krajnih opornikih za prevzem sil potresa v vzdolžni smeri, nosilnost do 1000 kN
</t>
  </si>
  <si>
    <t xml:space="preserve">Dobava in vgraditev hidravličnih kompenzatorjev – dušilnikov v krajnih opornikih za prevzem sil potresa v vzdolžni smeri, nosilnost 1000 do 2000 kN
</t>
  </si>
  <si>
    <t xml:space="preserve">Dobava in vgraditev hidravličnih kompenzatorjev – dušilnikov v krajnih opornikih za prevzem sil potresa v vzdolžni smeri, nosilnost nad 2000 kN
</t>
  </si>
  <si>
    <t xml:space="preserve">Dobava in vgraditev zaščitnega profila proti dotiku, iz kotnega železa 60/60/6 mm
</t>
  </si>
  <si>
    <t xml:space="preserve">Dobava in vgraditev zaščitnega profila proti dotiku, iz ploščatega železa 60/5 mm
</t>
  </si>
  <si>
    <t xml:space="preserve">Dobava in vgraditev čepa za naknadno Izdelava zaščitnega profila proti dotiku
</t>
  </si>
  <si>
    <t xml:space="preserve">Dobava in vgraditev sidra za pritrditev ozemljitvenega voda in zaščitnega profila proti dotiku
</t>
  </si>
  <si>
    <t xml:space="preserve">Dobava in vgraditev revizijskega hodnika, širokega 600 mm, z ograjo, visoko 1100 mm
</t>
  </si>
  <si>
    <t xml:space="preserve">Dobava in vgraditev vzpenjalne lestve, brez varovalne košare
</t>
  </si>
  <si>
    <t xml:space="preserve">Dobava in vgraditev enokrilnih jeklenih vrat s prezračevalno žaluzijo
</t>
  </si>
  <si>
    <t xml:space="preserve">Dobava in vgraditev enokrilnih jeklenih vrat brez prezračevalne žaluzije
</t>
  </si>
  <si>
    <t xml:space="preserve">Dobava in vgraditev enokrilnih jeklenih vrat z jeklenim okvirjem in zapahom s ključavnico, dimenzij …/… mm
</t>
  </si>
  <si>
    <t xml:space="preserve">Dobava in vgraditev dvižne mreže z jeklenim okvirjem, pocinkane, dimenzij 800/800 mm
</t>
  </si>
  <si>
    <t xml:space="preserve">Dobava in vgraditev mrežice za pokrivanje odprtin za prezračevanje, okrogle oblike, premera 200 mm
</t>
  </si>
  <si>
    <t xml:space="preserve">Dobava in vgraditev mrežice za pokrivanje odprtin za prezračevanje, okrogle oblike, premera … mm
</t>
  </si>
  <si>
    <t xml:space="preserve">Dobava in vgraditev mrežice za pokrivanje odprtin za prezračevanje, pravokotne oblike, dimenzij …/… mm
</t>
  </si>
  <si>
    <t xml:space="preserve">Dobava in vgraditev jeklene montažne rešetke za pokritje ločilnega pasu med premostitvenima objektom aza razmik do 1 m
</t>
  </si>
  <si>
    <t xml:space="preserve">Dobava in vgraditev jeklene montažne rešetke za pokritje ločilnega pasu med premostitvenima objektom aza razmik 1,1 do 2 m
</t>
  </si>
  <si>
    <t xml:space="preserve">Dobava in vgraditev jeklene montažne rešetke za pokritje ločilnega pasu med premostitvenima objektom aza razmik 2,1 do 3 m
</t>
  </si>
  <si>
    <t xml:space="preserve">Dobava in vgraditev jeklene montažne rešetke za pokritje ločilnega pasu med premostitvenima objektom aza razmik nad 3 m
</t>
  </si>
  <si>
    <t xml:space="preserve">Dobava in vgraditev zaščitne pločevine iz nerjavečega jekla na prehodu dilatacij skozi hodnike in elemente BVO ograje (po načrtu), širine …cm, dolžine…cm
</t>
  </si>
  <si>
    <t xml:space="preserve">Dobava in vgraditev pocinkanih jeklenih deviatorjev za vodenje zunanjih kablov za prednapenjanje
</t>
  </si>
  <si>
    <t xml:space="preserve">Dobava in vgraditev jeklenih elementov (čelnih blokov) za sidranje kablov izven prereza za ojačevanje poškodovanih nosilcev, izvedba po načrtu, vključno z izdelavo delavniškega načrta in zaščito proti koroziji, kvaliteta jekla Č 0563
</t>
  </si>
  <si>
    <t xml:space="preserve">Dobava in vgraditev jeklenih elementov za sidranje vertikalnih kablov izven prereza za ojačevanje stojin nosilcev, izvedba po načrtu, vključno z izdelavo delavniškega načrta in zaščito proti koroziji, kvaliteta jekla Č 0563
</t>
  </si>
  <si>
    <t xml:space="preserve">Dobava in vgraditev jeklenih elementov za podpiranje kablov (sedlov) izven prereza, izvedba po načrtu, vključno z izdelavo delavniškega načrta in zaščito proti koroziji, kvaliteta jekla Č 0563
</t>
  </si>
  <si>
    <t xml:space="preserve">Dobava in vgraditev pocinkane jeklene zaščitne cevi na varnostni ograji vrste BVO (New Jersey)
</t>
  </si>
  <si>
    <t xml:space="preserve">Dobava in vgraditev nerjavne jeklene zaščitne cevi na varnostni ograji vrste BVO (New Jersey)
</t>
  </si>
  <si>
    <t xml:space="preserve">Dobava in vgraditev jeklene nosilne konstrukcije v varjeni izvedbi iz konstrukcijskega jekla S 235
</t>
  </si>
  <si>
    <t xml:space="preserve">Dobava in vgraditev jeklene nosilne konstrukcije v varjeni izvedbi iz konstrukcijskega jekla S 355
</t>
  </si>
  <si>
    <t xml:space="preserve">Dobava in vgraditev jeklene nosilne konstrukcije v varjeni izvedbi iz konstrukcijskega jekla S 460
</t>
  </si>
  <si>
    <t xml:space="preserve">Dobava in vgraditev jeklene nosilne konstrukcije v varjeni izvedbi iz konstrukcijskega jekla …
</t>
  </si>
  <si>
    <t xml:space="preserve">Dobava in vgraditev jeklene nosilen konstrukcije v vijačeni (kovičeni) izvedbi iz konstrukcijskega jekla …..
</t>
  </si>
  <si>
    <t xml:space="preserve">Dobava in vgraditev pocinkanih vijakov za sidranje stebriča protihrupne ali vetrne ograje
</t>
  </si>
  <si>
    <t xml:space="preserve">Dobava in vgraditev vijakov iz nerjavečega jekla za sidranje stebra za javno razsvetljavo
</t>
  </si>
  <si>
    <t xml:space="preserve">Dobava in vgraditev vijakov, odpornih proti koroziji, za sidranje…, po detajlu iz načrta
</t>
  </si>
  <si>
    <t xml:space="preserve">Dobava in vgraditev merilnih čepov, vključno navezavo na veljavno nivelmansko mrežo
</t>
  </si>
  <si>
    <t xml:space="preserve">Dobava in vgraditev inklinometrov in geodetske merske točke
</t>
  </si>
  <si>
    <t xml:space="preserve">Podaljšanje inklinometrov in vgraditev geodetske merske točke
</t>
  </si>
  <si>
    <t xml:space="preserve">Dobava in vgraditev kovinske plošče z vpisanim nazivom izvajalca in letom izgradnje objekta
</t>
  </si>
  <si>
    <t xml:space="preserve">Odprašitev očiščene površine kovine s curkom suhega stisnjenega zraka
</t>
  </si>
  <si>
    <t xml:space="preserve">Predhodna zaščita površine kovine s sredstvom za izpiranje
</t>
  </si>
  <si>
    <t xml:space="preserve">Zaščita z osnovnim ali pokrivnim premazom z alkidno smolo
</t>
  </si>
  <si>
    <t xml:space="preserve">Zaščita z osnovnim ali pokrivnim premazom z epoksi-estrsko smolo
</t>
  </si>
  <si>
    <t xml:space="preserve">Zaščita z osnovnim ali pokrivnim premazom s klorkavčukom
</t>
  </si>
  <si>
    <t xml:space="preserve">Zaščita z osnovnim ali pokrivnim premazom z vinilklorid-kopolimeri
</t>
  </si>
  <si>
    <t xml:space="preserve">Zaščita z osnovnim ali pokrivnim premazom z epoksi-poliuretanom
</t>
  </si>
  <si>
    <t xml:space="preserve">Zaščita s pokrivnim premazom z bitumnom in aluminijem v prahu
</t>
  </si>
  <si>
    <t xml:space="preserve">Zaščita z vročim cinkanjem v povprečni debelini 37 mikronov
</t>
  </si>
  <si>
    <t xml:space="preserve">Zaščita z vročim cinkanjem v povprečni debelini 43 mikronov
</t>
  </si>
  <si>
    <t xml:space="preserve">Zaščita z vročim cinkanjem v povprečni debelini 54 mikronov
</t>
  </si>
  <si>
    <t xml:space="preserve">Zaščita z vročim cinkanjem v povprečni debelini 57 mikronov
</t>
  </si>
  <si>
    <t xml:space="preserve">Zaščita z vročim cinkanjem v povprečni debelini 71 mikronov
</t>
  </si>
  <si>
    <t xml:space="preserve">Zaščita z vročim cinkanjem v povprečni debelini 86 mikronov
</t>
  </si>
  <si>
    <t xml:space="preserve">Zaščita z vročim cinkanjem v povprečni debelini nad 90 mikronov
</t>
  </si>
  <si>
    <t xml:space="preserve">Zaščita z metalizacijo s cinkom v debelini 40 do 79 mikronov
</t>
  </si>
  <si>
    <t xml:space="preserve">Zaščita z metalizacijo s cinkom v debelini 80 do 119 mikronov
</t>
  </si>
  <si>
    <t xml:space="preserve">Zaščita z metalizacijo s cinkom v debelini 120 do 199 mikronov
</t>
  </si>
  <si>
    <t xml:space="preserve">Zaščita z metalizacijo s cinkom v debelini najmanj 200 mikronov
</t>
  </si>
  <si>
    <t xml:space="preserve">Zaščita z metalizacijo z aluminijem v debelini 120 do 199 mikronov
</t>
  </si>
  <si>
    <t xml:space="preserve">Zaščita z metalizacijo z aluminijem v debelini 200 do 299 mikronov
</t>
  </si>
  <si>
    <t xml:space="preserve">Zaščita z metalizacijo z aluminijem v debelini najmanj 300 mikronov
</t>
  </si>
  <si>
    <t xml:space="preserve">Zaščita z metalizacijo s svincem v debelini 300 do 499 mikronov
</t>
  </si>
  <si>
    <t xml:space="preserve">Zaščita z metalizacijo s svincem v debelini 500 do 999 mikronov
</t>
  </si>
  <si>
    <t xml:space="preserve">Zaščita z metalizacijo s svincem v debelini najmanj 1000 mikronov
</t>
  </si>
  <si>
    <t xml:space="preserve">Osnovna zaščita s samolepilnim trakom iz polietilenske folije debeline 0,3 mm
</t>
  </si>
  <si>
    <t xml:space="preserve">Osnovna zaščita s samolepilnim trakom iz polietilenske folije debeline 0,4 mm
</t>
  </si>
  <si>
    <t xml:space="preserve">Osnovna zaščita s samolepilnim trakom iz polietilenske folije debeline 0,5 mm
</t>
  </si>
  <si>
    <t xml:space="preserve">Osnovna zaščita s samolepilnim trakom iz polietilenske folije debeline … mm
</t>
  </si>
  <si>
    <t xml:space="preserve">Priprava podlage – površine cementnega betona z vodnim curkom
</t>
  </si>
  <si>
    <t xml:space="preserve">Priprava podlage – površine cementnega betona z mehaničnim kladivom
</t>
  </si>
  <si>
    <t xml:space="preserve">Priprava podlage – površine cementnega betona s peskanjem
</t>
  </si>
  <si>
    <t xml:space="preserve">Priprava podlage – površine cementnega betona z rezkanjem
</t>
  </si>
  <si>
    <t xml:space="preserve">Priprava podlage – površine cementnega betona s sesalnikom
</t>
  </si>
  <si>
    <t xml:space="preserve">Izdelava sprijemne plasti – osnovnega premaza ali zalivnega premaza z reakcijsko smolo v eni plasti in količini do 0,3 kg/m2
</t>
  </si>
  <si>
    <t xml:space="preserve">Izdelava sprijemne plasti – osnovnega premaza ali zalivnega premaza z reakcijsko smolo v eni plasti in količini do 0,31 do 0,4 kg/m2
</t>
  </si>
  <si>
    <t xml:space="preserve">Izdelava sprijemne plasti – osnovnega premaza ali zalivnega premaza z reakcijsko smolo v eni plasti in količini do 0,41 do 0,5 kg/m2
</t>
  </si>
  <si>
    <t xml:space="preserve">Izdelava sprijemne plasti – osnovnega premaza ali zalivnega premaza z reakcijsko smolo v eni plasti in količini nad 0,5 kg/m2
</t>
  </si>
  <si>
    <t xml:space="preserve">Izdelava sprijemne plasti – osnovnega premaza z reakcijsko smolo v dveh ali več slojih in količini do 0,6 kg/m2
</t>
  </si>
  <si>
    <t xml:space="preserve">Izdelava sprijemne plasti – osnovnega premaza z reakcijsko smolo v dveh ali več slojih in količini do 0,61 do 8,0 kg/m2
</t>
  </si>
  <si>
    <t xml:space="preserve">Izdelava sprijemne plasti – osnovnega premaza z reakcijsko smolo v dveh ali več slojih in količini do 0,81 do 1,0 kg/m2
</t>
  </si>
  <si>
    <t xml:space="preserve">Izdelava sprijemne plasti – osnovnega premaza z reakcijsko smolo v dveh ali več slojih in količini nad 1,0 kg/m2
</t>
  </si>
  <si>
    <t xml:space="preserve">Posip sprijemne plasti – osnovnega premaza s posušenim kremenčevim peskom zrnavosti 0,5/1 mm, količina do 1,0 kg/m2
</t>
  </si>
  <si>
    <t xml:space="preserve">Posip sprijemne plasti – osnovnega premaza s posušenim kremenčevim peskom zrnavosti 0,5/1 mm, količina 1,1 do 1,5 kg/m2
</t>
  </si>
  <si>
    <t xml:space="preserve">Posip sprijemne plasti – osnovnega premaza s posušenim kremenčevim peskom zrnavosti 0,5/1 mm, količina 1,6 do 2,0 kg/m2
</t>
  </si>
  <si>
    <t xml:space="preserve">Posip sprijemne plasti – osnovnega premaza s posušenim kremenčevim peskom zrnavosti 0,5/1 mm, količina 2,1 do 2,5 kg/m2
</t>
  </si>
  <si>
    <t xml:space="preserve">Posip sprijemne plasti – osnovnega premaza s posušenim kremenčevim peskom zrnavosti 0,5/1 mm, količina nad 2,5 kg/m2
</t>
  </si>
  <si>
    <t xml:space="preserve">Izdelava sprijemne plasti – predhodnega premaza s hladnim bitumenskim vezivom, količina do 0,2 kg/m2
</t>
  </si>
  <si>
    <t xml:space="preserve">Izdelava sprijemne plasti – predhodnega premaza s hladnim bitumenskim vezivom, količina nad 0,4 kg/m2
</t>
  </si>
  <si>
    <t xml:space="preserve">Izdelava sprijemne plasti – predhodnega premaza s toplim bitumenskim vezivom, količina do 0,2 kg/m2
</t>
  </si>
  <si>
    <t xml:space="preserve">Izdelava sprijemne plasti – predhodnega premaza s toplim bitumenskim vezivom, količina nad 0,4 kg/m2
</t>
  </si>
  <si>
    <t xml:space="preserve">Izdelava sprijemne plasti – izravnave z epoksidno malto 1:3 za lopatico, količina do 1,5 kg/m2
</t>
  </si>
  <si>
    <t xml:space="preserve">Izdelava sprijemne plasti – izravnave z epoksidno malto 1:3 za lopatico, količina 1,6 do 2 kg/m2
</t>
  </si>
  <si>
    <t xml:space="preserve">Izdelava sprijemne plasti – izravnave z epoksidno malto 1:3 za lopatico, količina 2,1 do 2,5 kg/m2
</t>
  </si>
  <si>
    <t xml:space="preserve">Izdelava sprijemne plasti – izravnave z epoksidno malto 1:3 za lopatico, količina nad 2,5 kg/m2
</t>
  </si>
  <si>
    <t xml:space="preserve">Izdelava sprijemne plasti – izravnave z epoksidno malto 1:4 za lopatico, količina do 2,0 kg/m2
</t>
  </si>
  <si>
    <t xml:space="preserve">Izdelava sprijemne plasti – izravnave z epoksidno malto 1:4 za lopatico, količina 2,1 do 2,5 kg/m2
</t>
  </si>
  <si>
    <t xml:space="preserve">Izdelava sprijemne plasti – izravnave z epoksidno malto 1:4 za lopatico, količina 2,6 do 3,0 kg/m2
</t>
  </si>
  <si>
    <t xml:space="preserve">Izdelava sprijemne plasti – izravnave z epoksidno malto 1:4 za lopatico, količina do nad 3,0 kg/m2
</t>
  </si>
  <si>
    <t xml:space="preserve">Izdelava sprijemne plasti – izravnave z bitumensko lepilno zmesjo za lopatico, količina do 1,5 kg/m2
</t>
  </si>
  <si>
    <t xml:space="preserve">Izdelava sprijemne plasti – izravnave z bitumensko lepilno zmesjo za lopatico, količina 1,6 do 2,0 kg/m2
</t>
  </si>
  <si>
    <t xml:space="preserve">Izdelava sprijemne plasti – izravnave z bitumensko lepilno zmesjo za lopatico, količina 2,1 do 2,5 kg/m2
</t>
  </si>
  <si>
    <t xml:space="preserve">Izdelava sprijemne plasti – izravnave z bitumensko lepilno zmesjo za lopatico, količina nad 2,5 kg/m2
</t>
  </si>
  <si>
    <t xml:space="preserve">Izdelava dodatne povezovalne plasti s približno 250 g/m2 veziva epoksidne smole
</t>
  </si>
  <si>
    <t xml:space="preserve">Izdelava dodatne povezovalne plasti s približno 250 g/m2 bituminoznega veziva
</t>
  </si>
  <si>
    <t xml:space="preserve">Izdelava dodatne povezovalne plasti s približno … g/m2 veziva ……………..
</t>
  </si>
  <si>
    <t xml:space="preserve">Izdelava vrhnje tesnilne plasti z enojnim varjenim bitumenskim trakom debeline 4,5 mm, s čelnim stikovanjem
</t>
  </si>
  <si>
    <t xml:space="preserve">Izdelava vrhnje tesnilne plasti z enojnim varjenim bitumenskim trakom debeline 4,5 mm, stikovanje s preklopi
</t>
  </si>
  <si>
    <t xml:space="preserve">Izdelava vrhnje tesnilne plasti z dvema bitumenskima trakovoma, spodnji debeline 3 mm prilepljen, zgornji debeline 3 mm varjen, s čelnim stikovanjem, poraba bitumenske lepilne zmesi do 1,5 kg/m2
</t>
  </si>
  <si>
    <t xml:space="preserve">Izdelava vrhnje tesnilne plasti z dvema bitumenskima trakovoma, spodnji debeline 3 mm prilepljen, zgornji debeline 3,6 mm varjen, s čelnim stikovanjem, poraba bitumenske lepilne zmesi 1,6 do 2,0 kg/m2
</t>
  </si>
  <si>
    <t xml:space="preserve">Izdelava vrhnje tesnilne plasti z dvema bitumenskima trakovoma, spodnji debeline 3 mm prilepljen, zgornji debeline 3,6 mm varjen, s čelnim stikovanjem, poraba bitumenske lepilne zmesi 2,1 do 2,5 kg/m2
</t>
  </si>
  <si>
    <t xml:space="preserve">Izdelava vrhnje tesnilne plasti z dvema bitumenskima trakovoma, spodnji debeline 3 mm prilepljen, zgornji debeline 3,6 mm varjen, s čelnim stikovanjem, poraba bitumenske lepilne zmesi nad 2,5 kg/m2
</t>
  </si>
  <si>
    <t xml:space="preserve">Dobava in bandažiranje čelnih stikov bitumenskih trakov v širini do 20 cm, s samolepilnim trakom
</t>
  </si>
  <si>
    <t xml:space="preserve">Dobava in bandažiranje čelnih stikov bitumenskih trakov v širini do 20 cm, z bitumenskim trakom
</t>
  </si>
  <si>
    <t xml:space="preserve">Izdelava tesnilne plasti iz bitumenskega mastiksa v eni plasti, debeli 10 mm
</t>
  </si>
  <si>
    <t xml:space="preserve">Izdelava tesnilne plasti iz bitumenskega mastiksa v dveh plasteh, skupaj debelih 20 mm
</t>
  </si>
  <si>
    <t xml:space="preserve">Izdelava tesnilne plasti iz s polimeri modificiranega bitumna z brizganjem, količina do 2,0 kg/m2
</t>
  </si>
  <si>
    <t xml:space="preserve">Izdelava tesnilne plasti iz s polimeri modificiranega bitumna z brizganjem, količina 2,1 do 2,5 kg/m2
</t>
  </si>
  <si>
    <t xml:space="preserve">Izdelava tesnilne plasti iz s polimeri modificiranega bitumna z brizganjem, količina 2,6 do 3,0 kg/m2
</t>
  </si>
  <si>
    <t xml:space="preserve">Izdelava tesnilne plasti iz s polimeri modificiranega bitumna z brizganjem, količina nad 3,0 kg/m2
</t>
  </si>
  <si>
    <t xml:space="preserve">Izdelava tesnilne plasti iz lepljene polimerne folije, debele do 1,5 mm
</t>
  </si>
  <si>
    <t xml:space="preserve">Izdelava tesnilne plasti iz lepljene polimerne folije, debele 1,6 do 2,0 mm
</t>
  </si>
  <si>
    <t xml:space="preserve">Izdelava tesnilne plasti iz lepljene polimerne folije, debele 2,1 do 2,5 mm
</t>
  </si>
  <si>
    <t xml:space="preserve">Izdelava tesnilne plasti iz lepljene polimerne folije, debele nad 2,5 mm
</t>
  </si>
  <si>
    <t xml:space="preserve">Izdelava nevezane tesnilne plasti iz gladke polimerne folije, debele do 1,5 mm
</t>
  </si>
  <si>
    <t xml:space="preserve">Izdelava nevezane tesnilne plasti iz gladke polimerne folije, debele 1,6 do 2,0 mm
</t>
  </si>
  <si>
    <t xml:space="preserve">Izdelava nevezane tesnilne plasti iz gladke polimerne folije, debele 2,1 do 2,5 mm
</t>
  </si>
  <si>
    <t xml:space="preserve">Izdelava nevezane tesnilne plasti iz gladke polimerne folije, debele nad 2,5 mm
</t>
  </si>
  <si>
    <t xml:space="preserve">Izdelava nevezane tesnilne plasti iz čepaste polimerne folije
</t>
  </si>
  <si>
    <t xml:space="preserve">Dobava in polaganje bituminizirane plute za oblikovanje ležišča prehodnih plošč
</t>
  </si>
  <si>
    <t xml:space="preserve">Izdelava zaključka vozišča po tehnologiji podaljšanja hidroizolacije na stiku prehodne plošče in prekladne konstrukcije, po načrtu
</t>
  </si>
  <si>
    <t xml:space="preserve">Izdelava hidroizolacije z bitumenskimi trakovi, debelimi 4,5 ali 5 mm, sprijemna plast iz reakcijske smole, v eni plasti, in posip s kremenčevim peskom
</t>
  </si>
  <si>
    <t xml:space="preserve">Izdelava hidroizolacije z bitumenskimi trakovi, debelimi 4,5 ali 5 mm, sprijemna plast iz epoksidne malte 1:4 in posip s kremenčevim peskom
</t>
  </si>
  <si>
    <t xml:space="preserve">Izdelava hidroizolacije z bitumenskim mastiksom; sprijemna plast iz reakcijske smole in posipa s kremenčevim peskom
</t>
  </si>
  <si>
    <t xml:space="preserve">Izdelava hidroizolacije s tekočimi polimeri za brizganje, sprijemna plast iz reakcijske smole in posipa s kremenčevim peskom
</t>
  </si>
  <si>
    <t xml:space="preserve">Izdelava hidroizolacije s tekočimi polimeri za brizganje, sprijemna plast iz epoksidne malte 1:4 in posip s kremenčevim peskom
</t>
  </si>
  <si>
    <t xml:space="preserve">Izdelava hidroizolacije s tekočimi polimeri za brizganje, sprijemna plast iz bitumenske lepilne zmesi
</t>
  </si>
  <si>
    <t xml:space="preserve">Izdelava hidroizolacije predora z geokompozitom, po načrtu
</t>
  </si>
  <si>
    <t xml:space="preserve">Obdelava površine v predoru s finim brizganim cementnim betonom, debeline 3 do 5 cm
</t>
  </si>
  <si>
    <t xml:space="preserve">Zaščita hidroizolacije z brizganim cementnim betonom, debeline 10 cm, ojačenim z jekleno mrežo (3 kg/m2)
</t>
  </si>
  <si>
    <t xml:space="preserve">Izdelava hidroizolacije zasutih cementnobetonskih površin z bitumenskimi trakovi, debelimi 4 mm
</t>
  </si>
  <si>
    <t xml:space="preserve">Izdelava hidroizolacije zasutih cementnobetonskih površin s čepasto polimerno folijo
</t>
  </si>
  <si>
    <t xml:space="preserve">Hidroizolacija na stiku dveh cementnobetonskih blokov, izvedena z gumijastim trakom s pregibom, vgrajenim v cementni beton
</t>
  </si>
  <si>
    <t xml:space="preserve">Izdelava zaščitne plasti iz trdih penastih plošč v debelini do 2,0 cm
</t>
  </si>
  <si>
    <t xml:space="preserve">Izdelava zaščitne plasti iz trdih penastih plošč v debelini 2,1 do 3,0 cm
</t>
  </si>
  <si>
    <t xml:space="preserve">Izdelava zaščitne plasti iz trdih penastih plošč v debelini 3,1 do 4,0 cm
</t>
  </si>
  <si>
    <t xml:space="preserve">Izdelava zaščitne plasti iz trdih penastih plošč v debelini 4,1 do 5,0 cm
</t>
  </si>
  <si>
    <t xml:space="preserve">Izdelava zaščitne plasti iz trdih penastih plošč v debelini nad 5,0 cm
</t>
  </si>
  <si>
    <t xml:space="preserve">Izdelava zaščitne plasti iz lesnih plošč v debelini 1,6 do 2,0 cm
</t>
  </si>
  <si>
    <t xml:space="preserve">Izdelava zaščitne plasti iz lesnih plošč v debelini 2,1 do 2,5 cm
</t>
  </si>
  <si>
    <t xml:space="preserve">Izdelava zaščitne plasti iz lesnih plošč v debelini nad 2,5 cm
</t>
  </si>
  <si>
    <t xml:space="preserve">Izdelava zaščitne plasti iz cementne malte 1:4 v debelini 4 cm
</t>
  </si>
  <si>
    <t xml:space="preserve">Izdelava zaščitne plasti iz cementne malte 1:4 v debelini 5 cm
</t>
  </si>
  <si>
    <t xml:space="preserve">Izdelava zaščitne plasti iz cementne malte 1:4 v debelini 6 cm
</t>
  </si>
  <si>
    <t xml:space="preserve">Izdelava zaščitne plasti iz cementne malte 1:4 v debelini nad 6 cm
</t>
  </si>
  <si>
    <t xml:space="preserve">Izdelava …………… premaza cementnobetonske površine objekta, izpostavljene vplivom slanice, po načrtu
</t>
  </si>
  <si>
    <t xml:space="preserve">Izdelava parodifuznega premaza cementnobetonske površine znotraj galerije ali pokritega vkopa, po načrtu
</t>
  </si>
  <si>
    <t xml:space="preserve">Izdelava …………… premaza cementnobetonske površine znotraj galerije ali pokritega vkopa, po načrtu
</t>
  </si>
  <si>
    <t xml:space="preserve">Zatesnitev mejnih površin – stikov, širokih do 10 mm in globokih do 4 cm, s predhodnim premazom bližnjih površin cementnega betona in prilepljenim bitumenskim tesnilnim trakom za stike
</t>
  </si>
  <si>
    <t xml:space="preserve">Zatesnitev mejnih površin – stikov s prilepljenim bitumenskim tesnilnim trakom
</t>
  </si>
  <si>
    <t xml:space="preserve">Zatesnitev dilatacijske rege s polnilom za stike (penasto gumo)
</t>
  </si>
  <si>
    <t xml:space="preserve">Zatesnitev dilatacijske rege s trajno elastičnim zapolnitvenim materialom
</t>
  </si>
  <si>
    <t xml:space="preserve">Zatesnitev dilatacijske rege s trajno elastično zmesjo za stike
</t>
  </si>
  <si>
    <t xml:space="preserve">Izdelava dilatacijske rege pri izolacijskih trakovih - konstruktivni elementi, debeli do 50 cm, s tesnilnim trakom na zunanji strani
</t>
  </si>
  <si>
    <t xml:space="preserve">Izdelava dilatacijske rege pri izolacijskih trakovih - konstruktivni elementi, debeli nad 50 cm (z zobom), s tesnilnim trakom na zunanji strani
</t>
  </si>
  <si>
    <t xml:space="preserve">Izdelava dilatacijske rege pri izolacijskih trakovih - konstruktivni elementi, debeli nad 50 cm, s tesnilnim trakom v notranjosti prereza
</t>
  </si>
  <si>
    <t xml:space="preserve">Izdelava dilatacijske rege pri izolacijskih trakovih - konstruktivni elementi, debeli nad 80 cm (z zobom), s tesnilnim trakom v notranjosti prereza
</t>
  </si>
  <si>
    <t xml:space="preserve">Izdelava dilatacijske rege brez izolacijskih trakov - konstruktivni elementi, debeli do 50 cm, s tesnilnim trakom na zunanji strani
</t>
  </si>
  <si>
    <t xml:space="preserve">Izdelava dilatacijske rege brez izolacijskih trakov - konstruktivni elementi, debeli nad 50 cm (z zobom), s tesnilnim trakom na zunanji strani
</t>
  </si>
  <si>
    <t xml:space="preserve">Izdelava dilatacijske rege brez izolacijskih trakov - konstruktivni elementi, debeli nad 50 cm, s tesnilnim trakom v notranjosti prereza
</t>
  </si>
  <si>
    <t xml:space="preserve">Izdelava dilatacijske rege brez izolacijskih trakov - konstruktivni elementi, debeli nad 80 cm (z zobom), s tesnilnim trakom v notranjosti prereza
</t>
  </si>
  <si>
    <t xml:space="preserve">Izdelava stične rege brez razmaka za konstruktivne elemente, debele do 50 cm, s tesnilnim trakom na zunanji strani
</t>
  </si>
  <si>
    <t xml:space="preserve">Izdelava stične rege brez razmaka za konstruktivne elemente, debele nad 50 cm, s tesnilnim trakom v notranjosti prereza
</t>
  </si>
  <si>
    <t xml:space="preserve">Izdelava stične rege brez razmaka za konstruktivne elemente, debele nad 60 cm (z zobom), s tesnilnim trakom v notranjosti prereza
</t>
  </si>
  <si>
    <t xml:space="preserve">Izdelava stične rege brez razmaka za konstruktivne elemente, debele nad 80 cm, s tesnilnim trakom v notranjosti prereza
</t>
  </si>
  <si>
    <t xml:space="preserve">Izdelava stične rege z razmakom na voziščni plošči ali steni, brez stika z zemljino, debeli do 50 cm
</t>
  </si>
  <si>
    <t xml:space="preserve">Izdelava stične rege z razmakom na voziščni plošči ali steni, brez stika z zemljino, debeli nad 80 cm
</t>
  </si>
  <si>
    <t xml:space="preserve">Izdelava stične rege z razmakom na voziščni plošči ali steni, s stikom z zemljino, debeli nad 50 cm
</t>
  </si>
  <si>
    <t xml:space="preserve">Izdelava navidezne rege s tesnilnim trakom na zasuti strani, brez izolacijskih trakov
</t>
  </si>
  <si>
    <t xml:space="preserve">Izdelava delovnega stika s pločevino 300/1 mm, brez izolacijskih trakov
</t>
  </si>
  <si>
    <t xml:space="preserve">Izdelava delovnega stika z nabrekajočim trakom ali profilom, brez izolacijskih trakov
</t>
  </si>
  <si>
    <t>SKUPAJ OPREMA CEST:</t>
  </si>
  <si>
    <t>6.   OPREMA CEST</t>
  </si>
  <si>
    <t>6.1  Pokončna oprema cest</t>
  </si>
  <si>
    <t>61 111</t>
  </si>
  <si>
    <t>61 112</t>
  </si>
  <si>
    <t>61 113</t>
  </si>
  <si>
    <t>61 114</t>
  </si>
  <si>
    <t>61 115</t>
  </si>
  <si>
    <t>61 121</t>
  </si>
  <si>
    <t>61 122</t>
  </si>
  <si>
    <t>61 123</t>
  </si>
  <si>
    <t>61 124</t>
  </si>
  <si>
    <t>61 125</t>
  </si>
  <si>
    <t>61 131</t>
  </si>
  <si>
    <t>61 132</t>
  </si>
  <si>
    <t>61 133</t>
  </si>
  <si>
    <t>61 134</t>
  </si>
  <si>
    <t>61 135</t>
  </si>
  <si>
    <t>61 136</t>
  </si>
  <si>
    <t>61 141</t>
  </si>
  <si>
    <t>61 142</t>
  </si>
  <si>
    <t>61 143</t>
  </si>
  <si>
    <t>61 144</t>
  </si>
  <si>
    <t>61 145</t>
  </si>
  <si>
    <t>61 151</t>
  </si>
  <si>
    <t>61 152</t>
  </si>
  <si>
    <t>61 153</t>
  </si>
  <si>
    <t>61 154</t>
  </si>
  <si>
    <t>61 155</t>
  </si>
  <si>
    <t>61 161</t>
  </si>
  <si>
    <t>61 162</t>
  </si>
  <si>
    <t>Izdelava temelja iz ojačenega cementnega betona od 0,41 do 0,8 m3/temelj za pokončni drog po načrtu ……….</t>
  </si>
  <si>
    <t>61 163</t>
  </si>
  <si>
    <t>61 165</t>
  </si>
  <si>
    <t>61 166</t>
  </si>
  <si>
    <t>61 167</t>
  </si>
  <si>
    <t>61 171</t>
  </si>
  <si>
    <t>61 172</t>
  </si>
  <si>
    <t>61 173</t>
  </si>
  <si>
    <t>61 175</t>
  </si>
  <si>
    <t>61 176</t>
  </si>
  <si>
    <t>61 177</t>
  </si>
  <si>
    <t>61 211</t>
  </si>
  <si>
    <t>Dobava in vgraditev stebrička za prometni znak iz vroče cinkane jeklene cevi s premerom 64 mm, dolge 1000 mm</t>
  </si>
  <si>
    <t>61 212</t>
  </si>
  <si>
    <t>Dobava in vgraditev stebrička za prometni znak iz vroče cinkane jeklene cevi s premerom 64 mm, dolge 1200 mm</t>
  </si>
  <si>
    <t>61 213</t>
  </si>
  <si>
    <t>Dobava in vgraditev stebrička za prometni znak iz vroče cinkane jeklene cevi s premerom 64 mm, dolge 1500 mm</t>
  </si>
  <si>
    <t>61 214</t>
  </si>
  <si>
    <t>Dobava in vgraditev stebrička za prometni znak iz vroče cinkane jeklene cevi s premerom 64 mm, dolge 2000 mm</t>
  </si>
  <si>
    <t>61 215</t>
  </si>
  <si>
    <t>Dobava in vgraditev stebrička za prometni znak iz vroče cinkane jeklene cevi s premerom 64 mm, dolge 2500 mm</t>
  </si>
  <si>
    <t>61 216</t>
  </si>
  <si>
    <t>Dobava in vgraditev stebrička za prometni znak iz vroče cinkane jeklene cevi s premerom 64 mm, dolge 3000 mm</t>
  </si>
  <si>
    <t>61 217</t>
  </si>
  <si>
    <t>Dobava in vgraditev stebrička za prometni znak iz vroče cinkane jeklene cevi s premerom 64 mm, dolge 3500 mm</t>
  </si>
  <si>
    <t>61 218</t>
  </si>
  <si>
    <t>Dobava in vgraditev stebrička za prometni znak iz vroče cinkane jeklene cevi s premerom 64 mm, dolge 4000 mm</t>
  </si>
  <si>
    <t>61 219</t>
  </si>
  <si>
    <t>Dobava in vgraditev stebrička za prometni znak iz vroče cinkane jeklene cevi s premerom 64 mm, dolge 4500 mm</t>
  </si>
  <si>
    <t>61 221</t>
  </si>
  <si>
    <t>Dobava in vgraditev stebrička za prometni znak iz vroče cinkane jeklene cevi s premerom 89 mm, dolge 1000 mm</t>
  </si>
  <si>
    <t>61 222</t>
  </si>
  <si>
    <t>Dobava in vgraditev stebrička za prometni znak iz vroče cinkane jeklene cevi s premerom 89 mm, dolge 1200 mm</t>
  </si>
  <si>
    <t>61 223</t>
  </si>
  <si>
    <t>Dobava in vgraditev stebrička za prometni znak iz vroče cinkane jeklene cevi s premerom 89 mm, dolge 1500 mm</t>
  </si>
  <si>
    <t>61 224</t>
  </si>
  <si>
    <t>Dobava in vgraditev stebrička za prometni znak iz vroče cinkane jeklene cevi s premerom 89 mm, dolge 2000 mm</t>
  </si>
  <si>
    <t>61 225</t>
  </si>
  <si>
    <t>Dobava in vgraditev stebrička za prometni znak iz vroče cinkane jeklene cevi s premerom 89 mm, dolge 2500 mm</t>
  </si>
  <si>
    <t>61 226</t>
  </si>
  <si>
    <t>Dobava in vgraditev stebrička za prometni znak iz vroče cinkane jeklene cevi s premerom 89 mm, dolge 3000 mm</t>
  </si>
  <si>
    <t>61 227</t>
  </si>
  <si>
    <t>Dobava in vgraditev stebrička za prometni znak iz vroče cinkane jeklene cevi s premerom 89 mm, dolge 3500 mm</t>
  </si>
  <si>
    <t>61 228</t>
  </si>
  <si>
    <t>Dobava in vgraditev stebrička za prometni znak iz vroče cinkane jeklene cevi s premerom 89 mm, dolge 4000 mm</t>
  </si>
  <si>
    <t>61 229</t>
  </si>
  <si>
    <t>Dobava in vgraditev stebrička za prometni znak iz vroče cinkane jeklene cevi s premerom 89 mm, dolge 4500 mm</t>
  </si>
  <si>
    <t>61 231</t>
  </si>
  <si>
    <t>Dobava in vgraditev stebrička za prometni znak iz vroče cinkane jeklene cevi s premerom 102 mm, dolge 1000 mm</t>
  </si>
  <si>
    <t>61 232</t>
  </si>
  <si>
    <t>Dobava in vgraditev stebrička za prometni znak iz vroče cinkane jeklene cevi s premerom 102 mm, dolge 1200 mm</t>
  </si>
  <si>
    <t>61 233</t>
  </si>
  <si>
    <t>Dobava in vgraditev stebrička za prometni znak iz vroče cinkane jeklene cevi s premerom 102 mm, dolge 1500 mm</t>
  </si>
  <si>
    <t>61 234</t>
  </si>
  <si>
    <t>Dobava in vgraditev stebrička za prometni znak iz vroče cinkane jeklene cevi s premerom 102 mm, dolge 2000 mm</t>
  </si>
  <si>
    <t>61 235</t>
  </si>
  <si>
    <t>Dobava in vgraditev stebrička za prometni znak iz vroče cinkane jeklene cevi s premerom 102 mm, dolge 2500 mm</t>
  </si>
  <si>
    <t>61 236</t>
  </si>
  <si>
    <t>Dobava in vgraditev stebrička za prometni znak iz vroče cinkane jeklene cevi s premerom 102 mm, dolge 3000 mm</t>
  </si>
  <si>
    <t>61 237</t>
  </si>
  <si>
    <t>Dobava in vgraditev stebrička za prometni znak iz vroče cinkane jeklene cevi s premerom 102 mm, dolge 3500 mm</t>
  </si>
  <si>
    <t>61 238</t>
  </si>
  <si>
    <t>Dobava in vgraditev stebrička za prometni znak iz vroče cinkane jeklene cevi s premerom 102 mm, dolge 4000 mm</t>
  </si>
  <si>
    <t>61 239</t>
  </si>
  <si>
    <t>Dobava in vgraditev stebrička za prometni znak iz vroče cinkane jeklene cevi s premerom 102 mm, dolge 4500 mm</t>
  </si>
  <si>
    <t>61 241</t>
  </si>
  <si>
    <t>61 242</t>
  </si>
  <si>
    <t>61 243</t>
  </si>
  <si>
    <t>61 244</t>
  </si>
  <si>
    <t>61 245</t>
  </si>
  <si>
    <t>61 246</t>
  </si>
  <si>
    <t>61 247</t>
  </si>
  <si>
    <t>61 248</t>
  </si>
  <si>
    <t>61 249</t>
  </si>
  <si>
    <t>61 311</t>
  </si>
  <si>
    <t>61 312</t>
  </si>
  <si>
    <t>61 313</t>
  </si>
  <si>
    <t>61 321</t>
  </si>
  <si>
    <t>Dobava in vgraditev konzolnega droga za osvetljeni prometni znak in svetilko, iz zaščitene jeklene cevi, po načrtu …………., višina …… mm, svetla višina (pod znakom) h = 5200 mm, dolžina konzole L 4000 do 6000 mm</t>
  </si>
  <si>
    <t>61 322</t>
  </si>
  <si>
    <t>Dobava in vgraditev konzolnega droga za osvetljeni prometni znak in svetilko, iz zaščitene jeklene cevi, po načrtu …………., višina …… mm, svetla višina (pod znakom) h = 5200 mm, dolžina konzole L nad 6000 do 8000 mm</t>
  </si>
  <si>
    <t>61 323</t>
  </si>
  <si>
    <t>61 325</t>
  </si>
  <si>
    <t>61 326</t>
  </si>
  <si>
    <t>61 327</t>
  </si>
  <si>
    <t>61 331</t>
  </si>
  <si>
    <t>61 332</t>
  </si>
  <si>
    <t>61 335</t>
  </si>
  <si>
    <t>61 336</t>
  </si>
  <si>
    <t>61 341</t>
  </si>
  <si>
    <t>Dobava in vgraditev polportala iz jekla, zaščitenega z vročim cinkanjem, za lahke pogoje, po načrtu ………., svetla višina h = 5200 mm, razpetina konzole do 6000 mm</t>
  </si>
  <si>
    <t>61 342</t>
  </si>
  <si>
    <t>Dobava in vgraditev polportala iz jekla, zaščitenega z vročim cinkanjem, za lahke pogoje, po načrtu ………., svetla višina h = 5200 mm, razpetina konzole nad 6000 mm</t>
  </si>
  <si>
    <t>61 345</t>
  </si>
  <si>
    <t>Dobava in vgraditev polportala iz jekla, zaščitenega z vročim cinkanjem, za težke pogoje, po načrtu ………., svetla višina h = 5200 mm, razpetina konzole do 6000 mm</t>
  </si>
  <si>
    <t>61 346</t>
  </si>
  <si>
    <t>Dobava in vgraditev polportala iz jekla, zaščitenega z vročim cinkanjem, za težke pogoje, po načrtu ………., svetla višina h = 5200 mm, razpetina konzole nad 6000 mm</t>
  </si>
  <si>
    <t>61 351</t>
  </si>
  <si>
    <t>61 352</t>
  </si>
  <si>
    <t>61 355</t>
  </si>
  <si>
    <t>61 356</t>
  </si>
  <si>
    <t>61 361</t>
  </si>
  <si>
    <t>61 362</t>
  </si>
  <si>
    <t>Dobava in vgraditev portala iz jekla, zaščitenega z vročim cinkanjem, za lahke pogoje, po načrtu ………., svetla višina h = 5200 mm, razpetina nad 12000 do 20000 mm</t>
  </si>
  <si>
    <t>61 363</t>
  </si>
  <si>
    <t>61 365</t>
  </si>
  <si>
    <t>61 366</t>
  </si>
  <si>
    <t>Dobava in vgraditev portala iz jekla, zaščitenega z vročim cinkanjem, za težke pogoje, po načrtu ………., svetla višina h = 5200 mm, razpetina nad 12000 do 20000 mm</t>
  </si>
  <si>
    <t>61 367</t>
  </si>
  <si>
    <t>61 371</t>
  </si>
  <si>
    <t>61 372</t>
  </si>
  <si>
    <t>61 381</t>
  </si>
  <si>
    <t>61 382</t>
  </si>
  <si>
    <t>61 385</t>
  </si>
  <si>
    <t>61 386</t>
  </si>
  <si>
    <t>61 391</t>
  </si>
  <si>
    <t>61 392</t>
  </si>
  <si>
    <t>61 393</t>
  </si>
  <si>
    <t>61 394</t>
  </si>
  <si>
    <t>Dobava in začasna postavitev podstavka iz umetne snovi</t>
  </si>
  <si>
    <t>61 395</t>
  </si>
  <si>
    <t>Dobava in začasna postavitev podstavka iz …………….</t>
  </si>
  <si>
    <t>61 411</t>
  </si>
  <si>
    <t>61 412</t>
  </si>
  <si>
    <t>61 413</t>
  </si>
  <si>
    <t>61 421</t>
  </si>
  <si>
    <t>61 422</t>
  </si>
  <si>
    <t>61 423</t>
  </si>
  <si>
    <t>61 431</t>
  </si>
  <si>
    <t>61 432</t>
  </si>
  <si>
    <t>61 433</t>
  </si>
  <si>
    <t>61 441</t>
  </si>
  <si>
    <t>61 442</t>
  </si>
  <si>
    <t>61 443</t>
  </si>
  <si>
    <t>61 451</t>
  </si>
  <si>
    <t>61 452</t>
  </si>
  <si>
    <t>61 453</t>
  </si>
  <si>
    <t>61 461</t>
  </si>
  <si>
    <t>61 462</t>
  </si>
  <si>
    <t>61 463</t>
  </si>
  <si>
    <t>61 471</t>
  </si>
  <si>
    <t>61 472</t>
  </si>
  <si>
    <t>61 473</t>
  </si>
  <si>
    <t>61 511</t>
  </si>
  <si>
    <t>Dobava in pritrditev enojnega Andrejevega križa, podloga iz …………. velikost 1000 x 120 mm, znak z običajno barvo</t>
  </si>
  <si>
    <t>61 512</t>
  </si>
  <si>
    <t>Dobava in pritrditev enojnega Andrejevega križa, podloga iz …………. velikost 1000 x 120 mm, znak z neodsevno folijo</t>
  </si>
  <si>
    <t>61 513</t>
  </si>
  <si>
    <t>61 514</t>
  </si>
  <si>
    <t>61 521</t>
  </si>
  <si>
    <t>61 522</t>
  </si>
  <si>
    <t>61 531</t>
  </si>
  <si>
    <t>61 532</t>
  </si>
  <si>
    <t>61 541</t>
  </si>
  <si>
    <t>Dobava in pritrditev prometnega znaka, ohišje iz …………., enostranska osvetlitev od znotraj, velikost 600 x 600 mm</t>
  </si>
  <si>
    <t>61 542</t>
  </si>
  <si>
    <t>Dobava in pritrditev prometnega znaka, ohišje iz …………., enostranska osvetlitev od znotraj, velikost 600 x 900 mm</t>
  </si>
  <si>
    <t>61 543</t>
  </si>
  <si>
    <t>Dobava in pritrditev prometnega znaka, ohišje iz …………., enostranska osvetlitev od znotraj, velikost 900 x 900 mm</t>
  </si>
  <si>
    <t>61 544</t>
  </si>
  <si>
    <t>Dobava in pritrditev prometnega znaka, ohišje iz …………., enostranska osvetlitev od znotraj, velikost 1300 x 250 mm</t>
  </si>
  <si>
    <t>61 545</t>
  </si>
  <si>
    <t>Dobava in pritrditev prometnega znaka, ohišje iz …………., enostranska osvetlitev od znotraj, velikost 1600 x 350 mm</t>
  </si>
  <si>
    <t>61 546</t>
  </si>
  <si>
    <t>Dobava in pritrditev prometnega znaka, ohišje iz …………., enostranska osvetlitev od znotraj, velikost ….. x …… mm</t>
  </si>
  <si>
    <t>61 551</t>
  </si>
  <si>
    <t>Dobava in pritrditev prometnega znaka, ohišje iz …………., dvostranska osvetlitev od znotraj, velikost 600 x 600 mm</t>
  </si>
  <si>
    <t>61 552</t>
  </si>
  <si>
    <t>Dobava in pritrditev prometnega znaka, ohišje iz …………., dvostranska osvetlitev od znotraj, velikost 600 x 900 mm</t>
  </si>
  <si>
    <t>61 553</t>
  </si>
  <si>
    <t>Dobava in pritrditev prometnega znaka, ohišje iz …………., dvostranska osvetlitev od znotraj, velikost 900 x 900 mm</t>
  </si>
  <si>
    <t>61 554</t>
  </si>
  <si>
    <t>Dobava in pritrditev prometnega znaka, ohišje iz …………., dvostranska osvetlitev od znotraj, velikost 1300 x 250 mm</t>
  </si>
  <si>
    <t>61 555</t>
  </si>
  <si>
    <t>Dobava in pritrditev prometnega znaka, ohišje iz …………., dvostranska osvetlitev od znotraj, velikost 1600 x 350 mm</t>
  </si>
  <si>
    <t>61 556</t>
  </si>
  <si>
    <t>Dobava in pritrditev prometnega znaka, ohišje iz …………., dvostranska osvetlitev od znotraj, velikost ….. x …… mm</t>
  </si>
  <si>
    <t>61 561</t>
  </si>
  <si>
    <t>Dobava in pritrditev svetila s svetilnim telesom 125 W za osvetlitev prometnega znaka od zunaj, po načrtu …………..</t>
  </si>
  <si>
    <t>61 611</t>
  </si>
  <si>
    <t>61 612</t>
  </si>
  <si>
    <t>61 613</t>
  </si>
  <si>
    <t>61 621</t>
  </si>
  <si>
    <t>61 622</t>
  </si>
  <si>
    <t>61 623</t>
  </si>
  <si>
    <t>61 631</t>
  </si>
  <si>
    <t>61 632</t>
  </si>
  <si>
    <t>61 633</t>
  </si>
  <si>
    <t>61 641</t>
  </si>
  <si>
    <t>61 642</t>
  </si>
  <si>
    <t>61 643</t>
  </si>
  <si>
    <t>61 651</t>
  </si>
  <si>
    <t>61 652</t>
  </si>
  <si>
    <t>61 653</t>
  </si>
  <si>
    <t>61 661</t>
  </si>
  <si>
    <t>61 662</t>
  </si>
  <si>
    <t>61 663</t>
  </si>
  <si>
    <t>61 671</t>
  </si>
  <si>
    <t>61 672</t>
  </si>
  <si>
    <t>61 673</t>
  </si>
  <si>
    <t>61 711</t>
  </si>
  <si>
    <t>61 712</t>
  </si>
  <si>
    <t>61 713</t>
  </si>
  <si>
    <t>61 714</t>
  </si>
  <si>
    <t>61 715</t>
  </si>
  <si>
    <t>61 716</t>
  </si>
  <si>
    <t>61 717</t>
  </si>
  <si>
    <t>61 718</t>
  </si>
  <si>
    <t>61 721</t>
  </si>
  <si>
    <t>61 722</t>
  </si>
  <si>
    <t>61 723</t>
  </si>
  <si>
    <t>61 724</t>
  </si>
  <si>
    <t>61 725</t>
  </si>
  <si>
    <t>61 726</t>
  </si>
  <si>
    <t>61 727</t>
  </si>
  <si>
    <t>61 728</t>
  </si>
  <si>
    <t>61 731</t>
  </si>
  <si>
    <t>61 811</t>
  </si>
  <si>
    <t>61 812</t>
  </si>
  <si>
    <t>61 813</t>
  </si>
  <si>
    <t>61 821</t>
  </si>
  <si>
    <t>Dobava in pritrditev spremenljivega okroglega prometnega znaka, ohišje iz ………….., po načrtu, premera 400 mm</t>
  </si>
  <si>
    <t>61 822</t>
  </si>
  <si>
    <t>Dobava in pritrditev spremenljivega okroglega prometnega znaka, ohišje iz ………….., po načrtu, premera 600 mm</t>
  </si>
  <si>
    <t>61 823</t>
  </si>
  <si>
    <t>Dobava in pritrditev spremenljivega okroglega prometnega znaka, ohišje iz ………….., po načrtu, premera 900 mm</t>
  </si>
  <si>
    <t>61 831</t>
  </si>
  <si>
    <t>Dobava in pritrditev spremenlljivega prometnega znaka, ohišja iz …………….., po načrtu, velikosti do 0,10 m2</t>
  </si>
  <si>
    <t>61 832</t>
  </si>
  <si>
    <t>Dobava in pritrditev spremenlljivega prometnega znaka, ohišja iz …………….., po načrtu, velikosti 0,11 do 0,20 m2</t>
  </si>
  <si>
    <t>61 833</t>
  </si>
  <si>
    <t>Dobava in pritrditev spremenlljivega prometnega znaka, ohišja iz …………….., po načrtu, velikosti 0,21 do 0,40 m2</t>
  </si>
  <si>
    <t>61 834</t>
  </si>
  <si>
    <t>Dobava in pritrditev spremenlljivega prometnega znaka, ohišja iz …………….., po načrtu, velikosti 0,41 do 0,70 m2</t>
  </si>
  <si>
    <t>61 835</t>
  </si>
  <si>
    <t>Dobava in pritrditev spremenlljivega prometnega znaka, ohišja iz …………….., po načrtu, velikosti 0,71 do 1,00 m2</t>
  </si>
  <si>
    <t>61 836</t>
  </si>
  <si>
    <t>61 837</t>
  </si>
  <si>
    <t>61 838</t>
  </si>
  <si>
    <t>Dobava in pritrditev spremenlljivega prometnega znaka, ohišja iz …………….., po načrtu, velikosti nad 4,00 m2</t>
  </si>
  <si>
    <t>61 841</t>
  </si>
  <si>
    <t>61 842</t>
  </si>
  <si>
    <t>61 843</t>
  </si>
  <si>
    <t>61 851</t>
  </si>
  <si>
    <t>61 852</t>
  </si>
  <si>
    <t>61 853</t>
  </si>
  <si>
    <t>61 856</t>
  </si>
  <si>
    <t>61 911</t>
  </si>
  <si>
    <t>Prestavitev prometnega znaka s premerom 400 mm</t>
  </si>
  <si>
    <t>61 912</t>
  </si>
  <si>
    <t>61 913</t>
  </si>
  <si>
    <t>61 914</t>
  </si>
  <si>
    <t>Prestavitev prometnega znaka s stranico 900 mm</t>
  </si>
  <si>
    <t>61 921</t>
  </si>
  <si>
    <t>61 922</t>
  </si>
  <si>
    <t>61 923</t>
  </si>
  <si>
    <t>61 924</t>
  </si>
  <si>
    <t>61 926</t>
  </si>
  <si>
    <t>Prestavitev stebrička za obvestilno tablo</t>
  </si>
  <si>
    <t>61 931</t>
  </si>
  <si>
    <t>Prestavitev ………..</t>
  </si>
  <si>
    <t>6.2  Označbe na voziščih</t>
  </si>
  <si>
    <t>62 111</t>
  </si>
  <si>
    <t>62 112</t>
  </si>
  <si>
    <t>62 113</t>
  </si>
  <si>
    <t>62 114</t>
  </si>
  <si>
    <t>62 115</t>
  </si>
  <si>
    <t>62 116</t>
  </si>
  <si>
    <t>62 117</t>
  </si>
  <si>
    <t>62 118</t>
  </si>
  <si>
    <t>62 121</t>
  </si>
  <si>
    <t>62 122</t>
  </si>
  <si>
    <t>62 123</t>
  </si>
  <si>
    <t>62 124</t>
  </si>
  <si>
    <t>62 125</t>
  </si>
  <si>
    <t>62 126</t>
  </si>
  <si>
    <t>62 127</t>
  </si>
  <si>
    <t>62 128</t>
  </si>
  <si>
    <t>62 131</t>
  </si>
  <si>
    <t>62 132</t>
  </si>
  <si>
    <t>62 133</t>
  </si>
  <si>
    <t>62 134</t>
  </si>
  <si>
    <t>62 135</t>
  </si>
  <si>
    <t>62 136</t>
  </si>
  <si>
    <t>62 137</t>
  </si>
  <si>
    <t>62 138</t>
  </si>
  <si>
    <t>62 141</t>
  </si>
  <si>
    <t>62 142</t>
  </si>
  <si>
    <t>62 143</t>
  </si>
  <si>
    <t>62 144</t>
  </si>
  <si>
    <t>62 145</t>
  </si>
  <si>
    <t>62 146</t>
  </si>
  <si>
    <t>62 147</t>
  </si>
  <si>
    <t>62 148</t>
  </si>
  <si>
    <t>62 151</t>
  </si>
  <si>
    <t>62 152</t>
  </si>
  <si>
    <t>62 153</t>
  </si>
  <si>
    <t>62 154</t>
  </si>
  <si>
    <t>62 155</t>
  </si>
  <si>
    <t>62 156</t>
  </si>
  <si>
    <t>62 157</t>
  </si>
  <si>
    <t>62 158</t>
  </si>
  <si>
    <t xml:space="preserve">62 161 </t>
  </si>
  <si>
    <t>Izdelava tankoslojne prečne in ostalih označb na vozišču z enokomponentno belo barvo, vključno 250 g/m2 posipa z drobci / kroglicami stekla, strojno, debelina plasti suhe snovi 250 µm, širina črte 10 do 15 cm</t>
  </si>
  <si>
    <t>62 162</t>
  </si>
  <si>
    <t>Izdelava tankoslojne prečne in ostalih označb na vozišču z enokomponentno belo barvo, vključno 250 g/m2 posipa z drobci / kroglicami stekla, strojno, debelina plasti suhe snovi 250 µm, širina črte 20 do 30 cm</t>
  </si>
  <si>
    <t>62 163</t>
  </si>
  <si>
    <t>62 165</t>
  </si>
  <si>
    <t>Izdelava tankoslojne prečne in ostalih označb na vozišču z enokomponentno belo barvo, vključno 250 g/m2 posipa z drobci / kroglicami stekla, strojno, debelina plasti suhe snovi 250 µm, površina označbe do 0,5 m2</t>
  </si>
  <si>
    <t>62 166</t>
  </si>
  <si>
    <t>62 167</t>
  </si>
  <si>
    <t>62 168</t>
  </si>
  <si>
    <t xml:space="preserve">62 171 </t>
  </si>
  <si>
    <t>62 172</t>
  </si>
  <si>
    <t>Izdelava tankoslojne prečne in ostalih označb na vozišču z enokomponentno belo barvo, vključno 250 g/m2 posipa z drobci / kroglicami stekla, strojno, debelina plasti suhe snovi 300 µm, širina črte 20 do 30 cm</t>
  </si>
  <si>
    <t>62 173</t>
  </si>
  <si>
    <t>62 175</t>
  </si>
  <si>
    <t>Izdelava tankoslojne prečne in ostalih označb na vozišču z enokomponentno belo barvo, vključno 250 g/m2 posipa z drobci / kroglicami stekla, strojno, debelina plasti suhe snovi 300 µm, površina označbe do 0,5 m2</t>
  </si>
  <si>
    <t>62 176</t>
  </si>
  <si>
    <t>Izdelava tankoslojne prečne in ostalih označb na vozišču z enokomponentno belo barvo, vključno 250 g/m2 posipa z drobci / kroglicami stekla, strojno, debelina plasti suhe snovi 300 µm, površina označbe 0,6 do 1,0 m2</t>
  </si>
  <si>
    <t>62 177</t>
  </si>
  <si>
    <t>Izdelava tankoslojne prečne in ostalih označb na vozišču z enokomponentno belo barvo, vključno 250 g/m2 posipa z drobci / kroglicami stekla, strojno, debelina plasti suhe snovi 300 µm, površina označbe 1,1 do 1,5 m2</t>
  </si>
  <si>
    <t>62 178</t>
  </si>
  <si>
    <t>Izdelava tankoslojne prečne in ostalih označb na vozišču z enokomponentno belo barvo, vključno 250 g/m2 posipa z drobci / kroglicami stekla, strojno, debelina plasti suhe snovi 300 µm, površina označbe nad 1,5 m2</t>
  </si>
  <si>
    <t xml:space="preserve">62 181 </t>
  </si>
  <si>
    <t>Izdelava tankoslojne prečne in ostalih označb na vozišču z enokomponentno belo barvo, vključno 250 g/m2 posipa z drobci / kroglicami stekla, strojno, debelina plasti suhe snovi 400 µm, širina črte 10 do 15 cm</t>
  </si>
  <si>
    <t>62 182</t>
  </si>
  <si>
    <t>Izdelava tankoslojne prečne in ostalih označb na vozišču z enokomponentno belo barvo, vključno 250 g/m2 posipa z drobci / kroglicami stekla, strojno, debelina plasti suhe snovi 400 µm, širina črte 20 do 30 cm</t>
  </si>
  <si>
    <t>62 183</t>
  </si>
  <si>
    <t>62 185</t>
  </si>
  <si>
    <t>Izdelava tankoslojne prečne in ostalih označb na vozišču z enokomponentno belo barvo, vključno 250 g/m2 posipa z drobci / kroglicami stekla, strojno, debelina plasti suhe snovi 400 µm, površina označbe do 0,5 m2</t>
  </si>
  <si>
    <t>62 186</t>
  </si>
  <si>
    <t>Izdelava tankoslojne prečne in ostalih označb na vozišču z enokomponentno belo barvo, vključno 250 g/m2 posipa z drobci / kroglicami stekla, strojno, debelina plasti suhe snovi 400 µm, površina označbe 0,6 do 1,0 m2</t>
  </si>
  <si>
    <t>62 187</t>
  </si>
  <si>
    <t>Izdelava tankoslojne prečne in ostalih označb na vozišču z enokomponentno belo barvo, vključno 250 g/m2 posipa z drobci / kroglicami stekla, strojno, debelina plasti suhe snovi 400 µm, površina označbe 1,1 do 1,5 m2</t>
  </si>
  <si>
    <t>62 188</t>
  </si>
  <si>
    <t>Izdelava tankoslojne prečne in ostalih označb na vozišču z enokomponentno belo barvo, vključno 250 g/m2 posipa z drobci / kroglicami stekla, strojno, debelina plasti suhe snovi 400 µm, površina označbe nad 1,5 m2</t>
  </si>
  <si>
    <t>62 211</t>
  </si>
  <si>
    <t>62 212</t>
  </si>
  <si>
    <t>62 213</t>
  </si>
  <si>
    <t>62 214</t>
  </si>
  <si>
    <t>62 215</t>
  </si>
  <si>
    <t>62 221</t>
  </si>
  <si>
    <t>Izdelava tankoslojne prečne in ostalih označb na vozišču z enokomponentno rumeno barvo, vključno 250 g/m2 posipa z drobci / kroglicami stekla, strojno, debelina plasti suhe snovi 200 µm, površina označbe do 0,5 m2</t>
  </si>
  <si>
    <t>62 222</t>
  </si>
  <si>
    <t>Izdelava tankoslojne prečne in ostalih označb na vozišču z enokomponentno rumeno barvo, vključno 250 g/m2 posipa z drobci / kroglicami stekla, strojno, debelina plasti suhe snovi 200 µm, površina označbe 0,6 do 1,0 m2</t>
  </si>
  <si>
    <t>62 223</t>
  </si>
  <si>
    <t>Izdelava tankoslojne prečne in ostalih označb na vozišču z enokomponentno rumeno barvo, vključno 250 g/m2 posipa z drobci / kroglicami stekla, strojno, debelina plasti suhe snovi 200 µm, površina označbe 1,1 do 1,5 m2</t>
  </si>
  <si>
    <t>62 224</t>
  </si>
  <si>
    <t>Izdelava tankoslojne prečne in ostalih označb na vozišču z enokomponentno rumeno barvo, vključno 250 g/m2 posipa z drobci / kroglicami stekla, strojno, debelina plasti suhe snovi 200 µm, površina označbe nad 1,5 m2</t>
  </si>
  <si>
    <t>62 231</t>
  </si>
  <si>
    <t>62 232</t>
  </si>
  <si>
    <t>62 233</t>
  </si>
  <si>
    <t>62 234</t>
  </si>
  <si>
    <t>62 235</t>
  </si>
  <si>
    <t>62 236</t>
  </si>
  <si>
    <t>62 237</t>
  </si>
  <si>
    <t>62 238</t>
  </si>
  <si>
    <t>62 241</t>
  </si>
  <si>
    <t>62 242</t>
  </si>
  <si>
    <t>62 243</t>
  </si>
  <si>
    <t>62 244</t>
  </si>
  <si>
    <t>62 251</t>
  </si>
  <si>
    <t>62 252</t>
  </si>
  <si>
    <t>62 253</t>
  </si>
  <si>
    <t>62 254</t>
  </si>
  <si>
    <t>62 255</t>
  </si>
  <si>
    <t>62 256</t>
  </si>
  <si>
    <t>62 257</t>
  </si>
  <si>
    <t>62 261</t>
  </si>
  <si>
    <t>62 262</t>
  </si>
  <si>
    <t>62 263</t>
  </si>
  <si>
    <t>62 264</t>
  </si>
  <si>
    <t>62 311</t>
  </si>
  <si>
    <t>62 312</t>
  </si>
  <si>
    <t>62 313</t>
  </si>
  <si>
    <t>62 314</t>
  </si>
  <si>
    <t>62 315</t>
  </si>
  <si>
    <t>62 316</t>
  </si>
  <si>
    <t>62 317</t>
  </si>
  <si>
    <t>62 318</t>
  </si>
  <si>
    <t xml:space="preserve">62 321 </t>
  </si>
  <si>
    <t>62 322</t>
  </si>
  <si>
    <t xml:space="preserve">62 323 </t>
  </si>
  <si>
    <t>62 325</t>
  </si>
  <si>
    <t>Izdelava srednjeslojne prečne in ostalih označb na vozišču z brizgano večkomponentno plastiko z vmešanimi drobci/kroglicami stekla, vključno 200 g/m2 posipa z drobci / kroglicami stekla, strojno, debelina plasti ….. µm, posamezna površina označbe do 0,5 m2</t>
  </si>
  <si>
    <t>62 326</t>
  </si>
  <si>
    <t>Izdelava srednjeslojne prečne in ostalih označb na vozišču z brizgano večkomponentno plastiko z vmešanimi drobci/kroglicami stekla, vključno 200 g/m2 posipa z drobci / kroglicami stekla, strojno, debelina plasti ….. µm, posamezna površina označbe 0,6 do 1,0 m2</t>
  </si>
  <si>
    <t>62 327</t>
  </si>
  <si>
    <t>Izdelava srednjeslojne prečne in ostalih označb na vozišču z brizgano večkomponentno plastiko z vmešanimi drobci/kroglicami stekla, vključno 200 g/m2 posipa z drobci / kroglicami stekla, strojno, debelina plasti ….. µm, posamezna površina označbe 1,1 do 1,5 m2</t>
  </si>
  <si>
    <t>62 328</t>
  </si>
  <si>
    <t>Izdelava srednjeslojne prečne in ostalih označb na vozišču z brizgano večkomponentno plastiko z vmešanimi drobci/kroglicami stekla, vključno 200 g/m2 posipa z drobci / kroglicami stekla, strojno, debelina plasti ….. µm, posamezna površina označbe nad 1,5 m2</t>
  </si>
  <si>
    <t>62 411</t>
  </si>
  <si>
    <t>62 412</t>
  </si>
  <si>
    <t>62 413</t>
  </si>
  <si>
    <t>62 414</t>
  </si>
  <si>
    <t>62 415</t>
  </si>
  <si>
    <t>62 416</t>
  </si>
  <si>
    <t>62 417</t>
  </si>
  <si>
    <t>62 418</t>
  </si>
  <si>
    <t>62 421</t>
  </si>
  <si>
    <t>62 422</t>
  </si>
  <si>
    <t>62 423</t>
  </si>
  <si>
    <t>62 425</t>
  </si>
  <si>
    <t>Izdelava debeloslojne prečne in ostalih označb na vozišču z večkomponentno hladno plastiko z vmešanimi drobci / kroglicami stekla, vključno 200 g/m2 dodatnega posipa z drobci stekla, strojno, debelina plasti 3 mm, posamezna površina označbe do 0,5 m2</t>
  </si>
  <si>
    <t>62 426</t>
  </si>
  <si>
    <t>Izdelava debeloslojne prečne in ostalih označb na vozišču z večkomponentno hladno plastiko z vmešanimi drobci / kroglicami stekla, vključno 200 g/m2 dodatnega posipa z drobci stekla, strojno, debelina plasti 3 mm, posamezna površina označbe 0,6 do 1,0 m2</t>
  </si>
  <si>
    <t>62 427</t>
  </si>
  <si>
    <t>Izdelava debeloslojne prečne in ostalih označb na vozišču z večkomponentno hladno plastiko z vmešanimi drobci / kroglicami stekla, vključno 200 g/m2 dodatnega posipa z drobci stekla, strojno, debelina plasti 3 mm, posamezna površina označbe 1,1 do 1,5 m2</t>
  </si>
  <si>
    <t>62 428</t>
  </si>
  <si>
    <t>Izdelava debeloslojne prečne in ostalih označb na vozišču z večkomponentno hladno plastiko z vmešanimi drobci / kroglicami stekla, vključno 200 g/m2 dodatnega posipa z drobci stekla, strojno, debelina plasti 3 mm, posamezna površina označbe nad 1,5 m2</t>
  </si>
  <si>
    <t>62 431</t>
  </si>
  <si>
    <t>62 432</t>
  </si>
  <si>
    <t>62 433</t>
  </si>
  <si>
    <t>62 434</t>
  </si>
  <si>
    <t>62 435</t>
  </si>
  <si>
    <t>62 436</t>
  </si>
  <si>
    <t>62 437</t>
  </si>
  <si>
    <t>62 438</t>
  </si>
  <si>
    <t>62 441</t>
  </si>
  <si>
    <t>Izdelava debeloslojne prečne in ostalih označb na vozišču z vročo plastiko z vmešanimi drobci / kroglicami stekla, vključno 200 g/m2 dodatnega posipa z drobci stekla, strojno, debelina plasti 3 mm, širina črte 10 do 15 cm</t>
  </si>
  <si>
    <t>62 442</t>
  </si>
  <si>
    <t>Izdelava debeloslojne prečne in ostalih označb na vozišču z vročo plastiko z vmešanimi drobci / kroglicami stekla, vključno 200 g/m2 dodatnega posipa z drobci stekla, strojno, debelina plasti 3 mm, širina črte 20 do 30 cm</t>
  </si>
  <si>
    <t>62 443</t>
  </si>
  <si>
    <t>Izdelava debeloslojne prečne in ostalih označb na vozišču z vročo plastiko z vmešanimi drobci / kroglicami stekla, vključno 200 g/m2 dodatnega posipa z drobci stekla, strojno, debelina plasti 3 mm, širina črte 50 cm</t>
  </si>
  <si>
    <t>62 445</t>
  </si>
  <si>
    <t>62 446</t>
  </si>
  <si>
    <t>62 447</t>
  </si>
  <si>
    <t>62 448</t>
  </si>
  <si>
    <t>62 451</t>
  </si>
  <si>
    <t>62 452</t>
  </si>
  <si>
    <t>62 453</t>
  </si>
  <si>
    <t>62 454</t>
  </si>
  <si>
    <t>62 455</t>
  </si>
  <si>
    <t>62 456</t>
  </si>
  <si>
    <t>62 457</t>
  </si>
  <si>
    <t>62 458</t>
  </si>
  <si>
    <t>62 461</t>
  </si>
  <si>
    <t>62 462</t>
  </si>
  <si>
    <t>62 463</t>
  </si>
  <si>
    <t>62 464</t>
  </si>
  <si>
    <t>62 465</t>
  </si>
  <si>
    <t>62 466</t>
  </si>
  <si>
    <t>62 467</t>
  </si>
  <si>
    <t>62 468</t>
  </si>
  <si>
    <t>62 471</t>
  </si>
  <si>
    <t>62 472</t>
  </si>
  <si>
    <t>62 473</t>
  </si>
  <si>
    <t>62 474</t>
  </si>
  <si>
    <t>62 481</t>
  </si>
  <si>
    <t>62 482</t>
  </si>
  <si>
    <t>62 483</t>
  </si>
  <si>
    <t>62 484</t>
  </si>
  <si>
    <t>62 485</t>
  </si>
  <si>
    <t>62 486</t>
  </si>
  <si>
    <t>62 487</t>
  </si>
  <si>
    <t>62 488</t>
  </si>
  <si>
    <t>62 491</t>
  </si>
  <si>
    <t>62 492</t>
  </si>
  <si>
    <t>62 493</t>
  </si>
  <si>
    <t>62 494</t>
  </si>
  <si>
    <t>62 495</t>
  </si>
  <si>
    <t>62 496</t>
  </si>
  <si>
    <t>62 497</t>
  </si>
  <si>
    <t>62 498</t>
  </si>
  <si>
    <t>62 511</t>
  </si>
  <si>
    <t>Dobava in vgraditev predfabriciranega plastičnega traku s čepki za zvočno vzdolžno označbo na vozišču, širine 10 cm</t>
  </si>
  <si>
    <t>62 512</t>
  </si>
  <si>
    <t>Dobava in vgraditev predfabriciranega plastičnega traku s čepki za zvočno vzdolžno označbo na vozišču, širine 12 cm</t>
  </si>
  <si>
    <t>62 513</t>
  </si>
  <si>
    <t>Dobava in vgraditev predfabriciranega plastičnega traku s čepki za zvočno vzdolžno označbo na vozišču, širine 15 cm</t>
  </si>
  <si>
    <t>62 514</t>
  </si>
  <si>
    <t>Dobava in vgraditev predfabriciranega plastičnega traku s čepki za zvočno vzdolžno označbo na vozišču, širine 20 cm</t>
  </si>
  <si>
    <t>62 515</t>
  </si>
  <si>
    <t>Dobava in vgraditev predfabriciranega plastičnega traku s čepki za zvočno vzdolžno označbo na vozišču, širine ….. cm</t>
  </si>
  <si>
    <t>62 521</t>
  </si>
  <si>
    <t>62 522</t>
  </si>
  <si>
    <t>62 523</t>
  </si>
  <si>
    <t>62 524</t>
  </si>
  <si>
    <t>62 525</t>
  </si>
  <si>
    <t>62 531</t>
  </si>
  <si>
    <t>62 532</t>
  </si>
  <si>
    <t>62 533</t>
  </si>
  <si>
    <t>62 534</t>
  </si>
  <si>
    <t>62 535</t>
  </si>
  <si>
    <t>62 541</t>
  </si>
  <si>
    <t>62 542</t>
  </si>
  <si>
    <t>62 543</t>
  </si>
  <si>
    <t>62 544</t>
  </si>
  <si>
    <t>62 545</t>
  </si>
  <si>
    <t>62 551</t>
  </si>
  <si>
    <t>62 561</t>
  </si>
  <si>
    <t>62 611</t>
  </si>
  <si>
    <t>62 612</t>
  </si>
  <si>
    <t>62 621</t>
  </si>
  <si>
    <t>62 622</t>
  </si>
  <si>
    <t>62 623</t>
  </si>
  <si>
    <t>62 625</t>
  </si>
  <si>
    <t>62 711</t>
  </si>
  <si>
    <t>62 712</t>
  </si>
  <si>
    <t>62 713</t>
  </si>
  <si>
    <t>62 721</t>
  </si>
  <si>
    <t>62 722</t>
  </si>
  <si>
    <t>62 723</t>
  </si>
  <si>
    <t>62 724</t>
  </si>
  <si>
    <t>62 731</t>
  </si>
  <si>
    <t>Odstranitev nalepljenih označb z vozišča</t>
  </si>
  <si>
    <t>62 732</t>
  </si>
  <si>
    <t>6.3  Oprema za vodenje prometa</t>
  </si>
  <si>
    <t>63 111</t>
  </si>
  <si>
    <t>63 112</t>
  </si>
  <si>
    <t>Dobava in postavitev plastičnega smernika z votlim prerezom, dolžina 1200 mm, z odsevnikom iz umetne snovi</t>
  </si>
  <si>
    <t>63 113</t>
  </si>
  <si>
    <t>63 121</t>
  </si>
  <si>
    <t>63 122</t>
  </si>
  <si>
    <t>Dobava in postavitev plastičnega smernika s polnim prerezom, dolžina 1200 mm, z odsevnikom iz umetne snovi</t>
  </si>
  <si>
    <t>63 123</t>
  </si>
  <si>
    <t>63 131</t>
  </si>
  <si>
    <t>63 132</t>
  </si>
  <si>
    <t>63 133</t>
  </si>
  <si>
    <t>63 141</t>
  </si>
  <si>
    <t>63 142</t>
  </si>
  <si>
    <t>63 143</t>
  </si>
  <si>
    <t>63 151</t>
  </si>
  <si>
    <t>63 152</t>
  </si>
  <si>
    <t>63 153</t>
  </si>
  <si>
    <t>63 161</t>
  </si>
  <si>
    <t>63 162</t>
  </si>
  <si>
    <t>63 163</t>
  </si>
  <si>
    <t>63 211</t>
  </si>
  <si>
    <t>63 212</t>
  </si>
  <si>
    <t>63 213</t>
  </si>
  <si>
    <t>63 221</t>
  </si>
  <si>
    <t>63 222</t>
  </si>
  <si>
    <t>63 223</t>
  </si>
  <si>
    <t>63 231</t>
  </si>
  <si>
    <t>63 232</t>
  </si>
  <si>
    <t>63 233</t>
  </si>
  <si>
    <t>63 241</t>
  </si>
  <si>
    <t>63 242</t>
  </si>
  <si>
    <t>63 243</t>
  </si>
  <si>
    <t>63 251</t>
  </si>
  <si>
    <t>63 261</t>
  </si>
  <si>
    <t>63 271</t>
  </si>
  <si>
    <t>63 272</t>
  </si>
  <si>
    <t>63 273</t>
  </si>
  <si>
    <t>63 274</t>
  </si>
  <si>
    <t>63 281</t>
  </si>
  <si>
    <t>63 282</t>
  </si>
  <si>
    <t>63 283</t>
  </si>
  <si>
    <t>63 284</t>
  </si>
  <si>
    <t>63 311</t>
  </si>
  <si>
    <t>63 312</t>
  </si>
  <si>
    <t>63 313</t>
  </si>
  <si>
    <t>63 314</t>
  </si>
  <si>
    <t>63 315</t>
  </si>
  <si>
    <t>63 316</t>
  </si>
  <si>
    <t>63 317</t>
  </si>
  <si>
    <t>63 318</t>
  </si>
  <si>
    <t>63 321</t>
  </si>
  <si>
    <t>63 322</t>
  </si>
  <si>
    <t>63 323</t>
  </si>
  <si>
    <t>63 324</t>
  </si>
  <si>
    <t>63 325</t>
  </si>
  <si>
    <t>63 326</t>
  </si>
  <si>
    <t>63 327</t>
  </si>
  <si>
    <t>63 328</t>
  </si>
  <si>
    <t>63 331</t>
  </si>
  <si>
    <t>63 332</t>
  </si>
  <si>
    <t>63 333</t>
  </si>
  <si>
    <t>63 334</t>
  </si>
  <si>
    <t>63 335</t>
  </si>
  <si>
    <t>63 336</t>
  </si>
  <si>
    <t>63 337</t>
  </si>
  <si>
    <t>63 338</t>
  </si>
  <si>
    <t>63 341</t>
  </si>
  <si>
    <t>63 342</t>
  </si>
  <si>
    <t>63 343</t>
  </si>
  <si>
    <t>63 344</t>
  </si>
  <si>
    <t>63 345</t>
  </si>
  <si>
    <t>63 346</t>
  </si>
  <si>
    <t>63 347</t>
  </si>
  <si>
    <t>63 348</t>
  </si>
  <si>
    <t>63 351</t>
  </si>
  <si>
    <t>63 352</t>
  </si>
  <si>
    <t>63 353</t>
  </si>
  <si>
    <t>63 354</t>
  </si>
  <si>
    <t>63 355</t>
  </si>
  <si>
    <t>63 356</t>
  </si>
  <si>
    <t>63 357</t>
  </si>
  <si>
    <t>63 358</t>
  </si>
  <si>
    <t>63 411</t>
  </si>
  <si>
    <t>Dobava in postavitev zapornic po načrtu ……………..</t>
  </si>
  <si>
    <t>63 412</t>
  </si>
  <si>
    <t>63 511</t>
  </si>
  <si>
    <t>63 512</t>
  </si>
  <si>
    <t>63 513</t>
  </si>
  <si>
    <t>63 514</t>
  </si>
  <si>
    <t>63 521</t>
  </si>
  <si>
    <t>63 522</t>
  </si>
  <si>
    <t>63 523</t>
  </si>
  <si>
    <t>63 524</t>
  </si>
  <si>
    <t>63 531</t>
  </si>
  <si>
    <t>63 532</t>
  </si>
  <si>
    <t>63 533</t>
  </si>
  <si>
    <t>63 541</t>
  </si>
  <si>
    <t>63 542</t>
  </si>
  <si>
    <t>63 543</t>
  </si>
  <si>
    <t>63 551</t>
  </si>
  <si>
    <t>63 561</t>
  </si>
  <si>
    <t>63 571</t>
  </si>
  <si>
    <t>Dobava in vgraditev cestnega ogledala (brez stebriča)</t>
  </si>
  <si>
    <t>63 611</t>
  </si>
  <si>
    <t>63 612</t>
  </si>
  <si>
    <t>6.4  Oprema za zavarovanje prometa</t>
  </si>
  <si>
    <t>64 111</t>
  </si>
  <si>
    <t>64 112</t>
  </si>
  <si>
    <t>64 113</t>
  </si>
  <si>
    <t>64 114</t>
  </si>
  <si>
    <t>64 115</t>
  </si>
  <si>
    <t>64 116</t>
  </si>
  <si>
    <t>64 121</t>
  </si>
  <si>
    <t>Dobava in vgraditev stebra iz jekla za varnostno ograjo na objektu, C prereza, dolžine 482 mm, s podložno ploščo</t>
  </si>
  <si>
    <t>64 122</t>
  </si>
  <si>
    <t>Dobava in vgraditev stebra iz jekla za varnostno ograjo na objektu, C prereza, dolžine 632 mm, s podložno ploščo</t>
  </si>
  <si>
    <t>64 131</t>
  </si>
  <si>
    <t>64 132</t>
  </si>
  <si>
    <t>64 211</t>
  </si>
  <si>
    <t>64 213</t>
  </si>
  <si>
    <t>64 214</t>
  </si>
  <si>
    <t>Dobava in vgraditev enostranskega enojnega varnostnega odbojnika iz jekla na stebre C prereza (s podložno ploščo), pritrjene s sidrnimi vijaki, na objektu</t>
  </si>
  <si>
    <t>64 221</t>
  </si>
  <si>
    <t>64 223</t>
  </si>
  <si>
    <t>64 224</t>
  </si>
  <si>
    <t>64 231</t>
  </si>
  <si>
    <t>64 233</t>
  </si>
  <si>
    <t>64 234</t>
  </si>
  <si>
    <t>64 241</t>
  </si>
  <si>
    <t>64 243</t>
  </si>
  <si>
    <t>64 244</t>
  </si>
  <si>
    <t>64 251</t>
  </si>
  <si>
    <t>Dobava in vgraditev odbojnika iz jekla, dolžine 4,20 m</t>
  </si>
  <si>
    <t>64 252</t>
  </si>
  <si>
    <t>Dobava in vgraditev odbojnika iz jekla, dolžine 2,20 m</t>
  </si>
  <si>
    <t>64 253</t>
  </si>
  <si>
    <t>Dobava in vgraditev odbojnika iz jekla, dolžine 1,53 m</t>
  </si>
  <si>
    <t>64 254</t>
  </si>
  <si>
    <t>Dobava in vgraditev odbojnika iz jekla, dolžine …..  m</t>
  </si>
  <si>
    <t>64 261</t>
  </si>
  <si>
    <t>Dodatek za konkavno krivljenje, polmer 15 do 20 m</t>
  </si>
  <si>
    <t>64 262</t>
  </si>
  <si>
    <t>Dodatek za konkavno krivljenje, polmer 21 do 40 m</t>
  </si>
  <si>
    <t>64 263</t>
  </si>
  <si>
    <t>Dodatek za konkavno krivljenje, polmer nad 40 m</t>
  </si>
  <si>
    <t>64 271</t>
  </si>
  <si>
    <t>Dodatek za konveksno krivljenje, polmer 15 do 20 m</t>
  </si>
  <si>
    <t>64 272</t>
  </si>
  <si>
    <t>Dodatek za konveksno krivljenje, polmer 21 do 40 m</t>
  </si>
  <si>
    <t>64 273</t>
  </si>
  <si>
    <t>Dodatek za konveksno krivljenje, polmer nad 40 m</t>
  </si>
  <si>
    <t>64 281</t>
  </si>
  <si>
    <t>Dobava in vgraditev vkopane zaključnice, dolžine 4 m</t>
  </si>
  <si>
    <t>64 282</t>
  </si>
  <si>
    <t>Dobava in vgraditev vkopane zaključnice, dolžine 8 m</t>
  </si>
  <si>
    <t>64 283</t>
  </si>
  <si>
    <t>Dobava in vgraditev vkopane zaključnice, dolžine 12 m</t>
  </si>
  <si>
    <t>64 284</t>
  </si>
  <si>
    <t>Dobava in vgraditev vkopane zaključnice, dolžine …. m</t>
  </si>
  <si>
    <t>64 286</t>
  </si>
  <si>
    <t>Dobava in vgraditev krožne zaključnice, dolžine 12 m</t>
  </si>
  <si>
    <t>64 288</t>
  </si>
  <si>
    <t>Dobava in vgraditev krožne zaključnice vrste ZA-F</t>
  </si>
  <si>
    <t>64 311</t>
  </si>
  <si>
    <t>64 312</t>
  </si>
  <si>
    <t>64 313</t>
  </si>
  <si>
    <t>64 316</t>
  </si>
  <si>
    <t>64 317</t>
  </si>
  <si>
    <t>64 321</t>
  </si>
  <si>
    <t>64 322</t>
  </si>
  <si>
    <t>64 323</t>
  </si>
  <si>
    <t>64 331</t>
  </si>
  <si>
    <t>64 332</t>
  </si>
  <si>
    <t>64 333</t>
  </si>
  <si>
    <t>64 336</t>
  </si>
  <si>
    <t>64 341</t>
  </si>
  <si>
    <t>Dobava in vgraditev montažne zunanje varnostne ograje iz cementnega betona na premostitveni objekt, visoke 80 cm</t>
  </si>
  <si>
    <t>64 342</t>
  </si>
  <si>
    <t>64 343</t>
  </si>
  <si>
    <t>64 351</t>
  </si>
  <si>
    <t>64 352</t>
  </si>
  <si>
    <t>64 353</t>
  </si>
  <si>
    <t>64 361</t>
  </si>
  <si>
    <t>Izdelava monolitne zunanje varnostne ograje iz cementnega betona na premostitveni objekt, visoke 80 cm</t>
  </si>
  <si>
    <t>64 362</t>
  </si>
  <si>
    <t>64 363</t>
  </si>
  <si>
    <t>Izdelava monolitne zunanje varnostne ograje iz cementnega betona na premostitveni objekt, visoke ….. cm</t>
  </si>
  <si>
    <t>64 371</t>
  </si>
  <si>
    <t>Dobava in vgraditev montažne notranje varnostne ograje iz cementnega betona na premostitveni objekt, visoke 80 cm</t>
  </si>
  <si>
    <t>64 372</t>
  </si>
  <si>
    <t>64 374</t>
  </si>
  <si>
    <t>64 375</t>
  </si>
  <si>
    <t>64 377</t>
  </si>
  <si>
    <t>Izdelava monolitne notranje varnostne ograje iz cementnega betona na premostitveni objekt, visoke 80 cm</t>
  </si>
  <si>
    <t>64 378</t>
  </si>
  <si>
    <t>64 411</t>
  </si>
  <si>
    <t>Dobava in vgraditev jeklene varnostne ograje, vključno vse elemente, za nivo zadrževanja N1 in za delovno širino W1</t>
  </si>
  <si>
    <t>64 412</t>
  </si>
  <si>
    <t>Dobava in vgraditev jeklene varnostne ograje, vključno vse elemente, za nivo zadrževanja N1 in za delovno širino W2</t>
  </si>
  <si>
    <t>64 413</t>
  </si>
  <si>
    <t>Dobava in vgraditev jeklene varnostne ograje, vključno vse elemente, za nivo zadrževanja N1 in za delovno širino W3</t>
  </si>
  <si>
    <t>64 414</t>
  </si>
  <si>
    <t>Dobava in vgraditev jeklene varnostne ograje, vključno vse elemente, za nivo zadrževanja N1 in za delovno širino W4</t>
  </si>
  <si>
    <t>64 415</t>
  </si>
  <si>
    <t>Dobava in vgraditev jeklene varnostne ograje, vključno vse elemente, za nivo zadrževanja N1 in za delovno širino W5</t>
  </si>
  <si>
    <t>64 416</t>
  </si>
  <si>
    <t>Dobava in vgraditev jeklene varnostne ograje, vključno vse elemente, za nivo zadrževanja N1 in za delovno širino W6</t>
  </si>
  <si>
    <t>64 417</t>
  </si>
  <si>
    <t>Dobava in vgraditev jeklene varnostne ograje, vključno vse elemente, za nivo zadrževanja N1 in za delovno širino W7</t>
  </si>
  <si>
    <t>64 418</t>
  </si>
  <si>
    <t>Dobava in vgraditev jeklene varnostne ograje, vključno vse elemente, za nivo zadrževanja N1 in za delovno širino W8</t>
  </si>
  <si>
    <t>64 421</t>
  </si>
  <si>
    <t>64 422</t>
  </si>
  <si>
    <t>64 423</t>
  </si>
  <si>
    <t>64 424</t>
  </si>
  <si>
    <t>64 425</t>
  </si>
  <si>
    <t>64 426</t>
  </si>
  <si>
    <t>64 427</t>
  </si>
  <si>
    <t>64 428</t>
  </si>
  <si>
    <t>64 431</t>
  </si>
  <si>
    <t>Dobava in vgraditev jeklene varnostne ograje, vključno vse elemente, za nivo zadrževanja N2 in za delovno širino W1</t>
  </si>
  <si>
    <t>64 432</t>
  </si>
  <si>
    <t>Dobava in vgraditev jeklene varnostne ograje, vključno vse elemente, za nivo zadrževanja N2 in za delovno širino W2</t>
  </si>
  <si>
    <t>64 433</t>
  </si>
  <si>
    <t>Dobava in vgraditev jeklene varnostne ograje, vključno vse elemente, za nivo zadrževanja N2 in za delovno širino W3</t>
  </si>
  <si>
    <t>64 434</t>
  </si>
  <si>
    <t>Dobava in vgraditev jeklene varnostne ograje, vključno vse elemente, za nivo zadrževanja N2 in za delovno širino W4</t>
  </si>
  <si>
    <t>64 435</t>
  </si>
  <si>
    <t>Dobava in vgraditev jeklene varnostne ograje, vključno vse elemente, za nivo zadrževanja N2 in za delovno širino W5</t>
  </si>
  <si>
    <t>64 436</t>
  </si>
  <si>
    <t>Dobava in vgraditev jeklene varnostne ograje, vključno vse elemente, za nivo zadrževanja N2 in za delovno širino W6</t>
  </si>
  <si>
    <t>64 437</t>
  </si>
  <si>
    <t>Dobava in vgraditev jeklene varnostne ograje, vključno vse elemente, za nivo zadrževanja N2 in za delovno širino W7</t>
  </si>
  <si>
    <t>64 438</t>
  </si>
  <si>
    <t>Dobava in vgraditev jeklene varnostne ograje, vključno vse elemente, za nivo zadrževanja N2 in za delovno širino W8</t>
  </si>
  <si>
    <t>64 441</t>
  </si>
  <si>
    <t>64 442</t>
  </si>
  <si>
    <t>64 443</t>
  </si>
  <si>
    <t>64 444</t>
  </si>
  <si>
    <t>64 445</t>
  </si>
  <si>
    <t>64 446</t>
  </si>
  <si>
    <t>64 447</t>
  </si>
  <si>
    <t>64 448</t>
  </si>
  <si>
    <t>64 451</t>
  </si>
  <si>
    <t>Dobava in vgraditev jeklene varnostne ograje, vključno vse elemente, za nivo zadrževanja H1 in za delovno širino W1</t>
  </si>
  <si>
    <t>64 452</t>
  </si>
  <si>
    <t>Dobava in vgraditev jeklene varnostne ograje, vključno vse elemente, za nivo zadrževanja H1 in za delovno širino W2</t>
  </si>
  <si>
    <t>64 453</t>
  </si>
  <si>
    <t>Dobava in vgraditev jeklene varnostne ograje, vključno vse elemente, za nivo zadrževanja H1 in za delovno širino W3</t>
  </si>
  <si>
    <t>64 454</t>
  </si>
  <si>
    <t>Dobava in vgraditev jeklene varnostne ograje, vključno vse elemente, za nivo zadrževanja H1 in za delovno širino W4</t>
  </si>
  <si>
    <t>64 455</t>
  </si>
  <si>
    <t>Dobava in vgraditev jeklene varnostne ograje, vključno vse elemente, za nivo zadrževanja H1 in za delovno širino W5</t>
  </si>
  <si>
    <t>64 456</t>
  </si>
  <si>
    <t>Dobava in vgraditev jeklene varnostne ograje, vključno vse elemente, za nivo zadrževanja H1 in za delovno širino W6</t>
  </si>
  <si>
    <t>64 457</t>
  </si>
  <si>
    <t>Dobava in vgraditev jeklene varnostne ograje, vključno vse elemente, za nivo zadrževanja H1 in za delovno širino W7</t>
  </si>
  <si>
    <t>64 458</t>
  </si>
  <si>
    <t>Dobava in vgraditev jeklene varnostne ograje, vključno vse elemente, za nivo zadrževanja H1 in za delovno širino W8</t>
  </si>
  <si>
    <t>64 461</t>
  </si>
  <si>
    <t>Dobava in vgraditev jeklene varnostne ograje, vključno vse elemente, za nivo zadrževanja H2 in za delovno širino W1</t>
  </si>
  <si>
    <t>64 462</t>
  </si>
  <si>
    <t>Dobava in vgraditev jeklene varnostne ograje, vključno vse elemente, za nivo zadrževanja H2 in za delovno širino W2</t>
  </si>
  <si>
    <t>64 463</t>
  </si>
  <si>
    <t>Dobava in vgraditev jeklene varnostne ograje, vključno vse elemente, za nivo zadrževanja H2 in za delovno širino W3</t>
  </si>
  <si>
    <t>64 464</t>
  </si>
  <si>
    <t>Dobava in vgraditev jeklene varnostne ograje, vključno vse elemente, za nivo zadrževanja H2 in za delovno širino W4</t>
  </si>
  <si>
    <t>64 465</t>
  </si>
  <si>
    <t>Dobava in vgraditev jeklene varnostne ograje, vključno vse elemente, za nivo zadrževanja H2 in za delovno širino W5</t>
  </si>
  <si>
    <t>64 466</t>
  </si>
  <si>
    <t>Dobava in vgraditev jeklene varnostne ograje, vključno vse elemente, za nivo zadrževanja H2 in za delovno širino W6</t>
  </si>
  <si>
    <t>64 467</t>
  </si>
  <si>
    <t>Dobava in vgraditev jeklene varnostne ograje, vključno vse elemente, za nivo zadrževanja H2 in za delovno širino W7</t>
  </si>
  <si>
    <t>64 468</t>
  </si>
  <si>
    <t>Dobava in vgraditev jeklene varnostne ograje, vključno vse elemente, za nivo zadrževanja H2 in za delovno širino W8</t>
  </si>
  <si>
    <t>64 471</t>
  </si>
  <si>
    <t>Dobava in vgraditev jeklene varnostne ograje, vključno vse elemente, za nivo zadrževanja H3 in za delovno širino W1</t>
  </si>
  <si>
    <t>64 472</t>
  </si>
  <si>
    <t>Dobava in vgraditev jeklene varnostne ograje, vključno vse elemente, za nivo zadrževanja H3 in za delovno širino W2</t>
  </si>
  <si>
    <t>64 473</t>
  </si>
  <si>
    <t>Dobava in vgraditev jeklene varnostne ograje, vključno vse elemente, za nivo zadrževanja H3 in za delovno širino W3</t>
  </si>
  <si>
    <t>64 474</t>
  </si>
  <si>
    <t>Dobava in vgraditev jeklene varnostne ograje, vključno vse elemente, za nivo zadrževanja H3 in za delovno širino W4</t>
  </si>
  <si>
    <t>64 475</t>
  </si>
  <si>
    <t>Dobava in vgraditev jeklene varnostne ograje, vključno vse elemente, za nivo zadrževanja H3 in za delovno širino W5</t>
  </si>
  <si>
    <t>64 476</t>
  </si>
  <si>
    <t>Dobava in vgraditev jeklene varnostne ograje, vključno vse elemente, za nivo zadrževanja H3 in za delovno širino W6</t>
  </si>
  <si>
    <t>64 477</t>
  </si>
  <si>
    <t>Dobava in vgraditev jeklene varnostne ograje, vključno vse elemente, za nivo zadrževanja H3 in za delovno širino W7</t>
  </si>
  <si>
    <t>64 478</t>
  </si>
  <si>
    <t>Dobava in vgraditev jeklene varnostne ograje, vključno vse elemente, za nivo zadrževanja H3 in za delovno širino W8</t>
  </si>
  <si>
    <t>64 481</t>
  </si>
  <si>
    <t>Dobava in vgraditev jeklene varnostne ograje, vključno vse elemente, za nivo zadrževanja H4a in za delovno širino W1</t>
  </si>
  <si>
    <t>64 482</t>
  </si>
  <si>
    <t>Dobava in vgraditev jeklene varnostne ograje, vključno vse elemente, za nivo zadrževanja H4a in za delovno širino W2</t>
  </si>
  <si>
    <t>64 483</t>
  </si>
  <si>
    <t>Dobava in vgraditev jeklene varnostne ograje, vključno vse elemente, za nivo zadrževanja H4a in za delovno širino W3</t>
  </si>
  <si>
    <t>64 484</t>
  </si>
  <si>
    <t>Dobava in vgraditev jeklene varnostne ograje, vključno vse elemente, za nivo zadrževanja H4a in za delovno širino W4</t>
  </si>
  <si>
    <t>64 485</t>
  </si>
  <si>
    <t>Dobava in vgraditev jeklene varnostne ograje, vključno vse elemente, za nivo zadrževanja H4a in za delovno širino W5</t>
  </si>
  <si>
    <t>64 486</t>
  </si>
  <si>
    <t>Dobava in vgraditev jeklene varnostne ograje, vključno vse elemente, za nivo zadrževanja H4a in za delovno širino W6</t>
  </si>
  <si>
    <t>64 487</t>
  </si>
  <si>
    <t>Dobava in vgraditev jeklene varnostne ograje, vključno vse elemente, za nivo zadrževanja H4a in za delovno širino W7</t>
  </si>
  <si>
    <t>64 488</t>
  </si>
  <si>
    <t>Dobava in vgraditev jeklene varnostne ograje, vključno vse elemente, za nivo zadrževanja H4a in za delovno širino W8</t>
  </si>
  <si>
    <t>64 491</t>
  </si>
  <si>
    <t>Dobava in vgraditev jeklene varnostne ograje, vključno vse elemente, za nivo zadrževanja H4b in za delovno širino W1</t>
  </si>
  <si>
    <t>64 492</t>
  </si>
  <si>
    <t>Dobava in vgraditev jeklene varnostne ograje, vključno vse elemente, za nivo zadrževanja H4b in za delovno širino W2</t>
  </si>
  <si>
    <t>64 493</t>
  </si>
  <si>
    <t>Dobava in vgraditev jeklene varnostne ograje, vključno vse elemente, za nivo zadrževanja H4b in za delovno širino W3</t>
  </si>
  <si>
    <t>64 494</t>
  </si>
  <si>
    <t>Dobava in vgraditev jeklene varnostne ograje, vključno vse elemente, za nivo zadrževanja H4b in za delovno širino W4</t>
  </si>
  <si>
    <t>64 495</t>
  </si>
  <si>
    <t>Dobava in vgraditev jeklene varnostne ograje, vključno vse elemente, za nivo zadrževanja H4b in za delovno širino W5</t>
  </si>
  <si>
    <t>64 496</t>
  </si>
  <si>
    <t>Dobava in vgraditev jeklene varnostne ograje, vključno vse elemente, za nivo zadrževanja H4b in za delovno širino W6</t>
  </si>
  <si>
    <t>64 497</t>
  </si>
  <si>
    <t>Dobava in vgraditev jeklene varnostne ograje, vključno vse elemente, za nivo zadrževanja H4b in za delovno širino W7</t>
  </si>
  <si>
    <t>64 498</t>
  </si>
  <si>
    <t>Dobava in vgraditev jeklene varnostne ograje, vključno vse elemente, za nivo zadrževanja H4b in za delovno širino W8</t>
  </si>
  <si>
    <t>64 511</t>
  </si>
  <si>
    <t>Dobava in vgraditev lesene varnostne ograje, vključno vse elemente, za nivo zadrževanja N1 in za delovno širino W1</t>
  </si>
  <si>
    <t>64 512</t>
  </si>
  <si>
    <t>Dobava in vgraditev lesene varnostne ograje, vključno vse elemente, za nivo zadrževanja N1 in za delovno širino W2</t>
  </si>
  <si>
    <t>64 513</t>
  </si>
  <si>
    <t>Dobava in vgraditev lesene varnostne ograje, vključno vse elemente, za nivo zadrževanja N1 in za delovno širino W3</t>
  </si>
  <si>
    <t>64 514</t>
  </si>
  <si>
    <t>Dobava in vgraditev lesene varnostne ograje, vključno vse elemente, za nivo zadrževanja N1 in za delovno širino W4</t>
  </si>
  <si>
    <t>64 515</t>
  </si>
  <si>
    <t>Dobava in vgraditev lesene varnostne ograje, vključno vse elemente, za nivo zadrževanja N1 in za delovno širino W5</t>
  </si>
  <si>
    <t>64 516</t>
  </si>
  <si>
    <t>Dobava in vgraditev lesene varnostne ograje, vključno vse elemente, za nivo zadrževanja N1 in za delovno širino W6</t>
  </si>
  <si>
    <t>64 517</t>
  </si>
  <si>
    <t>Dobava in vgraditev lesene varnostne ograje, vključno vse elemente, za nivo zadrževanja N1 in za delovno širino W7</t>
  </si>
  <si>
    <t>64 518</t>
  </si>
  <si>
    <t>Dobava in vgraditev lesene varnostne ograje, vključno vse elemente, za nivo zadrževanja N1 in za delovno širino W8</t>
  </si>
  <si>
    <t>64 521</t>
  </si>
  <si>
    <t>Dobava in vgraditev lesene varnostne ograje, vključno vse elemente, za nivo zadrževanja N2 in za delovno širino W1</t>
  </si>
  <si>
    <t>64 522</t>
  </si>
  <si>
    <t>Dobava in vgraditev lesene varnostne ograje, vključno vse elemente, za nivo zadrževanja N2 in za delovno širino W2</t>
  </si>
  <si>
    <t>64 523</t>
  </si>
  <si>
    <t>Dobava in vgraditev lesene varnostne ograje, vključno vse elemente, za nivo zadrževanja N2 in za delovno širino W3</t>
  </si>
  <si>
    <t>64 524</t>
  </si>
  <si>
    <t>Dobava in vgraditev lesene varnostne ograje, vključno vse elemente, za nivo zadrževanja N2 in za delovno širino W4</t>
  </si>
  <si>
    <t>64 525</t>
  </si>
  <si>
    <t>Dobava in vgraditev lesene varnostne ograje, vključno vse elemente, za nivo zadrževanja N2 in za delovno širino W5</t>
  </si>
  <si>
    <t>64 526</t>
  </si>
  <si>
    <t>Dobava in vgraditev lesene varnostne ograje, vključno vse elemente, za nivo zadrževanja N2 in za delovno širino W6</t>
  </si>
  <si>
    <t>64 527</t>
  </si>
  <si>
    <t>Dobava in vgraditev lesene varnostne ograje, vključno vse elemente, za nivo zadrževanja N2 in za delovno širino W7</t>
  </si>
  <si>
    <t>64 528</t>
  </si>
  <si>
    <t>Dobava in vgraditev lesene varnostne ograje, vključno vse elemente, za nivo zadrževanja N2 in za delovno širino W8</t>
  </si>
  <si>
    <t>64 531</t>
  </si>
  <si>
    <t>64 532</t>
  </si>
  <si>
    <t>64 533</t>
  </si>
  <si>
    <t>64 534</t>
  </si>
  <si>
    <t>64 535</t>
  </si>
  <si>
    <t>64 536</t>
  </si>
  <si>
    <t>64 537</t>
  </si>
  <si>
    <t>64 538</t>
  </si>
  <si>
    <t>64 541</t>
  </si>
  <si>
    <t>64 542</t>
  </si>
  <si>
    <t>64 543</t>
  </si>
  <si>
    <t>64 544</t>
  </si>
  <si>
    <t>64 545</t>
  </si>
  <si>
    <t>64 546</t>
  </si>
  <si>
    <t>64 547</t>
  </si>
  <si>
    <t>64 548</t>
  </si>
  <si>
    <t>64 551</t>
  </si>
  <si>
    <t>64 552</t>
  </si>
  <si>
    <t>64 553</t>
  </si>
  <si>
    <t>64 554</t>
  </si>
  <si>
    <t>64 555</t>
  </si>
  <si>
    <t>64 556</t>
  </si>
  <si>
    <t>64 557</t>
  </si>
  <si>
    <t>64 558</t>
  </si>
  <si>
    <t>64 561</t>
  </si>
  <si>
    <t>64 562</t>
  </si>
  <si>
    <t>64 563</t>
  </si>
  <si>
    <t>64 564</t>
  </si>
  <si>
    <t>64 565</t>
  </si>
  <si>
    <t>64 566</t>
  </si>
  <si>
    <t>64 567</t>
  </si>
  <si>
    <t>64 568</t>
  </si>
  <si>
    <t>64 571</t>
  </si>
  <si>
    <t>64 572</t>
  </si>
  <si>
    <t>64 573</t>
  </si>
  <si>
    <t>64 574</t>
  </si>
  <si>
    <t>64 575</t>
  </si>
  <si>
    <t>64 576</t>
  </si>
  <si>
    <t>64 577</t>
  </si>
  <si>
    <t>64 578</t>
  </si>
  <si>
    <t>64 611</t>
  </si>
  <si>
    <t>64 612</t>
  </si>
  <si>
    <t>64 613</t>
  </si>
  <si>
    <t>64 614</t>
  </si>
  <si>
    <t>64 615</t>
  </si>
  <si>
    <t>64 616</t>
  </si>
  <si>
    <t>64 617</t>
  </si>
  <si>
    <t>64 618</t>
  </si>
  <si>
    <t>64 621</t>
  </si>
  <si>
    <t>64 622</t>
  </si>
  <si>
    <t>64 623</t>
  </si>
  <si>
    <t>64 624</t>
  </si>
  <si>
    <t>64 625</t>
  </si>
  <si>
    <t>64 626</t>
  </si>
  <si>
    <t>64 627</t>
  </si>
  <si>
    <t>64 628</t>
  </si>
  <si>
    <t>64 631</t>
  </si>
  <si>
    <t>64 632</t>
  </si>
  <si>
    <t>64 633</t>
  </si>
  <si>
    <t>64 634</t>
  </si>
  <si>
    <t>64 635</t>
  </si>
  <si>
    <t>64 636</t>
  </si>
  <si>
    <t>64 637</t>
  </si>
  <si>
    <t>64 638</t>
  </si>
  <si>
    <t>64 641</t>
  </si>
  <si>
    <t>64 642</t>
  </si>
  <si>
    <t>64 643</t>
  </si>
  <si>
    <t>64 644</t>
  </si>
  <si>
    <t>64 645</t>
  </si>
  <si>
    <t>64 646</t>
  </si>
  <si>
    <t>64 647</t>
  </si>
  <si>
    <t>64 648</t>
  </si>
  <si>
    <t>64 651</t>
  </si>
  <si>
    <t>64 652</t>
  </si>
  <si>
    <t>64 653</t>
  </si>
  <si>
    <t>64 654</t>
  </si>
  <si>
    <t>64 655</t>
  </si>
  <si>
    <t>64 656</t>
  </si>
  <si>
    <t>64 657</t>
  </si>
  <si>
    <t>64 658</t>
  </si>
  <si>
    <t>64 661</t>
  </si>
  <si>
    <t>64 662</t>
  </si>
  <si>
    <t>64 663</t>
  </si>
  <si>
    <t>64 664</t>
  </si>
  <si>
    <t>64 665</t>
  </si>
  <si>
    <t>64 666</t>
  </si>
  <si>
    <t>64 667</t>
  </si>
  <si>
    <t>64 668</t>
  </si>
  <si>
    <t>64 671</t>
  </si>
  <si>
    <t>64 672</t>
  </si>
  <si>
    <t>64 673</t>
  </si>
  <si>
    <t>64 674</t>
  </si>
  <si>
    <t>64 675</t>
  </si>
  <si>
    <t>64 676</t>
  </si>
  <si>
    <t>64 677</t>
  </si>
  <si>
    <t>64 678</t>
  </si>
  <si>
    <t>64 711</t>
  </si>
  <si>
    <t>64 712</t>
  </si>
  <si>
    <t>64 713</t>
  </si>
  <si>
    <t>64 714</t>
  </si>
  <si>
    <t>64 715</t>
  </si>
  <si>
    <t>64 716</t>
  </si>
  <si>
    <t>64 717</t>
  </si>
  <si>
    <t>64 718</t>
  </si>
  <si>
    <t>64 721</t>
  </si>
  <si>
    <t>64 722</t>
  </si>
  <si>
    <t>64 723</t>
  </si>
  <si>
    <t>64 724</t>
  </si>
  <si>
    <t>64 725</t>
  </si>
  <si>
    <t>64 726</t>
  </si>
  <si>
    <t>64 727</t>
  </si>
  <si>
    <t>64 728</t>
  </si>
  <si>
    <t>64 731</t>
  </si>
  <si>
    <t>64 732</t>
  </si>
  <si>
    <t>64 733</t>
  </si>
  <si>
    <t>64 734</t>
  </si>
  <si>
    <t>64 735</t>
  </si>
  <si>
    <t>64 736</t>
  </si>
  <si>
    <t>64 737</t>
  </si>
  <si>
    <t>64 738</t>
  </si>
  <si>
    <t>64 741</t>
  </si>
  <si>
    <t>64 742</t>
  </si>
  <si>
    <t>64 743</t>
  </si>
  <si>
    <t>64 744</t>
  </si>
  <si>
    <t>64 745</t>
  </si>
  <si>
    <t>64 746</t>
  </si>
  <si>
    <t>64 747</t>
  </si>
  <si>
    <t>64 748</t>
  </si>
  <si>
    <t>64 751</t>
  </si>
  <si>
    <t>64 752</t>
  </si>
  <si>
    <t>64 753</t>
  </si>
  <si>
    <t>64 754</t>
  </si>
  <si>
    <t>64 755</t>
  </si>
  <si>
    <t>64 756</t>
  </si>
  <si>
    <t>64 757</t>
  </si>
  <si>
    <t>64 758</t>
  </si>
  <si>
    <t>64 761</t>
  </si>
  <si>
    <t>64 762</t>
  </si>
  <si>
    <t>64 763</t>
  </si>
  <si>
    <t>64 764</t>
  </si>
  <si>
    <t>64 765</t>
  </si>
  <si>
    <t>64 766</t>
  </si>
  <si>
    <t>64 767</t>
  </si>
  <si>
    <t>64 768</t>
  </si>
  <si>
    <t>64 771</t>
  </si>
  <si>
    <t>64 772</t>
  </si>
  <si>
    <t>64 773</t>
  </si>
  <si>
    <t>64 774</t>
  </si>
  <si>
    <t>64 775</t>
  </si>
  <si>
    <t>64 776</t>
  </si>
  <si>
    <t>64 777</t>
  </si>
  <si>
    <t>64 778</t>
  </si>
  <si>
    <t>64 811</t>
  </si>
  <si>
    <t>64 812</t>
  </si>
  <si>
    <t>64 813</t>
  </si>
  <si>
    <t>Dobava in vgraditev temelja in napenjalnega stebrička za zaščitno ograjo, vključno sidra in razpornice za utrditev (po načrtu), stebriček iz plastificirane kovinske cevi</t>
  </si>
  <si>
    <t>64 814</t>
  </si>
  <si>
    <t>Dobava in vgraditev temelja in napenjalnega stebrička za zaščitno ograjo, vključno sidra in razpornice za utrditev (po načrtu), stebriček iz ojačenega cementnega betona</t>
  </si>
  <si>
    <t>64 815</t>
  </si>
  <si>
    <t>64 821</t>
  </si>
  <si>
    <t>64 822</t>
  </si>
  <si>
    <t>Dobava in vgraditev temelja in vmesnega stebrička za zaščitno ograjo po načrtu), stebriček iz aluminijaste cevi</t>
  </si>
  <si>
    <t>64 823</t>
  </si>
  <si>
    <t>64 824</t>
  </si>
  <si>
    <t>64 825</t>
  </si>
  <si>
    <t>64 831</t>
  </si>
  <si>
    <t>64 832</t>
  </si>
  <si>
    <t>64 833</t>
  </si>
  <si>
    <t>64 834</t>
  </si>
  <si>
    <t>64 841</t>
  </si>
  <si>
    <t>64 842</t>
  </si>
  <si>
    <t>64 843</t>
  </si>
  <si>
    <t>64 844</t>
  </si>
  <si>
    <t>64 851</t>
  </si>
  <si>
    <t>64 852</t>
  </si>
  <si>
    <t>64 854</t>
  </si>
  <si>
    <t>Dobava in vgraditev mreže iz jeklene pocinkane in plastificirane žice za zaščito dvoživk, vključno z vsem materialom za pritrditev, za samostojno zaščitno ograjo</t>
  </si>
  <si>
    <t>64 855</t>
  </si>
  <si>
    <t>64 857</t>
  </si>
  <si>
    <t>64 858</t>
  </si>
  <si>
    <t>64 861</t>
  </si>
  <si>
    <t>64 862</t>
  </si>
  <si>
    <t>64 866</t>
  </si>
  <si>
    <t>64 867</t>
  </si>
  <si>
    <t>64 871</t>
  </si>
  <si>
    <t>64 872</t>
  </si>
  <si>
    <t>64 873</t>
  </si>
  <si>
    <t>64 876</t>
  </si>
  <si>
    <t>64 881</t>
  </si>
  <si>
    <t>64 882</t>
  </si>
  <si>
    <t>64 883</t>
  </si>
  <si>
    <t>64 886</t>
  </si>
  <si>
    <t>64 887</t>
  </si>
  <si>
    <t>64 888</t>
  </si>
  <si>
    <t>64 891</t>
  </si>
  <si>
    <t>64 892</t>
  </si>
  <si>
    <t>Dobava pašnega aparata (15 do 20 J), vključno vso opremo za obratovanje na zaščitni ograji in za ozemljitev</t>
  </si>
  <si>
    <t>64 911</t>
  </si>
  <si>
    <t>64 912</t>
  </si>
  <si>
    <t>64 913</t>
  </si>
  <si>
    <t>64 914</t>
  </si>
  <si>
    <t>64 921</t>
  </si>
  <si>
    <t>64 922</t>
  </si>
  <si>
    <t>Dobava in vgraditev pridržne ograje za pešce (po načrtu)</t>
  </si>
  <si>
    <t>64 923</t>
  </si>
  <si>
    <t>64 931</t>
  </si>
  <si>
    <t>64 932</t>
  </si>
  <si>
    <t>64 933</t>
  </si>
  <si>
    <t>64 941</t>
  </si>
  <si>
    <t>64 951</t>
  </si>
  <si>
    <t>Dobava in vgraditev montažne rešetke za zaščito odprtine med robnima vencema v ločilnem pasu (po načrtu)</t>
  </si>
  <si>
    <t>64 952</t>
  </si>
  <si>
    <t>64 953</t>
  </si>
  <si>
    <t>64 961</t>
  </si>
  <si>
    <t>64 971</t>
  </si>
  <si>
    <t>64 981</t>
  </si>
  <si>
    <t>64 991</t>
  </si>
  <si>
    <t>6.5  Oprema cest za zimsko službo</t>
  </si>
  <si>
    <t>65 111</t>
  </si>
  <si>
    <t>Dobava in postavitev snežnega kola iz lesa, dolžine 2 m</t>
  </si>
  <si>
    <t>65 112</t>
  </si>
  <si>
    <t>Dobava in postavitev snežnega kola iz lesa, dolžine 2,5 m</t>
  </si>
  <si>
    <t>65 113</t>
  </si>
  <si>
    <t>Dobava in postavitev snežnega kola iz lesa, dolžine 3 m</t>
  </si>
  <si>
    <t>65 114</t>
  </si>
  <si>
    <t>Dobava in postavitev snežnega kola iz lesa, dolžine …. m</t>
  </si>
  <si>
    <t>65 121</t>
  </si>
  <si>
    <t>65 122</t>
  </si>
  <si>
    <t>65 123</t>
  </si>
  <si>
    <t>65 124</t>
  </si>
  <si>
    <t>65 211</t>
  </si>
  <si>
    <t>65 212</t>
  </si>
  <si>
    <t>65 213</t>
  </si>
  <si>
    <t>65 221</t>
  </si>
  <si>
    <t>Dobava in postavitev mreže iz umetne snovi za ograjo proti snežnim zametom, s sidrom in kovinskim stebričem</t>
  </si>
  <si>
    <t>65 222</t>
  </si>
  <si>
    <t>65 223</t>
  </si>
  <si>
    <t>65 231</t>
  </si>
  <si>
    <t>65 241</t>
  </si>
  <si>
    <t>65 242</t>
  </si>
  <si>
    <t>65 311</t>
  </si>
  <si>
    <t>65 312</t>
  </si>
  <si>
    <t>65 411</t>
  </si>
  <si>
    <t>65 412</t>
  </si>
  <si>
    <t>65 421</t>
  </si>
  <si>
    <t>65 422</t>
  </si>
  <si>
    <t>65 431</t>
  </si>
  <si>
    <t>65 432</t>
  </si>
  <si>
    <t>65 441</t>
  </si>
  <si>
    <t>65 442</t>
  </si>
  <si>
    <t>6.6  Druga prometna oprema cest</t>
  </si>
  <si>
    <t>66 111</t>
  </si>
  <si>
    <t>Izdelava rastlinskega pasu iz grmovnic, 1 sadika/m2</t>
  </si>
  <si>
    <t>66 112</t>
  </si>
  <si>
    <t>Izdelava rastlinskega pasu iz grmovnic, 2 sadiki/m2</t>
  </si>
  <si>
    <t>66 121</t>
  </si>
  <si>
    <t>Izdelava rastlinskega pasu iz dreves, 1 sadika/m2</t>
  </si>
  <si>
    <t>66 122</t>
  </si>
  <si>
    <t>Izdelava rastlinskega pasu iz dreves, 2 sadiki/m2</t>
  </si>
  <si>
    <t>66 131</t>
  </si>
  <si>
    <t>66 132</t>
  </si>
  <si>
    <t>66 211</t>
  </si>
  <si>
    <t>66 212</t>
  </si>
  <si>
    <t>66 213</t>
  </si>
  <si>
    <t>66 214</t>
  </si>
  <si>
    <t>66 221</t>
  </si>
  <si>
    <t>66 222</t>
  </si>
  <si>
    <t>66 223</t>
  </si>
  <si>
    <t>66 231</t>
  </si>
  <si>
    <t>66 232</t>
  </si>
  <si>
    <t>66 233</t>
  </si>
  <si>
    <t>66 234</t>
  </si>
  <si>
    <t>66 235</t>
  </si>
  <si>
    <t>66 236</t>
  </si>
  <si>
    <t>66 241</t>
  </si>
  <si>
    <t>66 242</t>
  </si>
  <si>
    <t>66 311</t>
  </si>
  <si>
    <t>66 312</t>
  </si>
  <si>
    <t>66 321</t>
  </si>
  <si>
    <t>66 322</t>
  </si>
  <si>
    <t>66 323</t>
  </si>
  <si>
    <t>66 331</t>
  </si>
  <si>
    <t>Izdelava točkovnega temelja iz vtisnjenega mikro kola iz ojačenega cementnega betona C 25/30, premera 30 cm</t>
  </si>
  <si>
    <t>66 332</t>
  </si>
  <si>
    <t>Izdelava točkovnega temelja iz vtisnjenega mikro kola iz ojačenega cementnega betona C 25/30, premera …… cm</t>
  </si>
  <si>
    <t>66 335</t>
  </si>
  <si>
    <t>66 336</t>
  </si>
  <si>
    <t>66 341</t>
  </si>
  <si>
    <t>66 351</t>
  </si>
  <si>
    <t>66 361</t>
  </si>
  <si>
    <t>Dobava in vgraditev predfabricirane nosilne gredi iz ojačenega cementnega betona C 25/30 za pasovni temelj</t>
  </si>
  <si>
    <t>66 411</t>
  </si>
  <si>
    <t>66 412</t>
  </si>
  <si>
    <t>66 413</t>
  </si>
  <si>
    <t>66 414</t>
  </si>
  <si>
    <t>66 421</t>
  </si>
  <si>
    <t>66 431</t>
  </si>
  <si>
    <t>66 432</t>
  </si>
  <si>
    <t>66 433</t>
  </si>
  <si>
    <t>66 434</t>
  </si>
  <si>
    <t>66 441</t>
  </si>
  <si>
    <t>66 511</t>
  </si>
  <si>
    <t>66 512</t>
  </si>
  <si>
    <t>66 513</t>
  </si>
  <si>
    <t>66 521</t>
  </si>
  <si>
    <t>Dobava in vgraditev odbojnega elementa za zaščito pred hrupom iz perforirane in profilirane jeklene pločevine</t>
  </si>
  <si>
    <t>66 522</t>
  </si>
  <si>
    <t>Dobava in vgraditev absorbirajočega elementa za zaščito pred hrupom iz perforirane in profilirane jeklene pločevine</t>
  </si>
  <si>
    <t>66 523</t>
  </si>
  <si>
    <t>66 531</t>
  </si>
  <si>
    <t>66 532</t>
  </si>
  <si>
    <t>66 533</t>
  </si>
  <si>
    <t>66 541</t>
  </si>
  <si>
    <t>66 542</t>
  </si>
  <si>
    <t>66 543</t>
  </si>
  <si>
    <t>66 551</t>
  </si>
  <si>
    <t>66 552</t>
  </si>
  <si>
    <t>66 553</t>
  </si>
  <si>
    <t>66 561</t>
  </si>
  <si>
    <t>66 562</t>
  </si>
  <si>
    <t>66 563</t>
  </si>
  <si>
    <t>66 571</t>
  </si>
  <si>
    <t>66 581</t>
  </si>
  <si>
    <t>Dobava in nalepljenje nalepke z motivom ptice ujede</t>
  </si>
  <si>
    <t>66 611</t>
  </si>
  <si>
    <t>66 621</t>
  </si>
  <si>
    <t>66 622</t>
  </si>
  <si>
    <t>66 631</t>
  </si>
  <si>
    <t>66 632</t>
  </si>
  <si>
    <t>66 641</t>
  </si>
  <si>
    <t>66 642</t>
  </si>
  <si>
    <t>66 651</t>
  </si>
  <si>
    <t>Dobava in vgraditev absorbirajočega elementa za zaščito pred hrupom iz s cementom vezane ekspandirane gline</t>
  </si>
  <si>
    <t>66 652</t>
  </si>
  <si>
    <t>66 661</t>
  </si>
  <si>
    <t>66 662</t>
  </si>
  <si>
    <t>66 663</t>
  </si>
  <si>
    <t>66 671</t>
  </si>
  <si>
    <t>66 672</t>
  </si>
  <si>
    <t>66 673</t>
  </si>
  <si>
    <t>66 681</t>
  </si>
  <si>
    <t>66 682</t>
  </si>
  <si>
    <t>Dobava in vgraditev absorbirajočega elementa za zaščito pred hrupom iz zelo lahkega cementnega betona</t>
  </si>
  <si>
    <t>66 683</t>
  </si>
  <si>
    <t>Dobava in vgraditev zelo absorbirajočega elementa za zaščito pred hrupom iz zelo lahkega cementnega betona</t>
  </si>
  <si>
    <t>66 711</t>
  </si>
  <si>
    <t>Dobava in vgraditev vrat iz jeklene pločevine</t>
  </si>
  <si>
    <t>66 712</t>
  </si>
  <si>
    <t>66 713</t>
  </si>
  <si>
    <t>66 721</t>
  </si>
  <si>
    <t>Dobava in vgraditev vrat iz nerjavnega jekla</t>
  </si>
  <si>
    <t>66 722</t>
  </si>
  <si>
    <t>66 723</t>
  </si>
  <si>
    <t>66 731</t>
  </si>
  <si>
    <t>Dobava in vgraditev odbojnih vrat iz lesenih elementov</t>
  </si>
  <si>
    <t>66 732</t>
  </si>
  <si>
    <t>66 733</t>
  </si>
  <si>
    <t>66 741</t>
  </si>
  <si>
    <t>66 742</t>
  </si>
  <si>
    <t>66 743</t>
  </si>
  <si>
    <t>66 811</t>
  </si>
  <si>
    <t>66 812</t>
  </si>
  <si>
    <t>66 813</t>
  </si>
  <si>
    <t>66 814</t>
  </si>
  <si>
    <t>66 815</t>
  </si>
  <si>
    <t>66 821</t>
  </si>
  <si>
    <t>66 822</t>
  </si>
  <si>
    <t>66 831</t>
  </si>
  <si>
    <t>66 832</t>
  </si>
  <si>
    <t>66 911</t>
  </si>
  <si>
    <t xml:space="preserve">Izdelava temelja iz cementnega betona C 12/15, globine 50 cm, premera 20 cm
</t>
  </si>
  <si>
    <t xml:space="preserve">Izdelava temelja iz cementnega betona C 12/15, globine 50 cm, premera 30 cm
</t>
  </si>
  <si>
    <t xml:space="preserve">Izdelava temelja iz cementnega betona C 12/15, globine 50 cm, premera 40 cm
</t>
  </si>
  <si>
    <t xml:space="preserve">Izdelava temelja iz cementnega betona C 12/15, globine 50 cm, premera 50 cm
</t>
  </si>
  <si>
    <t xml:space="preserve">Izdelava temelja iz cementnega betona C 12/15, globine 50 cm, premera …. cm
</t>
  </si>
  <si>
    <t xml:space="preserve">Izdelava temelja iz cementnega betona C 12/15, globine 80 cm, premera 20 cm
</t>
  </si>
  <si>
    <t xml:space="preserve">Izdelava temelja iz cementnega betona C 12/15, globine 80 cm, premera 30 cm
</t>
  </si>
  <si>
    <t xml:space="preserve">Izdelava temelja iz cementnega betona C 12/15, globine 80 cm, premera 40 cm
</t>
  </si>
  <si>
    <t xml:space="preserve">Izdelava temelja iz cementnega betona C 12/15, globine 80 cm, premera 50 cm
</t>
  </si>
  <si>
    <t xml:space="preserve">Izdelava temelja iz cementnega betona C 12/15, globine 80 cm, premera …. cm
</t>
  </si>
  <si>
    <t xml:space="preserve">Izdelava temelja iz cementnega betona C 12/15, globine 100 cm, premera 20 cm
</t>
  </si>
  <si>
    <t xml:space="preserve">Izdelava temelja iz cementnega betona C 12/15, globine 100 cm, premera 30 cm
</t>
  </si>
  <si>
    <t xml:space="preserve">Izdelava temelja iz cementnega betona C 12/15, globine 100 cm, premera 40 cm
</t>
  </si>
  <si>
    <t xml:space="preserve">Izdelava temelja iz cementnega betona C 12/15, globine 100 cm, premera 50 cm
</t>
  </si>
  <si>
    <t xml:space="preserve">Izdelava temelja iz cementnega betona C 12/15, globine 100 cm, premera 60 cm
</t>
  </si>
  <si>
    <t xml:space="preserve">Izdelava temelja iz cementnega betona C 12/15, globine 100 cm, premera …. cm
</t>
  </si>
  <si>
    <t xml:space="preserve">Izdelava temelja iz cementnega betona C 12/15 do 0,10 m3 / temelj
</t>
  </si>
  <si>
    <t xml:space="preserve">Izdelava temelja iz cementnega betona C 12/15 od 0,11do 0,20 m3 / temelj
</t>
  </si>
  <si>
    <t xml:space="preserve">Izdelava temelja iz cementnega betona C 12/15 od 0,21 do 0,40 m3 / temelj
</t>
  </si>
  <si>
    <t xml:space="preserve">Izdelava temelja iz cementnega betona C 12/15 od 0,41 do do 0,80 m3 / temelj
</t>
  </si>
  <si>
    <t xml:space="preserve">Izdelava temelja iz cementnega betona C 12/15 nad 0,80 m3 / temelj
</t>
  </si>
  <si>
    <t xml:space="preserve">Izdelava temelja iz cementnega betona C 16/20 do 0,10 m3 / temelj
</t>
  </si>
  <si>
    <t xml:space="preserve">Izdelava temelja iz cementnega betona C 16/20 od 0,11do 0,20 m3 / temelj
</t>
  </si>
  <si>
    <t xml:space="preserve">Izdelava temelja iz cementnega betona C 16/20 od 0,21 do 0,40 m3 / temelj
</t>
  </si>
  <si>
    <t xml:space="preserve">Izdelava temelja iz cementnega betona C 16/20 od 0,41 do do 0,80 m3 / temelj
</t>
  </si>
  <si>
    <t xml:space="preserve">Izdelava temelja iz cementnega betona C 16/20 nad 0,80 m3 / temelj
</t>
  </si>
  <si>
    <t xml:space="preserve">Izdelava temelja iz ojačenega cementnega betona do 0,40 m3/temelj za pokončni drog po načrtu ……….
</t>
  </si>
  <si>
    <t xml:space="preserve">Izdelava temelja iz ojačenega cementnega betona nad 0,8 m3/temelj za pokončni drog po načrtu ……….
</t>
  </si>
  <si>
    <t xml:space="preserve">Izdelava temelja iz ojačenega cementnega betona do 0,40 m3/temelj za konzolni drog po načrtu ……….
</t>
  </si>
  <si>
    <t xml:space="preserve">Izdelava temelja iz ojačenega cementnega betona od 0,41 do 0,8 m3/temelj za konzolni drog po načrtu ……….
</t>
  </si>
  <si>
    <t xml:space="preserve">Izdelava temelja iz ojačenega cementnega betona nad 0,8 m3/temelj za konzolni drog po načrtu ……….
</t>
  </si>
  <si>
    <t xml:space="preserve">Izdelava temelja iz ojačenega cementnega betona do 0,40 m3/temelj za polportal po načrtu ……….
</t>
  </si>
  <si>
    <t xml:space="preserve">Izdelava temelja iz ojačenega cementnega betona od 0,41 do 0,8 m3/temelj za polportal po načrtu ……….
</t>
  </si>
  <si>
    <t xml:space="preserve">Izdelava temelja iz ojačenega cementnega betona nad 0,8 m3/temelj za polportal po načrtu ……….
</t>
  </si>
  <si>
    <t xml:space="preserve">Izdelava temelja iz ojačenega cementnega betona do 0,40 m3/temelj za portal po načrtu ……….
</t>
  </si>
  <si>
    <t xml:space="preserve">Izdelava temelja iz ojačenega cementnega betona od 0,41 do 0,8 m3/temelj za portal po načrtu ……….
</t>
  </si>
  <si>
    <t xml:space="preserve">Izdelava temelja iz ojačenega cementnega betona nad 0,8 m3/temelj za portal po načrtu ……….
</t>
  </si>
  <si>
    <t xml:space="preserve">Dobava in vgraditev stebrička za prometni znak iz ………………….. cevi s premerom / stranico ……… mm, dolge 1000 mm
</t>
  </si>
  <si>
    <t xml:space="preserve">Dobava in vgraditev stebrička za prometni znak iz ………………….. cevi s premerom / stranico ……… mm, dolge 1200 mm
</t>
  </si>
  <si>
    <t xml:space="preserve">Dobava in vgraditev stebrička za prometni znak iz ………………….. cevi s premerom / stranico ……… mm, dolge 1500 mm
</t>
  </si>
  <si>
    <t xml:space="preserve">Dobava in vgraditev stebrička za prometni znak iz ………………….. cevi s premerom / stranico ……… mm, dolge 2000 mm
</t>
  </si>
  <si>
    <t xml:space="preserve">Dobava in vgraditev stebrička za prometni znak iz ………………….. cevi s premerom / stranico ……… mm, dolge 2500 mm
</t>
  </si>
  <si>
    <t xml:space="preserve">Dobava in vgraditev stebrička za prometni znak iz ………………….. cevi s premerom / stranico ……… mm, dolge 3000 mm
</t>
  </si>
  <si>
    <t xml:space="preserve">Dobava in vgraditev stebrička za prometni znak iz ………………….. cevi s premerom / stranico ……… mm, dolge 3500 mm
</t>
  </si>
  <si>
    <t xml:space="preserve">Dobava in vgraditev stebrička za prometni znak iz ………………….. cevi s premerom / stranico ……… mm, dolge 4000 mm
</t>
  </si>
  <si>
    <t xml:space="preserve">Dobava in vgraditev stebrička za prometni znak iz ………………….. cevi s premerom / stranico ……… mm, dolge 4500 mm
</t>
  </si>
  <si>
    <t xml:space="preserve">Dobava in vgraditev pokončnega droga za svetlobni prometni znak iz zaščitene jeklene cevi, po načrtu …………….., dolge 3000 mm
</t>
  </si>
  <si>
    <t xml:space="preserve">Dobava in vgraditev pokončnega droga za svetlobni prometni znak iz zaščitene jeklene cevi, po načrtu …………….., dolge 3500 mm
</t>
  </si>
  <si>
    <t xml:space="preserve">Dobava in vgraditev pokončnega droga za svetlobni prometni znak iz zaščitene jeklene cevi, po načrtu …………….., dolge ……. Mm
</t>
  </si>
  <si>
    <t xml:space="preserve">Dobava in vgraditev konzolnega droga za osvetljeni prometni znak in svetilko, iz zaščitene jeklene cevi, po načrtu …………., višina …… mm, svetla višina (pod znakom) h = 5200 mm, dolžina konzole L nad 8000 mm
</t>
  </si>
  <si>
    <t xml:space="preserve">Dobava in vgraditev konzolnega droga za svetlobni prometni znak, iz zaščitene jeklene cevi, po načrtu …………., višina …… mm, svetla višina (pod znakom) h = 5200 mm, dolžina konzole L 4000 do 6000 mm
</t>
  </si>
  <si>
    <t xml:space="preserve">Dobava in vgraditev konzolnega droga za svetlobni prometni znak, iz zaščitene jeklene cevi, po načrtu …………., višina …… mm, svetla višina (pod znakom) h = 5200 mm, dolžina konzole L nad 6000 do 8000 mm
</t>
  </si>
  <si>
    <t xml:space="preserve">Dobava in vgraditev konzolnega droga za svetlobni prometni znak, iz zaščitene jeklene cevi, po načrtu …………., višina …… mm, svetla višina (pod znakom) h = 5200 mm, dolžina konzole L nad 8000 mm
</t>
  </si>
  <si>
    <t xml:space="preserve">Dobava in postavitev nosilnega ogrodja za prometni znak iz vroče cinkane jeklene cevi, po načrtu …………….
</t>
  </si>
  <si>
    <t xml:space="preserve">Dobava in postavitev nosilnega ogrodja za prometni znak iz plastificirane jeklene cevi, po načrtu …………….
</t>
  </si>
  <si>
    <t xml:space="preserve">Dobava in vgraditev T portala iz jekla, zaščitenega z vročim cinkanjem, za lahke pogoje, po načrtu ………., svetla višina h = 5200 mm, razpetina do 6000 mm
</t>
  </si>
  <si>
    <t xml:space="preserve">Dobava in vgraditev T portala iz jekla, zaščitenega z vročim cinkanjem, za lahke pogoje, po načrtu ………., svetla višina h = 5200 mm, razpetina nad 6000 mm
</t>
  </si>
  <si>
    <t xml:space="preserve">Dobava in vgraditev T portala iz jekla, zaščitenega z vročim cinkanjem, za težke pogoje, po načrtu ………., svetla višina h = 5200 mm, razpetina do 6000 mm
</t>
  </si>
  <si>
    <t xml:space="preserve">Dobava in vgraditev T portala iz jekla, zaščitenega z vročim cinkanjem, za težke pogoje, po načrtu ………., svetla višina h = 5200 mm, razpetina nad 6000 mm
</t>
  </si>
  <si>
    <t xml:space="preserve">Dobava in vgraditev portala iz jekla, zaščitenega z vročim cinkanjem, za lahke pogoje, po načrtu ………., svetla višina h = 5200 mm, razpetina do 12000 mm
</t>
  </si>
  <si>
    <t xml:space="preserve">Dobava in vgraditev portala iz jekla, zaščitenega z vročim cinkanjem, za lahke pogoje, po načrtu ………., svetla višina h = 5200 mm, razpetina nad 20000 mm
</t>
  </si>
  <si>
    <t xml:space="preserve">Dobava in vgraditev portala iz jekla, zaščitenega z vročim cinkanjem, za težke pogoje, po načrtu ………., svetla višina h = 5200 mm, razpetina do 12000 mm
</t>
  </si>
  <si>
    <t xml:space="preserve">Dobava in vgraditev portala iz jekla, zaščitenega z vročim cinkanjem, za težke pogoje, po načrtu ………., svetla višina h = 5200 mm, razpetina nad 20000 mm
</t>
  </si>
  <si>
    <t xml:space="preserve">Dobava in vgraditev konzole po načrtu …….., dolžina do 4000 mm
</t>
  </si>
  <si>
    <t xml:space="preserve">Dobava in vgraditev konzole po načrtu …….., dolžina nad 4000 mm
</t>
  </si>
  <si>
    <t xml:space="preserve">Dobava in postavitev trinožne osnove za stojalo za prometni znak po načrtu …………
</t>
  </si>
  <si>
    <t xml:space="preserve">Dobava in postavitev štirinožne osnove za stojalo za prometni znak po načrtu …………
</t>
  </si>
  <si>
    <t xml:space="preserve">Dobava in začasna postavitev kovinskega podstavka za prometni znak – brez uteži
</t>
  </si>
  <si>
    <t xml:space="preserve">Dobava in začasna postavitev kovinskega podstavka za prometni znak – z utežmi
</t>
  </si>
  <si>
    <t xml:space="preserve">Dobava in začasna postavitev podstavka iz cementnega betona
</t>
  </si>
  <si>
    <t xml:space="preserve">Dobava in pritrditev trikotnega prometnega znaka, podloga iz vroče cinkane jeklene pločevine, znak z odsevno folijo 1. vrste, dolžina stranice a = 1200 mm
</t>
  </si>
  <si>
    <t xml:space="preserve">Dobava in pritrditev trikotnega prometnega znaka, podloga iz vroče cinkane jeklene pločevine, znak z odsevno folijo 2. vrste, dolžina stranice a = 600 mm
</t>
  </si>
  <si>
    <t xml:space="preserve">Dobava in pritrditev trikotnega prometnega znaka, podloga iz vroče cinkane jeklene pločevine, znak z odsevno folijo 2. vrste, dolžina stranice a = 900 mm
</t>
  </si>
  <si>
    <t xml:space="preserve">Dobava in pritrditev trikotnega prometnega znaka, podloga iz vroče cinkane jeklene pločevine, znak z odsevno folijo 2. vrste, dolžina stranice a = 1200 mm
</t>
  </si>
  <si>
    <t xml:space="preserve">Dobava in pritrditev trikotnega prometnega znaka, ohišje iz vroče cinkane jeklene pločevine, osvetlitev od znotraj, dolžina stranice a = 600 mm
</t>
  </si>
  <si>
    <t xml:space="preserve">Dobava in pritrditev trikotnega prometnega znaka, ohišje iz vroče cinkane jeklene pločevine, osvetlitev od znotraj, dolžina stranice a = 900 mm
</t>
  </si>
  <si>
    <t xml:space="preserve">Dobava in pritrditev trikotnega prometnega znaka, ohišje iz vroče cinkane jeklene pločevine, osvetlitev od znotraj, dolžina stranice a = 1200 mm
</t>
  </si>
  <si>
    <t xml:space="preserve">Dobava in pritrditev trikotnega prometnega znaka, podloga iz aluminijaste pločevine, znak z odsevno folijo 1. vrste, dolžina stranice a = 600 mm
</t>
  </si>
  <si>
    <t xml:space="preserve">Dobava in pritrditev trikotnega prometnega znaka, podloga iz aluminijaste pločevine, znak z odsevno folijo 1. vrste, dolžina stranice a = 900 mm
</t>
  </si>
  <si>
    <t xml:space="preserve">Dobava in pritrditev trikotnega prometnega znaka, podloga iz aluminijaste pločevine, znak z odsevno folijo 1. vrste, dolžina stranice a = 1200 mm
</t>
  </si>
  <si>
    <t xml:space="preserve">Dobava in pritrditev trikotnega prometnega znaka, podloga iz aluminijaste pločevine, znak z odsevno folijo 2. vrste, dolžina stranice a = 600 mm
</t>
  </si>
  <si>
    <t xml:space="preserve">Dobava in pritrditev trikotnega prometnega znaka, podloga iz aluminijaste pločevine, znak z odsevno folijo 2. vrste, dolžina stranice a = 900 mm
</t>
  </si>
  <si>
    <t xml:space="preserve">Dobava in pritrditev trikotnega prometnega znaka, podloga iz aluminijaste pločevine, znak z odsevno folijo 2. vrste, dolžina stranice a = 1200 mm
</t>
  </si>
  <si>
    <t xml:space="preserve">Dobava in pritrditev trikotnega prometnega znaka, ohišje iz aluminijaste pločevine, osvetlitev od znotraj, dolžina stranice a = 600 mm
</t>
  </si>
  <si>
    <t xml:space="preserve">Dobava in pritrditev trikotnega prometnega znaka, ohišje iz aluminijaste pločevine, osvetlitev od znotraj, dolžina stranice a = 900 mm
</t>
  </si>
  <si>
    <t xml:space="preserve">Dobava in pritrditev trikotnega prometnega znaka, ohišje iz aluminijaste pločevine, osvetlitev od znotraj, dolžina stranice a = 1200 mm
</t>
  </si>
  <si>
    <t xml:space="preserve">Dobava in pritrditev trikotnega prometnega znaka, ohišje iz ojačenega poliestra, osvetlitev od znotraj, dolžina stranice a = 600 mm
</t>
  </si>
  <si>
    <t xml:space="preserve">Dobava in pritrditev trikotnega prometnega znaka, ohišje iz ojačenega poliestra, osvetlitev od znotraj, dolžina stranice a = 900 mm
</t>
  </si>
  <si>
    <t xml:space="preserve">Dobava in pritrditev trikotnega prometnega znaka, ohišje iz ojačenega poliestra, osvetlitev od znotraj, dolžina stranice a = 1200 mm
</t>
  </si>
  <si>
    <t xml:space="preserve">Dobava in pritrditev enojnega Andrejevega križa, podloga iz …………. velikost 1000 x 120 mm, znak z odsevno folijo 1. vrste
</t>
  </si>
  <si>
    <t xml:space="preserve">Dobava in pritrditev enojnega Andrejevega križa, podloga iz …………. velikost 1000 x 120 mm, znak z odsevno folijo 2. vrste
</t>
  </si>
  <si>
    <t xml:space="preserve">Dobava in pritrditev dvojnega Andrejevega križa, podloga iz …………. velikost 1000 x 120 mm, znak z odsevno folijo 1. vrste
</t>
  </si>
  <si>
    <t xml:space="preserve">Dobava in pritrditev dvojnega Andrejevega križa, podloga iz …………. velikost 1000 x 120 mm, znak z odsevno folijo 2. vrste
</t>
  </si>
  <si>
    <t xml:space="preserve">Dobava in pritrditev znakov za približevanje prehodu ceste čez železniško progo, podloga iz …….., velikost 300 x 1000 mm (3x), znak z odsevno folijo 1. vrste
</t>
  </si>
  <si>
    <t xml:space="preserve">Dobava in pritrditev znakov za približevanje prehodu ceste čez železniško progo, podloga iz …….., velikost 300 x 1000 mm (3x), znak z odsevno folijo 2. vrste
</t>
  </si>
  <si>
    <t xml:space="preserve">Dobava in pritrditev okroglega prometnega znaka, podloga iz vroče cinkane jeklene pločevine, znak z odsevno folijo 1. vrste, premera 400 mm
</t>
  </si>
  <si>
    <t xml:space="preserve">Dobava in pritrditev okroglega prometnega znaka, podloga iz vroče cinkane jeklene pločevine, znak z odsevno folijo 1. vrste, premera 900 mm
</t>
  </si>
  <si>
    <t xml:space="preserve">Dobava in pritrditev okroglega prometnega znaka, podloga iz vroče cinkane jeklene pločevine, znak z odsevno folijo 2. vrste, premera 400 mm
</t>
  </si>
  <si>
    <t xml:space="preserve">Dobava in pritrditev okroglega prometnega znaka, podloga iz vroče cinkane jeklene pločevine, znak z odsevno folijo 2. vrste, premera 600 mm
</t>
  </si>
  <si>
    <t xml:space="preserve">Dobava in pritrditev okroglega prometnega znaka, podloga iz vroče cinkane jeklene pločevine, znak z odsevno folijo 2. vrste, premera 900 mm
</t>
  </si>
  <si>
    <t xml:space="preserve">Dobava in pritrditev okroglega prometnega znaka, ohišje iz vroče cinkane jeklene pločevine, osvetlitev od znotraj, premera 400 mm
</t>
  </si>
  <si>
    <t xml:space="preserve">Dobava in pritrditev okroglega prometnega znaka, ohišje iz vroče cinkane jeklene pločevine, osvetlitev od znotraj, premera 600 mm
</t>
  </si>
  <si>
    <t xml:space="preserve">Dobava in pritrditev okroglega prometnega znaka, ohišje iz vroče cinkane jeklene pločevine, osvetlitev od znotraj, premera 900 mm
</t>
  </si>
  <si>
    <t xml:space="preserve">Dobava in pritrditev okroglega prometnega znaka, podloga iz aluminijaste pločevine, znak z odsevno folijo 1. vrste, premera 400 mm
</t>
  </si>
  <si>
    <t xml:space="preserve">Dobava in pritrditev okroglega prometnega znaka, podloga iz aluminijaste pločevine, znak z odsevno folijo 1. vrste, premera 600 mm
</t>
  </si>
  <si>
    <t xml:space="preserve">Dobava in pritrditev okroglega prometnega znaka, podloga iz aluminijaste pločevine, znak z odsevno folijo 1. vrste, premera 900 mm
</t>
  </si>
  <si>
    <t xml:space="preserve">Dobava in pritrditev okroglega prometnega znaka, podloga iz aluminijaste pločevine, znak z odsevno folijo 2. vrste, premera 400 mm
</t>
  </si>
  <si>
    <t xml:space="preserve">Dobava in pritrditev okroglega prometnega znaka, podloga iz aluminijaste pločevine, znak z odsevno folijo 2. vrste, premera 900 mm
</t>
  </si>
  <si>
    <t xml:space="preserve">Dobava in pritrditev okroglega prometnega znaka, ohišje iz aluminijaste pločevine, osvetlitev od znotraj, premera 400 mm
</t>
  </si>
  <si>
    <t xml:space="preserve">Dobava in pritrditev okroglega prometnega znaka, ohišje iz aluminijaste pločevine, osvetlitev od znotraj, premera 600 mm
</t>
  </si>
  <si>
    <t xml:space="preserve">Dobava in pritrditev okroglega prometnega znaka, ohišje iz aluminijaste pločevine, osvetlitev od znotraj, premera 900 mm
</t>
  </si>
  <si>
    <t xml:space="preserve">Dobava in pritrditev okroglega prometnega znaka, ohišje iz ojačenega poliestra, osvetlitev od znotraj, premera 400 mm
</t>
  </si>
  <si>
    <t xml:space="preserve">Dobava in pritrditev okroglega prometnega znaka, ohišje iz ojačenega poliestra, osvetlitev od znotraj, premera 600 mm
</t>
  </si>
  <si>
    <t xml:space="preserve">Dobava in pritrditev okroglega prometnega znaka, ohišje iz ojačenega poliestra, osvetlitev od znotraj, premera 900 mm
</t>
  </si>
  <si>
    <t xml:space="preserve">Dobava in pritrditev prometnega znaka, podloga iz vroče cinkane jeklene pločevine, znak z ………… barvo-folijo ……. vrste, velikost do 0,10 m2
</t>
  </si>
  <si>
    <t xml:space="preserve">Dobava in pritrditev prometnega znaka, podloga iz vroče cinkane jeklene pločevine, znak z ………… barvo-folijo ……. vrste, velikost od 0,41 do 0,70 m2
</t>
  </si>
  <si>
    <t xml:space="preserve">Dobava in pritrditev prometnega znaka, podloga iz vroče cinkane jeklene pločevine, znak z ………… barvo-folijo ……. vrste, velikost od 0,71 do 1,00 m2
</t>
  </si>
  <si>
    <t xml:space="preserve">Dobava in pritrditev prometnega znaka, podloga iz vroče cinkane jeklene pločevine, znak z ………… barvo-folijo ……. vrste, velikost 2,01 do 4,00 m2
</t>
  </si>
  <si>
    <t xml:space="preserve">Dobava in pritrditev prometnega znaka, podloga iz vroče cinkane jeklene pločevine, znak z ………… barvo-folijo ……. vrste, velikost nad 4,00 m2
</t>
  </si>
  <si>
    <t xml:space="preserve">Dobava in pritrditev prometnega znaka, podloga iz aluminijaste pločevine, znak z ………… barvo-folijo ……. vrste, velikost do 0,10 m2
</t>
  </si>
  <si>
    <t xml:space="preserve">Dobava in pritrditev prometnega znaka, podloga iz aluminijaste pločevine, znak z ………… barvo-folijo ……. vrste, velikost od 0,11 do 0,20 m2
</t>
  </si>
  <si>
    <t xml:space="preserve">Dobava in pritrditev prometnega znaka, podloga iz aluminijaste pločevine, znak z ………… barvo-folijo ……. vrste, velikost od 2,01 do 4,00 m2
</t>
  </si>
  <si>
    <t xml:space="preserve">Dobava in pritrditev prometnega znaka, podloga iz aluminijaste pločevine, znak z ………… barvo-folijo ……. vrste, velikost nad 4,00 m2
</t>
  </si>
  <si>
    <t xml:space="preserve">Dobava in postavitev znaka folija stožec, podloga iz aluminija, temelj iz cementnega betona C 12/15
</t>
  </si>
  <si>
    <t xml:space="preserve">Dobava in pritrditev spremenljivega trikotnega prometnega znaka, ohišje iz ………….., po načrtu, dolžina stranice a = 600 mm
</t>
  </si>
  <si>
    <t xml:space="preserve">Dobava in pritrditev spremenljivega trikotnega prometnega znaka, ohišje iz ………….., po načrtu, dolžina stranice a = 900 mm
</t>
  </si>
  <si>
    <t xml:space="preserve">Dobava in pritrditev spremenljivega trikotnega prometnega znaka, ohišje iz ………….., po načrtu, dolžina stranice a = 1200 mm
</t>
  </si>
  <si>
    <t xml:space="preserve">Dobava in pritrditev spremenlljivega prometnega znaka, ohišja iz …………….., po načrtu, velikosti 1,01 m2 do 2,00 m2
</t>
  </si>
  <si>
    <t xml:space="preserve">Dobava in pritrditev spremenlljivega prometnega znaka, ohišja iz …………….., po načrtu, velikosti 2,01 m2 do 4,00 m2
</t>
  </si>
  <si>
    <t xml:space="preserve">Osvetlitev prometnega znaka od zunaj z natrijevim svetilnim telesom
</t>
  </si>
  <si>
    <t xml:space="preserve">Osvetlitev prometnega znaka od zunaj z živosrebrnim visokotlačnim svetilnim telesom
</t>
  </si>
  <si>
    <t xml:space="preserve">Osvetlitev prometnega znaka od zunaj z …………….. svetilnim telesom
</t>
  </si>
  <si>
    <t xml:space="preserve">Dobava in postavitev svetlobnega prometnega znaka (po načrtu) z eno glavo
</t>
  </si>
  <si>
    <t xml:space="preserve">Dobava in postavitev svetlobnega prometnega znaka (po načrtu) z dvema glavama
</t>
  </si>
  <si>
    <t xml:space="preserve">Dobava in postavitev svetlobnega prometnega znaka (po načrtu) s tremi glavami
</t>
  </si>
  <si>
    <t xml:space="preserve">Dobava in vgraditev dodatne glave za svetlobni prometni znak
</t>
  </si>
  <si>
    <t xml:space="preserve">Prestavitev prometnega znaka s stranico / premerom 600 mm
</t>
  </si>
  <si>
    <t xml:space="preserve">Prestavitev prometnega znaka s stranico / premerom 900 mm
</t>
  </si>
  <si>
    <t xml:space="preserve">Prestavitev stebrička s prometnim znakom s premerom 400 mm
</t>
  </si>
  <si>
    <t xml:space="preserve">Prestavitev stebrička s prometnim znakom s stranico / premerom 600 mm
</t>
  </si>
  <si>
    <t xml:space="preserve">Prestavitev stebrička s prometnim znakom s stranico / premerom 900 mm
</t>
  </si>
  <si>
    <t xml:space="preserve">Prestavitev stebrička s prometnim znakom s stranico 900 mm
</t>
  </si>
  <si>
    <t xml:space="preserve">Izdelava tankoslojne vzdolžne označbe na vozišču z enokomponentno belo barvo, vključno 250 g/m2 posipa z drobci / kroglicami stekla, strojno, debelina plasti suhe snovi 200 µm, širina črte 25 cm
</t>
  </si>
  <si>
    <t xml:space="preserve">Izdelava tankoslojne vzdolžne označbe na vozišču z enokomponentno belo barvo, vključno 250 g/m2 posipa z drobci / kroglicami stekla, strojno, debelina plasti suhe snovi 200 µm, širina črte 30 cm
</t>
  </si>
  <si>
    <t xml:space="preserve">Izdelava tankoslojne vzdolžne označbe na vozišču z enokomponentno belo barvo, vključno 250 g/m2 posipa z drobci / kroglicami stekla, strojno, debelina plasti suhe snovi 200 µm, širina črte 50 cm
</t>
  </si>
  <si>
    <t xml:space="preserve">Izdelava tankoslojne vzdolžne označbe na vozišču z enokomponentno belo barvo, vključno 250 g/m2 posipa z drobci / kroglicami stekla, strojno, debelina plasti suhe snovi 200 µm, širina črte ….. Cm
</t>
  </si>
  <si>
    <t xml:space="preserve">Izdelava tankoslojne vzdolžne označbe na vozišču z enokomponentno belo barvo, vključno 250 g/m2 posipa z drobci / kroglicami stekla, strojno, debelina plasti suhe snovi 250 µm, širina črte 10 cm
</t>
  </si>
  <si>
    <t xml:space="preserve">Izdelava tankoslojne vzdolžne označbe na vozišču z enokomponentno belo barvo, vključno 250 g/m2 posipa z drobci / kroglicami stekla, strojno, debelina plasti suhe snovi 250 µm, širina črte 12 cm
</t>
  </si>
  <si>
    <t xml:space="preserve">Izdelava tankoslojne vzdolžne označbe na vozišču z enokomponentno belo barvo, vključno 250 g/m2 posipa z drobci / kroglicami stekla, strojno, debelina plasti suhe snovi 250 µm, širina črte 15 cm
</t>
  </si>
  <si>
    <t xml:space="preserve">Izdelava tankoslojne vzdolžne označbe na vozišču z enokomponentno belo barvo, vključno 250 g/m2 posipa z drobci / kroglicami stekla, strojno, debelina plasti suhe snovi 250 µm, širina črte 20 cm
</t>
  </si>
  <si>
    <t xml:space="preserve">Izdelava tankoslojne vzdolžne označbe na vozišču z enokomponentno belo barvo, vključno 250 g/m2 posipa z drobci / kroglicami stekla, strojno, debelina plasti suhe snovi 250 µm, širina črte 25 cm
</t>
  </si>
  <si>
    <t xml:space="preserve">Izdelava tankoslojne vzdolžne označbe na vozišču z enokomponentno belo barvo, vključno 250 g/m2 posipa z drobci / kroglicami stekla, strojno, debelina plasti suhe snovi 250 µm, širina črte 50 cm
</t>
  </si>
  <si>
    <t xml:space="preserve">Izdelava tankoslojne vzdolžne označbe na vozišču z enokomponentno belo barvo, vključno 250 g/m2 posipa z drobci / kroglicami stekla, strojno, debelina plasti suhe snovi 250 µm, širina črte ….. cm
</t>
  </si>
  <si>
    <t xml:space="preserve">Izdelava tankoslojne vzdolžne označbe na vozišču z enokomponentno belo barvo, vključno 250 g/m2 posipa z drobci / kroglicami stekla, strojno, debelina plasti suhe snovi 300 µm, širina črte 10 cm
</t>
  </si>
  <si>
    <t xml:space="preserve">Izdelava tankoslojne vzdolžne označbe na vozišču z enokomponentno belo barvo, vključno 250 g/m2 posipa z drobci / kroglicami stekla, strojno, debelina plasti suhe snovi 300 µm, širina črte 12 cm
</t>
  </si>
  <si>
    <t xml:space="preserve">Izdelava tankoslojne vzdolžne označbe na vozišču z enokomponentno belo barvo, vključno 250 g/m2 posipa z drobci / kroglicami stekla, strojno, debelina plasti suhe snovi 300 µm, širina črte 15 cm
</t>
  </si>
  <si>
    <t xml:space="preserve">Izdelava tankoslojne vzdolžne označbe na vozišču z enokomponentno belo barvo, vključno 250 g/m2 posipa z drobci / kroglicami stekla, strojno, debelina plasti suhe snovi 300 µm, širina črte 20 cm
</t>
  </si>
  <si>
    <t xml:space="preserve">Izdelava tankoslojne vzdolžne označbe na vozišču z enokomponentno belo barvo, vključno 250 g/m2 posipa z drobci / kroglicami stekla, strojno, debelina plasti suhe snovi 300 µm, širina črte 25 cm
</t>
  </si>
  <si>
    <t xml:space="preserve">Izdelava tankoslojne vzdolžne označbe na vozišču z enokomponentno belo barvo, vključno 250 g/m2 posipa z drobci / kroglicami stekla, strojno, debelina plasti suhe snovi 300 µm, širina črte 30 cm
</t>
  </si>
  <si>
    <t xml:space="preserve">Izdelava tankoslojne vzdolžne označbe na vozišču z enokomponentno belo barvo, vključno 250 g/m2 posipa z drobci / kroglicami stekla, strojno, debelina plasti suhe snovi 300 µm, širina črte 50 cm
</t>
  </si>
  <si>
    <t xml:space="preserve">Izdelava tankoslojne vzdolžne označbe na vozišču z enokomponentno belo barvo, vključno 250 g/m2 posipa z drobci / kroglicami stekla, strojno, debelina plasti suhe snovi 300 µm, širina črte ….. Cm
</t>
  </si>
  <si>
    <t xml:space="preserve">Izdelava tankoslojne vzdolžne označbe na vozišču z enokomponentno belo barvo, vključno 250 g/m2 posipa z drobci / kroglicami stekla, strojno, debelina plasti suhe snovi 400 µm, širina črte 10 cm
</t>
  </si>
  <si>
    <t xml:space="preserve">Izdelava tankoslojne vzdolžne označbe na vozišču z enokomponentno belo barvo, vključno 250 g/m2 posipa z drobci / kroglicami stekla, strojno, debelina plasti suhe snovi 400 µm, širina črte 12 cm
</t>
  </si>
  <si>
    <t xml:space="preserve">Izdelava tankoslojne vzdolžne označbe na vozišču z enokomponentno belo barvo, vključno 250 g/m2 posipa z drobci / kroglicami stekla, strojno, debelina plasti suhe snovi 400 µm, širina črte 15 cm
</t>
  </si>
  <si>
    <t xml:space="preserve">Izdelava tankoslojne vzdolžne označbe na vozišču z enokomponentno belo barvo, vključno 250 g/m2 posipa z drobci / kroglicami stekla, strojno, debelina plasti suhe snovi 400 µm, širina črte 20 cm
</t>
  </si>
  <si>
    <t xml:space="preserve">Izdelava tankoslojne vzdolžne označbe na vozišču z enokomponentno belo barvo, vključno 250 g/m2 posipa z drobci / kroglicami stekla, strojno, debelina plasti suhe snovi 400 µm, širina črte 25 cm
</t>
  </si>
  <si>
    <t xml:space="preserve">Izdelava tankoslojne vzdolžne označbe na vozišču z enokomponentno belo barvo, vključno 250 g/m2 posipa z drobci / kroglicami stekla, strojno, debelina plasti suhe snovi 400 µm, širina črte 30 cm
</t>
  </si>
  <si>
    <t xml:space="preserve">Izdelava tankoslojne vzdolžne označbe na vozišču z enokomponentno belo barvo, vključno 250 g/m2 posipa z drobci / kroglicami stekla, strojno, debelina plasti suhe snovi 400 µm, širina črte 50 cm
</t>
  </si>
  <si>
    <t xml:space="preserve">Izdelava tankoslojne vzdolžne označbe na vozišču z enokomponentno belo barvo, vključno 250 g/m2 posipa z drobci / kroglicami stekla, strojno, debelina plasti suhe snovi 400 µm, širina črte ….. Cm
</t>
  </si>
  <si>
    <t xml:space="preserve">Izdelava tankoslojne vzdolžne označbe na vozišču z enokomponentno belo barvo, vključno 250 g/m2 posipa z drobci / kroglicami stekla, strojno, debelina plasti suhe snovi ….. µm, širina črte 10 cm
</t>
  </si>
  <si>
    <t xml:space="preserve">Izdelava tankoslojne vzdolžne označbe na vozišču z enokomponentno belo barvo, vključno 250 g/m2 posipa z drobci / kroglicami stekla, strojno, debelina plasti suhe snovi ….. µm, širina črte 12 cm
</t>
  </si>
  <si>
    <t xml:space="preserve">Izdelava tankoslojne vzdolžne označbe na vozišču z enokomponentno belo barvo, vključno 250 g/m2 posipa z drobci / kroglicami stekla, strojno, debelina plasti suhe snovi ….. µm, širina črte 15 cm
</t>
  </si>
  <si>
    <t xml:space="preserve">Izdelava tankoslojne vzdolžne označbe na vozišču z enokomponentno belo barvo, vključno 250 g/m2 posipa z drobci / kroglicami stekla, strojno, debelina plasti suhe snovi ….. µm, širina črte 20 cm
</t>
  </si>
  <si>
    <t xml:space="preserve">Izdelava tankoslojne vzdolžne označbe na vozišču z enokomponentno belo barvo, vključno 250 g/m2 posipa z drobci / kroglicami stekla, strojno, debelina plasti suhe snovi ….. µm, širina črte 25 cm
</t>
  </si>
  <si>
    <t xml:space="preserve">Izdelava tankoslojne vzdolžne označbe na vozišču z enokomponentno belo barvo, vključno 250 g/m2 posipa z drobci / kroglicami stekla, strojno, debelina plasti suhe snovi ….. µm, širina črte 30 cm
</t>
  </si>
  <si>
    <t xml:space="preserve">Izdelava tankoslojne vzdolžne označbe na vozišču z enokomponentno belo barvo, vključno 250 g/m2 posipa z drobci / kroglicami stekla, strojno, debelina plasti suhe snovi ….. µm, širina črte 50 cm
</t>
  </si>
  <si>
    <t xml:space="preserve">Izdelava tankoslojne vzdolžne označbe na vozišču z enokomponentno belo barvo, vključno 250 g/m2 posipa z drobci / kroglicami stekla, strojno, debelina plasti suhe snovi ….. µm, širina črte ….. Cm
</t>
  </si>
  <si>
    <t xml:space="preserve">Izdelava tankoslojne prečne in ostalih označb na vozišču z enokomponentno belo barvo, vključno 250 g/m2 posipa z drobci / kroglicami stekla, strojno, debelina plasti suhe snovi 300 µm, širina črte 50 cm
</t>
  </si>
  <si>
    <t xml:space="preserve">Izdelava tankoslojne prečne in ostalih označb na vozišču z enokomponentno belo barvo, vključno 250 g/m2 posipa z drobci / kroglicami stekla, strojno, debelina plasti suhe snovi 400 µm, širina črte 50 cm
</t>
  </si>
  <si>
    <t xml:space="preserve">Izdelava začasne tankoslojne vzdolžne označbe na vozišču z enokomponentno rumeno barvo, vključno 250 g/m2 posipa z drobci / kroglicami stekla, strojno, debelina plasti suhe snovi 200 µm, širina črte 12 cm
</t>
  </si>
  <si>
    <t xml:space="preserve">Izdelava začasne tankoslojne vzdolžne označbe na vozišču z enokomponentno rumeno barvo, vključno 250 g/m2 posipa z drobci / kroglicami stekla, strojno, debelina plasti suhe snovi 200 µm, širina črte 15 cm
</t>
  </si>
  <si>
    <t xml:space="preserve">Izdelava začasne tankoslojne vzdolžne označbe na vozišču z enokomponentno rumeno barvo, vključno 250 g/m2 posipa z drobci / kroglicami stekla, strojno, debelina plasti suhe snovi 200 µm, širina črte 20 cm
</t>
  </si>
  <si>
    <t xml:space="preserve">Doplačilo za ročno izdelavo tankoslojne označbe na vozišču, širina črte 10 cm
</t>
  </si>
  <si>
    <t xml:space="preserve">Doplačilo za ročno izdelavo tankoslojne označbe na vozišču, širina črte 12 cm
</t>
  </si>
  <si>
    <t xml:space="preserve">Doplačilo za ročno izdelavo tankoslojne označbe na vozišču, širina črte 15 cm
</t>
  </si>
  <si>
    <t xml:space="preserve">Doplačilo za ročno izdelavo tankoslojne označbe na vozišču, širina črte 20 cm
</t>
  </si>
  <si>
    <t xml:space="preserve">Doplačilo za ročno izdelavo tankoslojne označbe na vozišču, širina črte 25 cm
</t>
  </si>
  <si>
    <t xml:space="preserve">Doplačilo za ročno izdelavo tankoslojne označbe na vozišču, širina črte 30 cm
</t>
  </si>
  <si>
    <t xml:space="preserve">Doplačilo za ročno izdelavo tankoslojne označbe na vozišču, širina črte 50 cm
</t>
  </si>
  <si>
    <t xml:space="preserve">Doplačilo za ročno izdelavo tankoslojne označbe na vozišču, širina črte …. Cm
</t>
  </si>
  <si>
    <t xml:space="preserve">Doplačilo za ročno izdelavo ostalih označb na vozišču, posamezna površina označbe do 0,5 m2
</t>
  </si>
  <si>
    <t xml:space="preserve">Doplačilo za ročno izdelavo ostalih označb na vozišču, posamezna površina označbe 0,6 do 1,0 m2
</t>
  </si>
  <si>
    <t xml:space="preserve">Doplačilo za ročno izdelavo ostalih označb na vozišču, posamezna površina označbe 1,1 do 1,5 m2
</t>
  </si>
  <si>
    <t xml:space="preserve">Doplačilo za ročno izdelavo ostalih označb na vozišču, posamezna površina označbe nad 1,5 m2
</t>
  </si>
  <si>
    <t xml:space="preserve">Doplačilo za izdelavo prekinjenih vzdolžnih označb na vozišču, širina črte 10 cm
</t>
  </si>
  <si>
    <t xml:space="preserve">Doplačilo za izdelavo prekinjenih vzdolžnih označb na vozišču, širina črte 15 cm
</t>
  </si>
  <si>
    <t xml:space="preserve">Doplačilo za izdelavo prekinjenih vzdolžnih označb na vozišču, širina črte 20 cm
</t>
  </si>
  <si>
    <t xml:space="preserve">Doplačilo za izdelavo prekinjenih vzdolžnih označb na vozišču, širina črte 25 cm
</t>
  </si>
  <si>
    <t xml:space="preserve">Doplačilo za izdelavo prekinjenih vzdolžnih označb na vozišču, širina črte 30 cm
</t>
  </si>
  <si>
    <t xml:space="preserve">Doplačilo za izdelavo označb na vozišču z …….. barvo, debelina suhe snovi do 200 µm
</t>
  </si>
  <si>
    <t xml:space="preserve">Doplačilo za izdelavo prekinjenih vzdolžnih označb na vozišču, širina črte …. cm
</t>
  </si>
  <si>
    <t xml:space="preserve">Doplačilo za izdelavo označb na vozišču z …….. barvo, debelina suhe snovi do 250 µm
</t>
  </si>
  <si>
    <t xml:space="preserve">Doplačilo za izdelavo označb na vozišču z …….. barvo, debelina suhe snovi do 300 µm
</t>
  </si>
  <si>
    <t xml:space="preserve">Doplačilo za izdelavo označb na vozišču z …….. barvo, debelina suhe snovi do ….. µm
</t>
  </si>
  <si>
    <t xml:space="preserve">Izdelava srednjeslojne vzdolžne označbe na vozišču z brizgano večkomponentno plastiko z vmešanimi drobci/kroglicami stekla, vključno 200 g/m2 posipa z drobci / kroglicami stekla, strojno, debelina plasti ….. µm, širina črte 10 cm
</t>
  </si>
  <si>
    <t xml:space="preserve">Izdelava srednjeslojne vzdolžne označbe na vozišču z brizgano večkomponentno plastiko z vmešanimi drobci/kroglicami stekla, vključno 200 g/m2 posipa z drobci / kroglicami stekla, strojno, debelina plasti ….. µm, širina črte 12 cm
</t>
  </si>
  <si>
    <t xml:space="preserve">Izdelava srednjeslojne vzdolžne označbe na vozišču z brizgano večkomponentno plastiko z vmešanimi drobci/kroglicami stekla, vključno 200 g/m2 posipa z drobci / kroglicami stekla, strojno, debelina plasti ….. µm, širina črte 15 cm
</t>
  </si>
  <si>
    <t xml:space="preserve">Izdelava srednjeslojne vzdolžne označbe na vozišču z brizgano večkomponentno plastiko z vmešanimi drobci/kroglicami stekla, vključno 200 g/m2 posipa z drobci / kroglicami stekla, strojno, debelina plasti ….. µm, širina črte 20 cm
</t>
  </si>
  <si>
    <t xml:space="preserve">Izdelava srednjeslojne vzdolžne označbe na vozišču z brizgano večkomponentno plastiko z vmešanimi drobci/kroglicami stekla, vključno 200 g/m2 posipa z drobci / kroglicami stekla, strojno, debelina plasti ….. µm, širina črte 25 cm
</t>
  </si>
  <si>
    <t xml:space="preserve">Izdelava srednjeslojne vzdolžne označbe na vozišču z brizgano večkomponentno plastiko z vmešanimi drobci/kroglicami stekla, vključno 200 g/m2 posipa z drobci / kroglicami stekla, strojno, debelina plasti ….. µm, širina črte 30 cm
</t>
  </si>
  <si>
    <t xml:space="preserve">Izdelava srednjeslojne vzdolžne označbe na vozišču z brizgano večkomponentno plastiko z vmešanimi drobci/kroglicami stekla, vključno 200 g/m2 posipa z drobci / kroglicami stekla, strojno, debelina plasti ….. µm, širina črte 50 cm
</t>
  </si>
  <si>
    <t xml:space="preserve">Izdelava srednjeslojne vzdolžne označbe na vozišču z brizgano večkomponentno plastiko z vmešanimi drobci/kroglicami stekla, vključno 200 g/m2 posipa z drobci / kroglicami stekla, strojno, debelina plasti ….. µm, širina črte …. Cm
</t>
  </si>
  <si>
    <t xml:space="preserve">Izdelava srednjeslojne prečne in ostalih označb na vozišču z brizgano večkomponentno plastiko z vmešanimi drobci/kroglicami stekla, vključno 200 g/m2 posipa z drobci / kroglicami stekla, strojno, debelina plasti ….. µm, širina črte 10 do 15 cm
</t>
  </si>
  <si>
    <t xml:space="preserve">Izdelava srednjeslojne prečne in ostalih označb na vozišču z brizgano večkomponentno plastiko z vmešanimi drobci/kroglicami stekla, vključno 200 g/m2 posipa z drobci / kroglicami stekla, strojno, debelina plasti ….. µm, širina črte 20 do 30 cm
</t>
  </si>
  <si>
    <t xml:space="preserve">Izdelava srednjeslojne prečne in ostalih označb na vozišču z brizgano večkomponentno plastiko z vmešanimi drobci/kroglicami stekla, vključno 200 g/m2 posipa z drobci / kroglicami stekla, strojno, debelina plasti ….. µm, širina črte 50 cm
</t>
  </si>
  <si>
    <t xml:space="preserve">Izdelava debeloslojne vzdolžne označbe na vozišču z večkomponentno hladno plastiko z vmešanimi drobci / kroglicami stekla, vključno 200 g/m2 dodatnega posipa z drobci stekla, strojno, debelina plasti 3 mm, širina črte 10 cm
</t>
  </si>
  <si>
    <t xml:space="preserve">Izdelava debeloslojne vzdolžne označbe na vozišču z večkomponentno hladno plastiko z vmešanimi drobci / kroglicami stekla, vključno 200 g/m2 dodatnega posipa z drobci stekla, strojno, debelina plasti 3 mm, širina črte 12 cm
</t>
  </si>
  <si>
    <t xml:space="preserve">Izdelava debeloslojne vzdolžne označbe na vozišču z večkomponentno hladno plastiko z vmešanimi drobci / kroglicami stekla, vključno 200 g/m2 dodatnega posipa z drobci stekla, strojno, debelina plasti 3 mm, širina črte 15 cm
</t>
  </si>
  <si>
    <t xml:space="preserve">Izdelava debeloslojne vzdolžne označbe na vozišču z večkomponentno hladno plastiko z vmešanimi drobci / kroglicami stekla, vključno 200 g/m2 dodatnega posipa z drobci stekla, strojno, debelina plasti 3 mm, širina črte 20 cm
</t>
  </si>
  <si>
    <t xml:space="preserve">Izdelava debeloslojne vzdolžne označbe na vozišču z večkomponentno hladno plastiko z vmešanimi drobci / kroglicami stekla, vključno 200 g/m2 dodatnega posipa z drobci stekla, strojno, debelina plasti 3 mm, širina črte 25 cm
</t>
  </si>
  <si>
    <t xml:space="preserve">Izdelava debeloslojne vzdolžne označbe na vozišču z večkomponentno hladno plastiko z vmešanimi drobci / kroglicami stekla, vključno 200 g/m2 dodatnega posipa z drobci stekla, strojno, debelina plasti 3 mm, širina črte 30 cm
</t>
  </si>
  <si>
    <t xml:space="preserve">Izdelava debeloslojne vzdolžne označbe na vozišču z večkomponentno hladno plastiko z vmešanimi drobci / kroglicami stekla, vključno 200 g/m2 dodatnega posipa z drobci stekla, strojno, debelina plasti 3 mm, širina črte 50 cm
</t>
  </si>
  <si>
    <t xml:space="preserve">Izdelava debeloslojne vzdolžne označbe na vozišču z večkomponentno hladno plastiko z vmešanimi drobci / kroglicami stekla, vključno 200 g/m2 dodatnega posipa z drobci stekla, strojno, debelina plasti 3 mm, širina črte ….. cm
</t>
  </si>
  <si>
    <t xml:space="preserve">Izdelava debeloslojne prečne in ostalih označb na vozišču z večkomponentno hladno plastiko z vmešanimi drobci / kroglicami stekla, vključno 200 g/m2 dodatnega posipa z drobci stekla, strojno, debelina plasti 3 mm, širina črte 10 do 15 cm
</t>
  </si>
  <si>
    <t xml:space="preserve">Izdelava debeloslojne prečne in ostalih označb na vozišču z večkomponentno hladno plastiko z vmešanimi drobci / kroglicami stekla, vključno 200 g/m2 dodatnega posipa z drobci stekla, strojno, debelina plasti 3 mm, širina črte 20 do 30 cm
</t>
  </si>
  <si>
    <t xml:space="preserve">Izdelava debeloslojne prečne in ostalih označb na vozišču z večkomponentno hladno plastiko z vmešanimi drobci / kroglicami stekla, vključno 200 g/m2 dodatnega posipa z drobci stekla, strojno, debelina plasti 3 mm, širina črte 50 cm
</t>
  </si>
  <si>
    <t xml:space="preserve">Izdelava debeloslojne vzdolžne označbe na vozišču z vročo plastiko z vmešanimi drobci / kroglicami stekla, vključno 200 g/m2 dodatnega posipa z drobci stekla, strojno, debelina plasti 3 mm, širina črte 10 cm
</t>
  </si>
  <si>
    <t xml:space="preserve">Izdelava debeloslojne vzdolžne označbe na vozišču z vročo plastiko z vmešanimi drobci / kroglicami stekla, vključno 200 g/m2 dodatnega posipa z drobci stekla, strojno, debelina plasti 3 mm, širina črte 12 cm
</t>
  </si>
  <si>
    <t xml:space="preserve">Izdelava debeloslojne vzdolžne označbe na vozišču z vročo plastiko z vmešanimi drobci / kroglicami stekla, vključno 200 g/m2 dodatnega posipa z drobci stekla, strojno, debelina plasti 3 mm, širina črte 15 cm
</t>
  </si>
  <si>
    <t xml:space="preserve">Izdelava debeloslojne vzdolžne označbe na vozišču z vročo plastiko z vmešanimi drobci / kroglicami stekla, vključno 200 g/m2 dodatnega posipa z drobci stekla, strojno, debelina plasti 3 mm, širina črte 20 cm
</t>
  </si>
  <si>
    <t xml:space="preserve">Izdelava debeloslojne vzdolžne označbe na vozišču z vročo plastiko z vmešanimi drobci / kroglicami stekla, vključno 200 g/m2 dodatnega posipa z drobci stekla, strojno, debelina plasti 3 mm, širina črte 25 cm
</t>
  </si>
  <si>
    <t xml:space="preserve">Izdelava debeloslojne vzdolžne označbe na vozišču z vročo plastiko z vmešanimi drobci / kroglicami stekla, vključno 200 g/m2 dodatnega posipa z drobci stekla, strojno, debelina plasti 3 mm, širina črte 30 cm
</t>
  </si>
  <si>
    <t xml:space="preserve">Izdelava debeloslojne vzdolžne označbe na vozišču z vročo plastiko z vmešanimi drobci / kroglicami stekla, vključno 200 g/m2 dodatnega posipa z drobci stekla, strojno, debelina plasti 3 mm, širina črte 50 cm
</t>
  </si>
  <si>
    <t xml:space="preserve">Izdelava debeloslojne vzdolžne označbe na vozišču z vročo plastiko z vmešanimi drobci / kroglicami stekla, vključno 200 g/m2 dodatnega posipa z drobci stekla, strojno, debelina plasti 3 mm, širina črte …. cm
</t>
  </si>
  <si>
    <t xml:space="preserve">Izdelava debeloslojne prečne in ostalih označb na vozišču z vročo plastiko z vmešanimi drobci / kroglicami stekla, vključno 200 g/m2 dodatnega posipa z drobci stekla, strojno, debelina plasti 3 mm, posamezna površina označbe do 0,5 m2
</t>
  </si>
  <si>
    <t xml:space="preserve">Izdelava debeloslojne prečne in ostalih označb na vozišču z vročo plastiko z vmešanimi drobci / kroglicami stekla, vključno 200 g/m2 dodatnega posipa z drobci stekla, strojno, debelina plasti 3 mm, posamezna površina označbe 0,6 do 1,0 m2
</t>
  </si>
  <si>
    <t xml:space="preserve">Izdelava debeloslojne prečne in ostalih označb na vozišču z vročo plastiko z vmešanimi drobci / kroglicami stekla, vključno 200 g/m2 dodatnega posipa z drobci stekla, strojno, debelina plasti 3 mm, posamezna površina označbe 1,1 do 1,5 m2
</t>
  </si>
  <si>
    <t xml:space="preserve">Izdelava debeloslojne prečne in ostalih označb na vozišču z vročo plastiko z vmešanimi drobci / kroglicami stekla, vključno 200 g/m2 dodatnega posipa z drobci stekla, strojno, debelina plasti 3 mm, posamezna površina označbe nad 1,5 m2
</t>
  </si>
  <si>
    <t xml:space="preserve">Dobava in vgraditev predfabriciranega plastičnega traku / folije za debeloslojno trajno vzdolžno označbo na vozišču, vključno s predhodnim premazom podlage, širina črte 10 cm
</t>
  </si>
  <si>
    <t xml:space="preserve">Dobava in vgraditev predfabriciranega plastičnega traku / folije za debeloslojno trajno vzdolžno označbo na vozišču, vključno s predhodnim premazom podlage, širina črte 12 cm
</t>
  </si>
  <si>
    <t xml:space="preserve">Dobava in vgraditev predfabriciranega plastičnega traku / folije za debeloslojno trajno vzdolžno označbo na vozišču, vključno s predhodnim premazom podlage, širina črte 15 cm
</t>
  </si>
  <si>
    <t xml:space="preserve">Dobava in vgraditev predfabriciranega plastičnega traku / folije za debeloslojno trajno vzdolžno označbo na vozišču, vključno s predhodnim premazom podlage, širina črte 20 cm
</t>
  </si>
  <si>
    <t xml:space="preserve">Dobava in vgraditev predfabriciranega plastičnega traku / folije za debeloslojno trajno vzdolžno označbo na vozišču, vključno s predhodnim premazom podlage, širina črte 25 cm
</t>
  </si>
  <si>
    <t xml:space="preserve">Dobava in vgraditev predfabriciranega plastičnega traku / folije za debeloslojno trajno vzdolžno označbo na vozišču, vključno s predhodnim premazom podlage, širina črte 30 cm
</t>
  </si>
  <si>
    <t xml:space="preserve">Dobava in vgraditev predfabriciranega plastičnega traku / folije za debeloslojno trajno vzdolžno označbo na vozišču, vključno s predhodnim premazom podlage, širina črte 50 cm
</t>
  </si>
  <si>
    <t xml:space="preserve">Dobava in vgraditev predfabriciranega plastičnega traku / folije za debeloslojno trajno vzdolžno označbo na vozišču, vključno s predhodnim premazom podlage, širina črte ….. cm
</t>
  </si>
  <si>
    <t xml:space="preserve">Dobava in vgraditev predfabriciranega plastičnega traku / folije za debeloslojno trajno prečno označbo na vozišču, vključno s predhodnim premazom podlage, širina črte 10 cm
</t>
  </si>
  <si>
    <t xml:space="preserve">Dobava in vgraditev predfabriciranega plastičnega traku / folije za debeloslojno trajno prečno označbo na vozišču, vključno s predhodnim premazom podlage, širina črte 12 cm
</t>
  </si>
  <si>
    <t xml:space="preserve">Dobava in vgraditev predfabriciranega plastičnega traku / folije za debeloslojno trajno prečno označbo na vozišču, vključno s predhodnim premazom podlage, širina črte 15 cm
</t>
  </si>
  <si>
    <t xml:space="preserve">Dobava in vgraditev predfabriciranega plastičnega traku / folije za debeloslojno trajno prečno označbo na vozišču, vključno s predhodnim premazom podlage, širina črte 20 cm
</t>
  </si>
  <si>
    <t xml:space="preserve">Dobava in vgraditev predfabriciranega plastičnega traku / folije za debeloslojno trajno prečno označbo na vozišču, vključno s predhodnim premazom podlage, širina črte 25 cm
</t>
  </si>
  <si>
    <t xml:space="preserve">Dobava in vgraditev predfabriciranega plastičnega traku / folije za debeloslojno trajno prečno označbo na vozišču, vključno s predhodnim premazom podlage, širina črte 30 cm
</t>
  </si>
  <si>
    <t xml:space="preserve">Dobava in vgraditev predfabriciranega plastičnega traku / folije za debeloslojno trajno prečno označbo na vozišču, vključno s predhodnim premazom podlage, širina črte 50 cm
</t>
  </si>
  <si>
    <t xml:space="preserve">Dobava in vgraditev predfabriciranega plastičnega traku / folije za debeloslojno trajno prečno označbo na vozišču, vključno s predhodnim premazom podlage, širina črte ….. cm
</t>
  </si>
  <si>
    <t xml:space="preserve">Dobava in vgraditev predfabricirane plastične ………… trajne označbe na vozišču, vključno s predhodnim premazom podlage, posamezna površina označbe do 0,5 m2
</t>
  </si>
  <si>
    <t xml:space="preserve">Dobava in vgraditev predfabricirane plastične ………… trajne označbe na vozišču, vključno s predhodnim premazom podlage, posamezna površina označbe 0,6 do 1,0 m2
</t>
  </si>
  <si>
    <t xml:space="preserve">Dobava in vgraditev predfabricirane plastične ………… trajne označbe na vozišču, vključno s predhodnim premazom podlage, posamezna površina označbe 1,1 do 1,5 m2
</t>
  </si>
  <si>
    <t xml:space="preserve">Dobava in vgraditev predfabricirane plastične ………… trajne označbe na vozišču, vključno s predhodnim premazom podlage, posamezna površina označbe nad 1,5 m2
</t>
  </si>
  <si>
    <t xml:space="preserve">Dobava in vgraditev predfabriciranega plastičnega traku / folije za debeloslojno začasno vzdolžno označbo na vozišču, vključno s predhodnim premazom podlage, širina črte 10 cm
</t>
  </si>
  <si>
    <t xml:space="preserve">Dobava in vgraditev predfabriciranega plastičnega traku / folije za debeloslojno začasno vzdolžno označbo na vozišču, vključno s predhodnim premazom podlage, širina črte 12 cm
</t>
  </si>
  <si>
    <t xml:space="preserve">Dobava in vgraditev predfabriciranega plastičnega traku / folije za debeloslojno začasno vzdolžno označbo na vozišču, vključno s predhodnim premazom podlage, širina črte 15 cm
</t>
  </si>
  <si>
    <t xml:space="preserve">Dobava in vgraditev predfabriciranega plastičnega traku / folije za debeloslojno začasno vzdolžno označbo na vozišču, vključno s predhodnim premazom podlage, širina črte 20 cm
</t>
  </si>
  <si>
    <t xml:space="preserve">Dobava in vgraditev predfabriciranega plastičnega traku / folije za debeloslojno začasno vzdolžno označbo na vozišču, vključno s predhodnim premazom podlage, širina črte 25 cm
</t>
  </si>
  <si>
    <t xml:space="preserve">Dobava in vgraditev predfabriciranega plastičnega traku / folije za debeloslojno začasno vzdolžno označbo na vozišču, vključno s predhodnim premazom podlage, širina črte 30 cm
</t>
  </si>
  <si>
    <t xml:space="preserve">Dobava in vgraditev predfabriciranega plastičnega traku / folije za debeloslojno začasno vzdolžno označbo na vozišču, vključno s predhodnim premazom podlage, širina črte 50 cm
</t>
  </si>
  <si>
    <t xml:space="preserve">Dobava in vgraditev predfabriciranega plastičnega traku / folije za debeloslojno začasno vzdolžno označbo na vozišču, vključno s predhodnim premazom podlage, širina črte ….. cm
</t>
  </si>
  <si>
    <t xml:space="preserve">Dobava in vgraditev predfabriciranega plastičnega traku / folije za debeloslojno začasno prečno označbo na vozišču, vključno s predhodnim premazom podlage, širina črte 10 cm
</t>
  </si>
  <si>
    <t xml:space="preserve">Dobava in vgraditev predfabriciranega plastičnega traku / folije za debeloslojno začasno prečno označbo na vozišču, vključno s predhodnim premazom podlage, širina črte 12 cm
</t>
  </si>
  <si>
    <t xml:space="preserve">Dobava in vgraditev predfabriciranega plastičnega traku / folije za debeloslojno začasno prečno označbo na vozišču, vključno s predhodnim premazom podlage, širina črte 15 cm
</t>
  </si>
  <si>
    <t xml:space="preserve">Dobava in vgraditev predfabriciranega plastičnega traku / folije za debeloslojno začasno prečno označbo na vozišču, vključno s predhodnim premazom podlage, širina črte 20 cm
</t>
  </si>
  <si>
    <t xml:space="preserve">Dobava in vgraditev predfabriciranega plastičnega traku / folije za debeloslojno začasno prečno označbo na vozišču, vključno s predhodnim premazom podlage, širina črte 25 cm
</t>
  </si>
  <si>
    <t xml:space="preserve">Dobava in vgraditev predfabriciranega plastičnega traku / folije za debeloslojno začasno prečno označbo na vozišču, vključno s predhodnim premazom podlage, širina črte 30 cm
</t>
  </si>
  <si>
    <t xml:space="preserve">Dobava in vgraditev predfabriciranega plastičnega traku / folije za debeloslojno začasno prečno označbo na vozišču, vključno s predhodnim premazom podlage, širina črte 50 cm
</t>
  </si>
  <si>
    <t xml:space="preserve">Dobava in vgraditev predfabriciranega plastičnega traku / folije za debeloslojno začasno prečno označbo na vozišču, vključno s predhodnim premazom podlage, širina črte ….. Cm
</t>
  </si>
  <si>
    <t xml:space="preserve">Dobava in vgraditev predfabriciranega plastičnega traku s prekinitvami za zvočno vzdolžno označbo na vozišču, širine 10 cm
</t>
  </si>
  <si>
    <t xml:space="preserve">Dobava in vgraditev predfabriciranega plastičnega traku s prekinitvami za zvočno vzdolžno označbo na vozišču, širine 12 cm
</t>
  </si>
  <si>
    <t xml:space="preserve">Dobava in vgraditev predfabriciranega plastičnega traku s prekinitvami za zvočno vzdolžno označbo na vozišču, širine 15 cm
</t>
  </si>
  <si>
    <t xml:space="preserve">Dobava in vgraditev predfabriciranega plastičnega traku s prekinitvami za zvočno vzdolžno označbo na vozišču, širine 20 cm
</t>
  </si>
  <si>
    <t xml:space="preserve">Dobava in vgraditev predfabriciranega plastičnega traku s prekinitvami za zvočno vzdolžno označbo na vozišču, širine ….. cm
</t>
  </si>
  <si>
    <t xml:space="preserve">Dobava in vgraditev brizgane vroče plastike z vmešanimi drobci/kroglicami stekla za debeloslojno zvočno vzdolžno označbo vozišča, širine 10 cm, vključno 200 g/m2 dodatnega posipa z drobci stekla
</t>
  </si>
  <si>
    <t xml:space="preserve">Dobava in vgraditev brizgane vroče plastike z vmešanimi drobci/kroglicami stekla za debeloslojno zvočno vzdolžno označbo vozišča, širine 12 cm, vključno 200 g/m2 dodatnega posipa z drobci stekla
</t>
  </si>
  <si>
    <t xml:space="preserve">Dobava in vgraditev brizgane vroče plastike z vmešanimi drobci/kroglicami stekla za debeloslojno zvočno vzdolžno označbo vozišča, širine 15 cm, vključno 200 g/m2 dodatnega posipa z drobci stekla
</t>
  </si>
  <si>
    <t xml:space="preserve">Dobava in vgraditev brizgane vroče plastike z vmešanimi drobci/kroglicami stekla za debeloslojno zvočno vzdolžno označbo vozišča, širine 20 cm, vključno 200 g/m2 dodatnega posipa z drobci stekla
</t>
  </si>
  <si>
    <t xml:space="preserve">Dobava in vgraditev brizgane vroče plastike z vmešanimi drobci/kroglicami stekla za debeloslojno zvočno vzdolžno označbo vozišča, širine …. cm, vključno 200 g/m2 dodatnega posipa z drobci stekla
</t>
  </si>
  <si>
    <t xml:space="preserve">Dobava in vgraditev brizgane hladne plastike z vmešanimi drobci/kroglicami stekla za debeloslojno zvočno vzdolžno označbo vozišča, širine 10 cm, vključno 200 g/m2 dodatnega posipa z drobci stekla
</t>
  </si>
  <si>
    <t xml:space="preserve">Dobava in vgraditev brizgane hladne plastike z vmešanimi drobci/kroglicami stekla za debeloslojno zvočno vzdolžno označbo vozišča, širine 12 cm, vključno 200 g/m2 dodatnega posipa z drobci stekla
</t>
  </si>
  <si>
    <t xml:space="preserve">Dobava in vgraditev brizgane hladne plastike z vmešanimi drobci/kroglicami stekla za debeloslojno zvočno vzdolžno označbo vozišča, širine 15 cm, vključno 200 g/m2 dodatnega posipa z drobci stekla
</t>
  </si>
  <si>
    <t xml:space="preserve">Dobava in vgraditev brizgane hladne plastike z vmešanimi drobci/kroglicami stekla za debeloslojno zvočno vzdolžno označbo vozišča, širine 20 cm, vključno 200 g/m2 dodatnega posipa z drobci stekla
</t>
  </si>
  <si>
    <t xml:space="preserve">Dobava in vgraditev brizgane hladne plastike z vmešanimi drobci/kroglicami stekla za debeloslojno zvočno vzdolžno označbo vozišča, širine …. cm, vključno 200 g/m2 dodatnega posipa z drobci stekla
</t>
  </si>
  <si>
    <t xml:space="preserve">Dobava in vgraditev brizgane vroče plastike za debeloslojno zvočno označbo na vozišču
</t>
  </si>
  <si>
    <t xml:space="preserve">Dobava in vgraditev brizgane hladne plastike za debeloslojno zvočno označbo na vozišču
</t>
  </si>
  <si>
    <t xml:space="preserve">Dobava in vgraditev plastičnega odsevnika s sidrnim trnom, odsevni del iz prizme ali iz umetne snovi oziroma plastične folije 2. ali 3. vrste
</t>
  </si>
  <si>
    <t xml:space="preserve">Dobava in vgraditev plastičnega odsevnika brez sidrnega trna, odsevni del iz prizme ali iz umetne snovi oziroma plastične folije 2. ali 3. vrste
</t>
  </si>
  <si>
    <t xml:space="preserve">Dobava in vgraditev montažne fizične ovire – grbine visoke 3 cm
</t>
  </si>
  <si>
    <t xml:space="preserve">Dobava in vgraditev montažne fizične ovire – grbine visoke 5 cm
</t>
  </si>
  <si>
    <t xml:space="preserve">Dobava in vgraditev montažne fizične ovire – grbine visoke 7 cm
</t>
  </si>
  <si>
    <t xml:space="preserve">Dobava in vgraditev grbine iz bituminizirane zmesi (po načrtu)
</t>
  </si>
  <si>
    <t xml:space="preserve">Odstranitev neveljavnih označb na vozišču z rezkanjem, širina črte 10 do 15 cm
</t>
  </si>
  <si>
    <t xml:space="preserve">Odstranitev neveljavnih označb na vozišču z rezkanjem, širina črte 20 do 30 cm
</t>
  </si>
  <si>
    <t xml:space="preserve">Odstranitev neveljavnih označb na vozišču z rezkanjem, širina črte 50 cm
</t>
  </si>
  <si>
    <t xml:space="preserve">Odstranitev neveljavnih označb na vozišču z rezkanjem, posamezna površina označbe do 0,5 m2
</t>
  </si>
  <si>
    <t xml:space="preserve">Odstranitev neveljavnih označb na vozišču z rezkanjem, posamezna površina označbe 0,6 do 1,0 m2
</t>
  </si>
  <si>
    <t xml:space="preserve">Odstranitev neveljavnih označb na vozišču z rezkanjem, posamezna površina označbe 1,1 do 1,5 m2
</t>
  </si>
  <si>
    <t xml:space="preserve">Dobava in postavitev plastičnega smernika z votlim prerezom, dolžina 1200 mm, z odsevnikom iz folije
</t>
  </si>
  <si>
    <t xml:space="preserve">Dobava in postavitev plastičnega smernika z votlim prerezom, dolžina 1200 mm, z odsevnikom iz ………..
</t>
  </si>
  <si>
    <t xml:space="preserve">Dobava in postavitev plastičnega smernika s polnim prerezom, dolžina 1200 mm, z odsevnikom iz folije
</t>
  </si>
  <si>
    <t xml:space="preserve">Dobava in postavitev plastičnega smernika s polnim prerezom, dolžina 1200 mm, z odsevnikom iz ………..
</t>
  </si>
  <si>
    <t xml:space="preserve">Dobava in postavitev smernika iz ………., dolžina …. m, z odsevnikom iz folije
</t>
  </si>
  <si>
    <t xml:space="preserve">Dobava in postavitev smernika iz ………., dolžina …. m, z odsevnikom iz umetne snovi
</t>
  </si>
  <si>
    <t xml:space="preserve">Dobava in postavitev smernika iz ………., dolžina …. m, z odsevnikom iz ……….
</t>
  </si>
  <si>
    <t xml:space="preserve">Dobava in vgraditev odbojnika iz cementnega betona, z odsevnikom iz folije
</t>
  </si>
  <si>
    <t xml:space="preserve">Dobava in vgraditev odbojnika iz cementnega betona, z odsevnikom iz umetne snovi
</t>
  </si>
  <si>
    <t xml:space="preserve">Dobava in vgraditev odbojnika iz cementnega betona, z odsevnikom iz ………
</t>
  </si>
  <si>
    <t xml:space="preserve">Dobava in vgraditev odbojnika iz naravnega kamna, z odsevnikom iz folije
</t>
  </si>
  <si>
    <t xml:space="preserve">Dobava in vgraditev odbojnika iz naravnega kamna, z odsevnikom iz umetne snovi
</t>
  </si>
  <si>
    <t xml:space="preserve">Dobava in vgraditev odbojnika iz naravnega kamna, z odsevnikom iz …………
</t>
  </si>
  <si>
    <t xml:space="preserve">Dobava in vgraditev odbojnika iz lesa po načrtu ……………, z odsevnikom iz folije
</t>
  </si>
  <si>
    <t xml:space="preserve">Dobava in vgraditev odbojnika iz lesa po načrtu ……………, z odsevnikom iz umetne snovi
</t>
  </si>
  <si>
    <t xml:space="preserve">Dobava in vgraditev odbojnika iz lesa po načrtu ……………, z odsevnikom iz ………….
</t>
  </si>
  <si>
    <t xml:space="preserve">Dobava in postavitev ploščatega prometnega stebra, podloga iz ojačenega poliestra, označba z odsevno folijo 1. vrste
</t>
  </si>
  <si>
    <t xml:space="preserve">Dobava in postavitev ploščatega prometnega stebra, podloga iz ojačenega poliestra, označba z odsevno folijo 2. vrste
</t>
  </si>
  <si>
    <t xml:space="preserve">Dobava in postavitev ploščatega prometnega stebra, podloga iz ojačenega poliestra, označba z …………………………
</t>
  </si>
  <si>
    <t xml:space="preserve">Dobava in postavitev ploščatega prometnega stebra, podloga iz vroče cinkane jeklene pločevine, označba z odsevno folijo 1. vrste
</t>
  </si>
  <si>
    <t xml:space="preserve">Dobava in postavitev ploščatega prometnega stebra, podloga iz vroče cinkane jeklene pločevine, označba z odsevno folijo 2. vrste
</t>
  </si>
  <si>
    <t xml:space="preserve">Dobava in postavitev ploščatega prometnega stebra, podloga iz vroče cinkane jeklene pločevine, označba z …………………………
</t>
  </si>
  <si>
    <t xml:space="preserve">Dobava in postavitev ploščatega prometnega stebra, podloga iz aluminijaste pločevine, označba z odsevno folijo 1. vrste
</t>
  </si>
  <si>
    <t xml:space="preserve">Dobava in postavitev ploščatega prometnega stebra, podloga iz aluminijaste pločevine, označba z odsevno folijo 2. vrste
</t>
  </si>
  <si>
    <t xml:space="preserve">Dobava in postavitev ploščatega prometnega stebra, podloga iz aluminijaste pločevine, označba z …………………………
</t>
  </si>
  <si>
    <t xml:space="preserve">Dobava in postavitev valjastega prometnega stebra z notranjo osvetlitvijo, podloga iz ojačenega poliestra
</t>
  </si>
  <si>
    <t xml:space="preserve">Dobava in postavitev valjastega prometnega stebra z notranjo osvetlitvijo, podloga iz akrila
</t>
  </si>
  <si>
    <t xml:space="preserve">Dobava in postavitev valjastega prometnega stebra z notranjo osvetlitvijo, podloga iz ……………………….
</t>
  </si>
  <si>
    <t xml:space="preserve">Dobava in pritrditev dodatnega osvetljenega prometnega znaka (dolžina stranice ali premer 600 mm) na prometnem stebru
</t>
  </si>
  <si>
    <t xml:space="preserve">Dobava in pritrditev dodatnega osvetljenega dvojnega prometnega znaka na prometnem stebru
</t>
  </si>
  <si>
    <t xml:space="preserve">Dobava prenosljivega prometnega stožca z obtežilnikom, iz plastike, višina 33 cm
</t>
  </si>
  <si>
    <t xml:space="preserve">Dobava prenosljivega prometnega stožca z obtežilnikom, iz plastike, višina 45 cm
</t>
  </si>
  <si>
    <t xml:space="preserve">Dobava prenosljivega prometnega stožca z obtežilnikom, iz plastike, višina 60 cm
</t>
  </si>
  <si>
    <t xml:space="preserve">Dobava prenosljivega prometnega stožca z obtežilnikom, iz plastike, višina 70 cm
</t>
  </si>
  <si>
    <t xml:space="preserve">Dobava prenosljivega prometnega stožca z obtežilnikom, iz gume, višina 33 cm
</t>
  </si>
  <si>
    <t xml:space="preserve">Dobava prenosljivega prometnega stožca z obtežilnikom, iz gume, višina 45 cm
</t>
  </si>
  <si>
    <t xml:space="preserve">Dobava prenosljivega prometnega stožca z obtežilnikom, iz gume, višina 60 cm
</t>
  </si>
  <si>
    <t xml:space="preserve">Dobava prenosljivega prometnega stožca z obtežilnikom, iz gume, višina 70 cm
</t>
  </si>
  <si>
    <t xml:space="preserve">Dobava in postavitev smerne in zaporne deske iz ojačenega poliestra, označba z odsevno folijo 1. vrste, velikost 330 x 1200 mm
</t>
  </si>
  <si>
    <t xml:space="preserve">Dobava in postavitev smerne in zaporne deske iz ojačenega poliestra, označba z odsevno folijo 1. vrste, velikost 500 x 500 mm
</t>
  </si>
  <si>
    <t xml:space="preserve">Dobava in postavitev smerne in zaporne deske iz ojačenega poliestra, označba z odsevno folijo 1. vrste, velikost 750 x 750 mm
</t>
  </si>
  <si>
    <t xml:space="preserve">Dobava in postavitev smerne in zaporne deske iz ojačenega poliestra, označba z odsevno folijo 1. vrste, velikost 1500 x 250 mm
</t>
  </si>
  <si>
    <t xml:space="preserve">Dobava in postavitev smerne in zaporne deske iz ojačenega poliestra, označba z odsevno folijo 1. vrste, velikost 1500 x 500 mm
</t>
  </si>
  <si>
    <t xml:space="preserve">Dobava in postavitev smerne in zaporne deske iz ojačenega poliestra, označba z odsevno folijo 1. vrste, velikost 2250 x 750 mm
</t>
  </si>
  <si>
    <t xml:space="preserve">Dobava in postavitev smerne in zaporne deske iz ojačenega poliestra, označba z odsevno folijo 1. vrste, velikost 3000 x 250 mm
</t>
  </si>
  <si>
    <t xml:space="preserve">Dobava in postavitev smerne in zaporne deske iz vroče cinkane jeklene pločevine, označba z odsevno folijo 1. vrste, velikost 330 x 1200 mm
</t>
  </si>
  <si>
    <t xml:space="preserve">Dobava in postavitev smerne in zaporne deske iz vroče cinkane jeklene pločevine, označba z odsevno folijo 1. vrste, velikost 500 x 500 mm
</t>
  </si>
  <si>
    <t xml:space="preserve">Dobava in postavitev smerne in zaporne deske iz vroče cinkane jeklene pločevine, označba z odsevno folijo 1. vrste, velikost 750 x 750 mm
</t>
  </si>
  <si>
    <t xml:space="preserve">Dobava in postavitev smerne in zaporne deske iz vroče cinkane jeklene pločevine, označba z odsevno folijo 1. vrste, velikost 1500 x 250 mm
</t>
  </si>
  <si>
    <t xml:space="preserve">Dobava in postavitev smerne in zaporne deske iz vroče cinkane jeklene pločevine, označba z odsevno folijo 1. vrste, velikost 1500 x 500 mm
</t>
  </si>
  <si>
    <t xml:space="preserve">Dobava in postavitev smerne in zaporne deske iz vroče cinkane jeklene pločevine, označba z odsevno folijo 1. vrste, velikost 2250 x 750 mm
</t>
  </si>
  <si>
    <t xml:space="preserve">Dobava in postavitev smerne in zaporne deske iz vroče cinkane jeklene pločevine, označba z odsevno folijo 1. vrste, velikost 3000 x 250 mm
</t>
  </si>
  <si>
    <t xml:space="preserve">Dobava in postavitev smerne in zaporne deske iz vroče cinkane jeklene pločevine, označba z odsevno folijo 1. vrste, velikost …… x ……. mm
</t>
  </si>
  <si>
    <t xml:space="preserve">Dobava in postavitev smerne in zaporne deske iz aluminijaste pločevine, označba z odsevno folijo 1. vrste, velikost 330 x 1200 mm
</t>
  </si>
  <si>
    <t xml:space="preserve">Dobava in postavitev smerne in zaporne deske iz aluminijaste pločevine, označba z odsevno folijo 1. vrste, velikost 500 x 500 mm
</t>
  </si>
  <si>
    <t xml:space="preserve">Dobava in postavitev smerne in zaporne deske iz aluminijaste pločevine, označba z odsevno folijo 1. vrste, velikost 750 x 750 mm
</t>
  </si>
  <si>
    <t xml:space="preserve">Dobava in postavitev smerne in zaporne deske iz aluminijaste pločevine, označba z odsevno folijo 1. vrste, velikost 1500 x 250 mm
</t>
  </si>
  <si>
    <t xml:space="preserve">Dobava in postavitev smerne in zaporne deske iz aluminijaste pločevine, označba z odsevno folijo 1. vrste, velikost 1500 x 500 mm
</t>
  </si>
  <si>
    <t xml:space="preserve">Dobava in postavitev smerne in zaporne deske iz aluminijaste pločevine, označba z odsevno folijo 1. vrste, velikost 2250 x 750 mm
</t>
  </si>
  <si>
    <t xml:space="preserve">Dobava in postavitev smerne in zaporne deske iz aluminijaste pločevine, označba z odsevno folijo 1. vrste, velikost 3000 x 250 mm
</t>
  </si>
  <si>
    <t xml:space="preserve">Dobava in postavitev smerne in zaporne deske iz aluminijaste pločevine, označba z odsevno folijo 1. vrste, velikost …… x ……. mm
</t>
  </si>
  <si>
    <t xml:space="preserve">Dobava in postavitev zaporne deske iz lesa, označba z barvo, velikost 330 x 1200 mm
</t>
  </si>
  <si>
    <t xml:space="preserve">Dobava in postavitev zaporne deske iz lesa, označba z barvo, velikost 500 x 500 mm
</t>
  </si>
  <si>
    <t xml:space="preserve">Dobava in postavitev zaporne deske iz lesa, označba z barvo, velikost 750 x 750 mm
</t>
  </si>
  <si>
    <t xml:space="preserve">Dobava in postavitev zaporne deske iz lesa, označba z barvo, velikost 1500 x 250 mm
</t>
  </si>
  <si>
    <t xml:space="preserve">Dobava in postavitev zaporne deske iz lesa, označba z barvo, velikost 1500 x 500 mm
</t>
  </si>
  <si>
    <t xml:space="preserve">Dobava in postavitev zaporne deske iz lesa, označba z barvo, velikost 2250 x 750 mm
</t>
  </si>
  <si>
    <t xml:space="preserve">Dobava in postavitev zaporne deske iz lesa, označba z barvo, velikost 3000 x 250 mm
</t>
  </si>
  <si>
    <t xml:space="preserve">Dobava in postavitev zaporne deske iz lesa, označba z barvo, velikost …… x ……. mm
</t>
  </si>
  <si>
    <t xml:space="preserve">Dobava in postavitev zaporne deske iz ………., označba z ………., velikost 330 x 1200 mm
</t>
  </si>
  <si>
    <t xml:space="preserve">Dobava in postavitev zaporne deske iz ………., označba z ………., velikost 500 x 500 mm
</t>
  </si>
  <si>
    <t xml:space="preserve">Dobava in postavitev zaporne deske iz ………., označba z ………., velikost 750 x 750 mm
</t>
  </si>
  <si>
    <t xml:space="preserve">Dobava in postavitev zaporne deske iz ………., označba z ………., velikost 1500 x 250 mm
</t>
  </si>
  <si>
    <t xml:space="preserve">Dobava in postavitev zaporne deske iz ………., označba z ………., velikost 1500 x 500 mm
</t>
  </si>
  <si>
    <t xml:space="preserve">Dobava in postavitev zaporne deske iz ………., označba z ………., velikost 2250 x 750 mm
</t>
  </si>
  <si>
    <t xml:space="preserve">Dobava in postavitev zaporne deske iz ………., označba z ………., velikost 3000 x 250 mm
</t>
  </si>
  <si>
    <t xml:space="preserve">Dobava in postavitev zaporne deske iz ………., označba z ………., velikost …… x ……. mm
</t>
  </si>
  <si>
    <t xml:space="preserve">Dobava in vgraditev odsevnika z nosilcem iz vroče cinkane jeklene pločevine in odsevno folijo 1. vrste
</t>
  </si>
  <si>
    <t xml:space="preserve">Dobava in vgraditev odsevnika z nosilcem iz vroče cinkane jeklene pločevine in odsevno folijo 2. vrste
</t>
  </si>
  <si>
    <t xml:space="preserve">Dobava in vgraditev odsevnika z nosilcem iz vroče cinkane jeklene pločevine in odsevno umetno snovjo
</t>
  </si>
  <si>
    <t xml:space="preserve">Dobava in vgraditev odsevnika z nosilcem iz vroče cinkane jeklene pločevine in ……………………
</t>
  </si>
  <si>
    <t xml:space="preserve">Dobava in vgraditev odsevnika z nosilcem iz aluminijaste pločevine in odsevno folijo 1. vrste
</t>
  </si>
  <si>
    <t xml:space="preserve">Dobava in vgraditev odsevnika z nosilcem iz aluminijaste pločevine in odsevno folijo 2. vrste
</t>
  </si>
  <si>
    <t xml:space="preserve">Dobava in vgraditev odsevnika z nosilcem iz aluminijaste pločevine in odsevno umetno snovjo
</t>
  </si>
  <si>
    <t xml:space="preserve">Dobava in vgraditev odsevnika z nosilcem iz aluminijaste pločevine in …………………..
</t>
  </si>
  <si>
    <t xml:space="preserve">Dobava in vgraditev samostojne enojne utripajoče rumene luči premera 200 mm
</t>
  </si>
  <si>
    <t xml:space="preserve">Dobava in vgraditev samostojne enojne utripajoče rumene luči premera 300 mm
</t>
  </si>
  <si>
    <t xml:space="preserve">Dobava in vgraditev samostojne enojne utripajoče rumene luči premera …… mm
</t>
  </si>
  <si>
    <t xml:space="preserve">Dobava in vgraditev samostojne dvojne izmenično utripajoče rumene luči premera 200 mm
</t>
  </si>
  <si>
    <t xml:space="preserve">Dobava in vgraditev samostojne dvojne izmenično utripajoče rumene luči premera 300 mm
</t>
  </si>
  <si>
    <t xml:space="preserve">Dobava in vgraditev samostojne dvojne izmenično utripajoče rumene luči premera …… mm
</t>
  </si>
  <si>
    <t xml:space="preserve">Dobava in vgraditev smernih utripajočih luči premera 180 mm, v nizu 4 luči
</t>
  </si>
  <si>
    <t xml:space="preserve">Dobava in vgraditev smernih utripajočih luči premera 180 mm, v nizu 8 luči
</t>
  </si>
  <si>
    <t xml:space="preserve">Dobava in vgraditev smernih bliskajočih luči premera 180 mm, v nizu 4 luči
</t>
  </si>
  <si>
    <t xml:space="preserve">Dobava in vgraditev smernih bliskajočih luči premera 180 mm, v nizu 8 luči
</t>
  </si>
  <si>
    <t xml:space="preserve">Dobava in postavitev smerne in zaporne deske iz ojačenega poliestra, označba z odsevno folijo 1. vrste, velikost …… x ……. mm
</t>
  </si>
  <si>
    <t xml:space="preserve">Dobava in vgraditev dvignjenega odsevnika iz …………………..
</t>
  </si>
  <si>
    <t xml:space="preserve">Dobava in vgraditev stebra iz jekla za varnostno ograjo, C prereza, dolžine 1500 mm
</t>
  </si>
  <si>
    <t xml:space="preserve">Dobava in vgraditev stebra iz jekla za varnostno ograjo, C prereza, dolžine 1750 mm
</t>
  </si>
  <si>
    <t xml:space="preserve">Dobava in vgraditev stebra iz jekla za varnostno ograjo, C prereza, dolžine 1900 mm
</t>
  </si>
  <si>
    <t xml:space="preserve">Dobava in vgraditev stebra iz jekla za varnostno ograjo, C prereza, dolžine 2000 mm
</t>
  </si>
  <si>
    <t xml:space="preserve">Dobava in vgraditev stebra iz jekla za varnostno ograjo, C prereza, dolžine 2250 mm
</t>
  </si>
  <si>
    <t xml:space="preserve">Dobava in vgraditev stebra iz jekla za varnostno ograjo, C prereza, dolžine …….. mm
</t>
  </si>
  <si>
    <t xml:space="preserve">Dobava in vgraditev distančnika za varnostno ograjo, dolžine 150 mm
</t>
  </si>
  <si>
    <t xml:space="preserve">Dobava in vgraditev distančnika za varnostno ograjo, dolžine 420 mm
</t>
  </si>
  <si>
    <t xml:space="preserve">Dobava in vgraditev enostranskega enojnega varnostnega odbojnika iz jekla na stebre C prereza
</t>
  </si>
  <si>
    <t xml:space="preserve">Dobava in vgraditev enostranskega enojnega varnostnega odbojnika iz jekla na stebre C prereza (s podložno ploščo), na sidrno ploščo na objektu
</t>
  </si>
  <si>
    <t xml:space="preserve">Dobava in vgraditev enostranskega dvojnega varnostnega odbojnika iz jekla na stebre C prereza
</t>
  </si>
  <si>
    <t xml:space="preserve">Dobava in vgraditev enostranskega dvojnega varnostnega odbojnika iz jekla na stebre C prereza (s podložno ploščo), na sidrno ploščo na objektu
</t>
  </si>
  <si>
    <t xml:space="preserve">Dobava in vgraditev enostranskega dvojnega varnostnega odbojnika iz jekla na stebre C prereza (s podložno ploščo), pritrjene s sidrnimi vijaki na objektu
</t>
  </si>
  <si>
    <t xml:space="preserve">Dobava in vgraditev dvostranskega enojnega varnostnega odbojnika iz  jekla na stebre C prereza
</t>
  </si>
  <si>
    <t xml:space="preserve">Dobava in vgraditev dvostranskega enojnega varnostnega odbojnika iz  jekla na stebre C prereza (s podložno ploščo), na sidrno ploščo na objektu
</t>
  </si>
  <si>
    <t xml:space="preserve">Dobava in vgraditev dvostranskega enojnega varnostnega odbojnika iz  jekla na stebre C prereza (s podložno ploščo), pritrjene s sidrnimi vijaki na objektu
</t>
  </si>
  <si>
    <t xml:space="preserve">Dobava in vgraditev dvostranskega dvojnega varnostnega odbojnika iz  jekla na stebre C prereza
</t>
  </si>
  <si>
    <t xml:space="preserve">Dobava in vgraditev dvostranskega dvojnega varnostnega odbojnika iz jekla na stebre C prereza (s podložno ploščo), na sidrno ploščo na objektu
</t>
  </si>
  <si>
    <t xml:space="preserve">Dobava in vgraditev dvostranskega dvojnega varnostnega odbojnika iz jekla na stebre C prereza (s podložno ploščo), pritrjene s sidrnimi vijaki na objektu
</t>
  </si>
  <si>
    <t xml:space="preserve">Izdelava varnostne ograje vrste BVO (New Jersey) iz cementnega betona, visoke 80 cm, brez temelja
</t>
  </si>
  <si>
    <t xml:space="preserve">Izdelava varnostne ograje vrste BVO (New Jersey) iz cementnega betona, visoke 110 cm, brez temelja
</t>
  </si>
  <si>
    <t xml:space="preserve">Izdelava varnostne ograje vrste BVO (New Jersey) iz cementnega betona, visoke ….. cm, brez temelja
</t>
  </si>
  <si>
    <t xml:space="preserve">Izdelava temelja za varnostno ograjo vrste BVO (New Jersey), visoko 80 cm, iz cementnega betona C16/20
</t>
  </si>
  <si>
    <t xml:space="preserve">Izdelava temelja za varnostno ograjo vrste BVO (New Jersey), visoko 110 cm, iz cementnega betona C16/20
</t>
  </si>
  <si>
    <t xml:space="preserve">Dobava in vgraditev varnostne ograje vrste BVO (New Jersey) iz predfabriciranih elementov iz cementnega betona, visoke 80 cm, brez temelja
</t>
  </si>
  <si>
    <t xml:space="preserve">Dobava in vgraditev varnostne ograje vrste BVO (New Jersey) iz predfabriciranih elementov iz cementnega betona, visoke 110 cm, brez temelja
</t>
  </si>
  <si>
    <t xml:space="preserve">Dobava in vgraditev varnostne ograje vrste BVO (New Jersey) iz predfabriciranih elementov iz cementnega betona, visoke …… cm, brez temelja
</t>
  </si>
  <si>
    <t xml:space="preserve">Dobava in vgraditev naletne varnostne ograje vrste BVO (New Jersey) iz predfabriciranih elementov iz cementnega betona, visoke 80 cm, brez priključka na jekleno varnostno ograjo
</t>
  </si>
  <si>
    <t xml:space="preserve">Dobava in vgraditev naletne varnostne ograje vrste BVO (New Jersey) iz predfabriciranih elementov iz cementnega betona, visoke 110 cm, brez priključka na jekleno varnostno ograjo
</t>
  </si>
  <si>
    <t xml:space="preserve">Dobava in vgraditev naletne varnostne ograje vrste BVO (New Jersey) iz predfabriciranih elementov iz cementnega betona, visoke ….. cm, brez priključka na jekleno varnostno ograjo
</t>
  </si>
  <si>
    <t xml:space="preserve">Dobava in vgraditev priključka naletne varnostne ograje vrste BVO na jekleno varnostno ograjo
</t>
  </si>
  <si>
    <t xml:space="preserve">Dobava in vgraditev montažne zunanje varnostne ograje iz cementnega betona na premostitveni objekt, visoke 110 cm
</t>
  </si>
  <si>
    <t xml:space="preserve">Dobava in vgraditev montažne zunanje varnostne ograje iz cementnega betona na premostitveni objekt, visoke …… cm
</t>
  </si>
  <si>
    <t xml:space="preserve">Dobava in vgraditev polmontažne zunanje varnostne ograje iz cementnega betona na premostitveni objekt, visoke 80 cm
</t>
  </si>
  <si>
    <t xml:space="preserve">Dobava in vgraditev polmontažne zunanje varnostne ograje iz cementnega betona na premostitveni objekt, visoke 110 cm
</t>
  </si>
  <si>
    <t xml:space="preserve">Dobava in vgraditev polmontažne zunanje varnostne ograje iz cementnega betona na premostitveni objekt, visoke …… cm
</t>
  </si>
  <si>
    <t xml:space="preserve">Izdelava monolitne zunanje varnostne ograje iz cementnega betona na premostitveni objekt, visoke 110 cm
</t>
  </si>
  <si>
    <t xml:space="preserve">Dobava in vgraditev montažne notranje varnostne ograje iz cementnega betona na premostitveni objekt (po načrtu), visoke ……. Cm
</t>
  </si>
  <si>
    <t xml:space="preserve">Dobava in vgraditev polmontažne notranje varnostne ograje iz cementnega betona na premostitveni objekt, visoke 80 cm
</t>
  </si>
  <si>
    <t xml:space="preserve">Dobava in vgraditev polmontažne notranje varnostne ograje iz cementnega betona na premostitveni objekt (po načrtu), visoke ……. Cm
</t>
  </si>
  <si>
    <t xml:space="preserve">Izdelava monolitne notranje varnostne ograje iz cementnega betona na premostitveni objekt (po načrtu), visoke ……. Cm
</t>
  </si>
  <si>
    <t xml:space="preserve">Dobava in vgraditev jeklene varnostne ograje, brez distančnika, za nivo zadrževanja N1 in za delovno širino W1
</t>
  </si>
  <si>
    <t xml:space="preserve">Dobava in vgraditev jeklene varnostne ograje, brez distančnika, za nivo zadrževanja N1 in za delovno širino W2
</t>
  </si>
  <si>
    <t xml:space="preserve">Dobava in vgraditev jeklene varnostne ograje, brez distančnika, za nivo zadrževanja N1 in za delovno širino W3
</t>
  </si>
  <si>
    <t xml:space="preserve">Dobava in vgraditev jeklene varnostne ograje, brez distančnika, za nivo zadrževanja N1 in za delovno širino W4
</t>
  </si>
  <si>
    <t xml:space="preserve">Dobava in vgraditev jeklene varnostne ograje, brez distančnika, za nivo zadrževanja N1 in za delovno širino W5
</t>
  </si>
  <si>
    <t xml:space="preserve">Dobava in vgraditev jeklene varnostne ograje, brez distančnika, za nivo zadrževanja N1 in za delovno širino W6
</t>
  </si>
  <si>
    <t xml:space="preserve">Dobava in vgraditev jeklene varnostne ograje, brez distančnika, za nivo zadrževanja N1 in za delovno širino W7
</t>
  </si>
  <si>
    <t xml:space="preserve">Dobava in vgraditev jeklene varnostne ograje, brez distančnika, za nivo zadrževanja N1 in za delovno širino W8
</t>
  </si>
  <si>
    <t xml:space="preserve">Dobava in vgraditev jeklene varnostne ograje, brez distančnika, za nivo zadrževanja N2 in za delovno širino W1
</t>
  </si>
  <si>
    <t xml:space="preserve">Dobava in vgraditev jeklene varnostne ograje, brez distančnika, za nivo zadrževanja N2 in za delovno širino W2
</t>
  </si>
  <si>
    <t xml:space="preserve">Dobava in vgraditev jeklene varnostne ograje, brez distančnika, za nivo zadrževanja N2 in za delovno širino W3
</t>
  </si>
  <si>
    <t xml:space="preserve">Dobava in vgraditev jeklene varnostne ograje, brez distančnika, za nivo zadrževanja N2 in za delovno širino W4
</t>
  </si>
  <si>
    <t xml:space="preserve">Dobava in vgraditev jeklene varnostne ograje, brez distančnika, za nivo zadrževanja N2 in za delovno širino W5
</t>
  </si>
  <si>
    <t xml:space="preserve">Dobava in vgraditev jeklene varnostne ograje, brez distančnika, za nivo zadrževanja N2 in za delovno širino W6
</t>
  </si>
  <si>
    <t xml:space="preserve">Dobava in vgraditev jeklene varnostne ograje, brez distančnika, za nivo zadrževanja N2 in za delovno širino W7
</t>
  </si>
  <si>
    <t xml:space="preserve">Dobava in vgraditev jeklene varnostne ograje, brez distančnika, za nivo zadrževanja N2 in za delovno širino W8
</t>
  </si>
  <si>
    <t xml:space="preserve">Dobava in vgraditev cementnobetonske varnostne ograje, vključno vse elemente, za nivo zadrževanja H1 in za delovno širino W1
</t>
  </si>
  <si>
    <t xml:space="preserve">Dobava in vgraditev cementnobetonske varnostne ograje, vključno vse elemente, za nivo zadrževanja H1 in za delovno širino W2
</t>
  </si>
  <si>
    <t xml:space="preserve">Dobava in vgraditev cementnobetonske varnostne ograje, vključno vse elemente, za nivo zadrževanja H1 in za delovno širino W3
</t>
  </si>
  <si>
    <t xml:space="preserve">Dobava in vgraditev cementnobetonske varnostne ograje, vključno vse elemente, za nivo zadrževanja H1 in za delovno širino W4
</t>
  </si>
  <si>
    <t xml:space="preserve">Dobava in vgraditev cementnobetonske varnostne ograje, vključno vse elemente, za nivo zadrževanja H1 in za delovno širino W5
</t>
  </si>
  <si>
    <t xml:space="preserve">Dobava in vgraditev cementnobetonske varnostne ograje, vključno vse elemente, za nivo zadrževanja H1 in za delovno širino W6
</t>
  </si>
  <si>
    <t xml:space="preserve">Dobava in vgraditev cementnobetonske varnostne ograje, vključno vse elemente, za nivo zadrževanja H1 in za delovno širino W7
</t>
  </si>
  <si>
    <t xml:space="preserve">Dobava in vgraditev cementnobetonske varnostne ograje, vključno vse elemente, za nivo zadrževanja H1 in za delovno širino W8
</t>
  </si>
  <si>
    <t xml:space="preserve">Dobava in vgraditev cementnobetonske varnostne ograje, vključno vse elemente, za nivo zadrževanja H2 in za delovno širino W1
</t>
  </si>
  <si>
    <t xml:space="preserve">Dobava in vgraditev cementnobetonske varnostne ograje, vključno vse elemente, za nivo zadrževanja H2 in za delovno širino W2
</t>
  </si>
  <si>
    <t xml:space="preserve">Dobava in vgraditev cementnobetonske varnostne ograje, vključno vse elemente, za nivo zadrževanja H2 in za delovno širino W3
</t>
  </si>
  <si>
    <t xml:space="preserve">Dobava in vgraditev cementnobetonske varnostne ograje, vključno vse elemente, za nivo zadrževanja H2 in za delovno širino W4
</t>
  </si>
  <si>
    <t xml:space="preserve">Dobava in vgraditev cementnobetonske varnostne ograje, vključno vse elemente, za nivo zadrževanja H2 in za delovno širino W5
</t>
  </si>
  <si>
    <t xml:space="preserve">Dobava in vgraditev cementnobetonske varnostne ograje, vključno vse elemente, za nivo zadrževanja H2 in za delovno širino W6
</t>
  </si>
  <si>
    <t xml:space="preserve">Dobava in vgraditev cementnobetonske varnostne ograje, vključno vse elemente, za nivo zadrževanja H2 in za delovno širino W7
</t>
  </si>
  <si>
    <t xml:space="preserve">Dobava in vgraditev cementnobetonske varnostne ograje, vključno vse elemente, za nivo zadrževanja H2 in za delovno širino W8
</t>
  </si>
  <si>
    <t xml:space="preserve">Dobava in vgraditev cementnobetonske varnostne ograje, vključno vse elemente, za nivo zadrževanja H3 in za delovno širino W1
</t>
  </si>
  <si>
    <t xml:space="preserve">Dobava in vgraditev cementnobetonske varnostne ograje, vključno vse elemente, za nivo zadrževanja H3 in za delovno širino W2
</t>
  </si>
  <si>
    <t xml:space="preserve">Dobava in vgraditev cementnobetonske varnostne ograje, vključno vse elemente, za nivo zadrževanja H3 in za delovno širino W3
</t>
  </si>
  <si>
    <t xml:space="preserve">Dobava in vgraditev cementnobetonske varnostne ograje, vključno vse elemente, za nivo zadrževanja H3 in za delovno širino W4
</t>
  </si>
  <si>
    <t xml:space="preserve">Dobava in vgraditev cementnobetonske varnostne ograje, vključno vse elemente, za nivo zadrževanja H3 in za delovno širino W5
</t>
  </si>
  <si>
    <t xml:space="preserve">Dobava in vgraditev cementnobetonske varnostne ograje, vključno vse elemente, za nivo zadrževanja H3 in za delovno širino W6
</t>
  </si>
  <si>
    <t xml:space="preserve">Dobava in vgraditev cementnobetonske varnostne ograje, vključno vse elemente, za nivo zadrževanja H3 in za delovno širino W7
</t>
  </si>
  <si>
    <t xml:space="preserve">Dobava in vgraditev cementnobetonske varnostne ograje, vključno vse elemente, za nivo zadrževanja H3 in za delovno širino W8
</t>
  </si>
  <si>
    <t xml:space="preserve">Dobava in vgraditev cementnobetonske varnostne ograje, vključno vse elemente, za nivo zadrževanja H4a in za delovno širino W1
</t>
  </si>
  <si>
    <t xml:space="preserve">Dobava in vgraditev cementnobetonske varnostne ograje, vključno vse elemente, za nivo zadrževanja H4a in za delovno širino W2
</t>
  </si>
  <si>
    <t xml:space="preserve">Dobava in vgraditev cementnobetonske varnostne ograje, vključno vse elemente, za nivo zadrževanja H4a in za delovno širino W3
</t>
  </si>
  <si>
    <t xml:space="preserve">Dobava in vgraditev cementnobetonske varnostne ograje, vključno vse elemente, za nivo zadrževanja H4a in za delovno širino W4
</t>
  </si>
  <si>
    <t xml:space="preserve">Dobava in vgraditev cementnobetonske varnostne ograje, vključno vse elemente, za nivo zadrževanja H4a in za delovno širino W5
</t>
  </si>
  <si>
    <t xml:space="preserve">Dobava in vgraditev cementnobetonske varnostne ograje, vključno vse elemente, za nivo zadrževanja H4a in za delovno širino W6
</t>
  </si>
  <si>
    <t xml:space="preserve">Dobava in vgraditev cementnobetonske varnostne ograje, vključno vse elemente, za nivo zadrževanja H4a in za delovno širino W7
</t>
  </si>
  <si>
    <t xml:space="preserve">Dobava in vgraditev cementnobetonske varnostne ograje, vključno vse elemente, za nivo zadrževanja H4a in za delovno širino W8
</t>
  </si>
  <si>
    <t xml:space="preserve">Dobava in vgraditev cementnobetonske varnostne ograje, vključno vse elemente, za nivo zadrževanja H4b in za delovno širino W1
</t>
  </si>
  <si>
    <t xml:space="preserve">Dobava in vgraditev cementnobetonske varnostne ograje, vključno vse elemente, za nivo zadrževanja H4b in za delovno širino W2
</t>
  </si>
  <si>
    <t xml:space="preserve">Dobava in vgraditev cementnobetonske varnostne ograje, vključno vse elemente, za nivo zadrževanja H4b in za delovno širino W3
</t>
  </si>
  <si>
    <t xml:space="preserve">Dobava in vgraditev cementnobetonske varnostne ograje, vključno vse elemente, za nivo zadrževanja H4b in za delovno širino W4
</t>
  </si>
  <si>
    <t xml:space="preserve">Dobava in vgraditev cementnobetonske varnostne ograje, vključno vse elemente, za nivo zadrževanja H4b in za delovno širino W5
</t>
  </si>
  <si>
    <t xml:space="preserve">Dobava in vgraditev cementnobetonske varnostne ograje, vključno vse elemente, za nivo zadrževanja H4b in za delovno širino W6
</t>
  </si>
  <si>
    <t xml:space="preserve">Dobava in vgraditev cementnobetonske varnostne ograje, vključno vse elemente, za nivo zadrževanja H4b in za delovno širino W7
</t>
  </si>
  <si>
    <t xml:space="preserve">Dobava in vgraditev cementnobetonske varnostne ograje, vključno vse elemente, za nivo zadrževanja H4b in za delovno širino W8
</t>
  </si>
  <si>
    <t xml:space="preserve">Dobava in vgraditev jeklene varnostne ograje na objekt, vključno vse elemente, za nivo zadrževanja N1 in za delovno širino W1
</t>
  </si>
  <si>
    <t xml:space="preserve">Dobava in vgraditev jeklene varnostne ograje na objekt, vključno vse elemente, za nivo zadrževanja N1 in za delovno širino W2
</t>
  </si>
  <si>
    <t xml:space="preserve">Dobava in vgraditev jeklene varnostne ograje na objekt, vključno vse elemente, za nivo zadrževanja N1 in za delovno širino W3
</t>
  </si>
  <si>
    <t xml:space="preserve">Dobava in vgraditev jeklene varnostne ograje na objekt, vključno vse elemente, za nivo zadrževanja N1 in za delovno širino W4
</t>
  </si>
  <si>
    <t xml:space="preserve">Dobava in vgraditev jeklene varnostne ograje na objekt, vključno vse elemente, za nivo zadrževanja N1 in za delovno širino W5
</t>
  </si>
  <si>
    <t xml:space="preserve">Dobava in vgraditev jeklene varnostne ograje na objekt, vključno vse elemente, za nivo zadrževanja N1 in za delovno širino W6
</t>
  </si>
  <si>
    <t xml:space="preserve">Dobava in vgraditev jeklene varnostne ograje na objekt, vključno vse elemente, za nivo zadrževanja N1 in za delovno širino W7
</t>
  </si>
  <si>
    <t xml:space="preserve">Dobava in vgraditev jeklene varnostne ograje na objekt, vključno vse elemente, za nivo zadrževanja N1 in za delovno širino W8
</t>
  </si>
  <si>
    <t xml:space="preserve">Dobava in vgraditev jeklene varnostne ograje na objekt, vključno vse elemente, za nivo zadrževanja N2 in za delovno širino W1
</t>
  </si>
  <si>
    <t xml:space="preserve">Dobava in vgraditev jeklene varnostne ograje na objekt, vključno vse elemente, za nivo zadrževanja N2 in za delovno širino W2
</t>
  </si>
  <si>
    <t xml:space="preserve">Dobava in vgraditev jeklene varnostne ograje na objekt, vključno vse elemente, za nivo zadrževanja N2 in za delovno širino W3
</t>
  </si>
  <si>
    <t xml:space="preserve">Dobava in vgraditev jeklene varnostne ograje na objekt, vključno vse elemente, za nivo zadrževanja N2 in za delovno širino W4
</t>
  </si>
  <si>
    <t xml:space="preserve">Dobava in vgraditev jeklene varnostne ograje na objekt, vključno vse elemente, za nivo zadrževanja N2 in za delovno širino W5
</t>
  </si>
  <si>
    <t xml:space="preserve">Dobava in vgraditev jeklene varnostne ograje na objekt, vključno vse elemente, za nivo zadrževanja N2 in za delovno širino W6
</t>
  </si>
  <si>
    <t xml:space="preserve">Dobava in vgraditev jeklene varnostne ograje na objekt, vključno vse elemente, za nivo zadrževanja N2 in za delovno širino W7
</t>
  </si>
  <si>
    <t xml:space="preserve">Dobava in vgraditev jeklene varnostne ograje na objekt, vključno vse elemente, za nivo zadrževanja N2 in za delovno širino W8
</t>
  </si>
  <si>
    <t xml:space="preserve">Dobava in vgraditev jeklene varnostne ograje na objekt, vključno vse elemente, za nivo zadrževanja H1 in za delovno širino W1
</t>
  </si>
  <si>
    <t xml:space="preserve">Dobava in vgraditev jeklene varnostne ograje na objekt, vključno vse elemente, za nivo zadrževanja H1 in za delovno širino W2
</t>
  </si>
  <si>
    <t xml:space="preserve">Dobava in vgraditev jeklene varnostne ograje na objekt, vključno vse elemente, za nivo zadrževanja H1 in za delovno širino W3
</t>
  </si>
  <si>
    <t xml:space="preserve">Dobava in vgraditev jeklene varnostne ograje na objekt, vključno vse elemente, za nivo zadrževanja H1 in za delovno širino W4
</t>
  </si>
  <si>
    <t xml:space="preserve">Dobava in vgraditev jeklene varnostne ograje na objekt, vključno vse elemente, za nivo zadrževanja H1 in za delovno širino W5
</t>
  </si>
  <si>
    <t xml:space="preserve">Dobava in vgraditev jeklene varnostne ograje na objekt, vključno vse elemente, za nivo zadrževanja H1 in za delovno širino W6
</t>
  </si>
  <si>
    <t xml:space="preserve">Dobava in vgraditev jeklene varnostne ograje na objekt, vključno vse elemente, za nivo zadrževanja H1 in za delovno širino W7
</t>
  </si>
  <si>
    <t xml:space="preserve">Dobava in vgraditev jeklene varnostne ograje na objekt, vključno vse elemente, za nivo zadrževanja H1 in za delovno širino W8
</t>
  </si>
  <si>
    <t xml:space="preserve">Dobava in vgraditev jeklene varnostne ograje na objekt, vključno vse elemente, za nivo zadrževanja H2 in za delovno širino W1
</t>
  </si>
  <si>
    <t xml:space="preserve">Dobava in vgraditev jeklene varnostne ograje na objekt, vključno vse elemente, za nivo zadrževanja H2 in za delovno širino W2
</t>
  </si>
  <si>
    <t xml:space="preserve">Dobava in vgraditev jeklene varnostne ograje na objekt, vključno vse elemente, za nivo zadrževanja H2 in za delovno širino W3
</t>
  </si>
  <si>
    <t xml:space="preserve">Dobava in vgraditev jeklene varnostne ograje na objekt, vključno vse elemente, za nivo zadrževanja H2 in za delovno širino W4
</t>
  </si>
  <si>
    <t xml:space="preserve">Dobava in vgraditev jeklene varnostne ograje na objekt, vključno vse elemente, za nivo zadrževanja H2 in za delovno širino W5
</t>
  </si>
  <si>
    <t xml:space="preserve">Dobava in vgraditev jeklene varnostne ograje na objekt, vključno vse elemente, za nivo zadrževanja H2 in za delovno širino W6
</t>
  </si>
  <si>
    <t xml:space="preserve">Dobava in vgraditev jeklene varnostne ograje na objekt, vključno vse elemente, za nivo zadrževanja H2 in za delovno širino W7
</t>
  </si>
  <si>
    <t xml:space="preserve">Dobava in vgraditev jeklene varnostne ograje na objekt, vključno vse elemente, za nivo zadrževanja H2 in za delovno širino W8
</t>
  </si>
  <si>
    <t xml:space="preserve">Dobava in vgraditev jeklene varnostne ograje na objekt, vključno vse elemente, za nivo zadrževanja H3 in za delovno širino W1
</t>
  </si>
  <si>
    <t xml:space="preserve">Dobava in vgraditev jeklene varnostne ograje na objekt, vključno vse elemente, za nivo zadrževanja H3 in za delovno širino W2
</t>
  </si>
  <si>
    <t xml:space="preserve">Dobava in vgraditev jeklene varnostne ograje na objekt, vključno vse elemente, za nivo zadrževanja H3 in za delovno širino W3
</t>
  </si>
  <si>
    <t xml:space="preserve">Dobava in vgraditev jeklene varnostne ograje na objekt, vključno vse elemente, za nivo zadrževanja H3 in za delovno širino W4
</t>
  </si>
  <si>
    <t xml:space="preserve">Dobava in vgraditev jeklene varnostne ograje na objekt, vključno vse elemente, za nivo zadrževanja H3 in za delovno širino W5
</t>
  </si>
  <si>
    <t xml:space="preserve">Dobava in vgraditev jeklene varnostne ograje na objekt, vključno vse elemente, za nivo zadrževanja H3 in za delovno širino W6
</t>
  </si>
  <si>
    <t xml:space="preserve">Dobava in vgraditev jeklene varnostne ograje na objekt, vključno vse elemente, za nivo zadrževanja H3 in za delovno širino W7
</t>
  </si>
  <si>
    <t xml:space="preserve">Dobava in vgraditev jeklene varnostne ograje na objekt, vključno vse elemente, za nivo zadrževanja H3 in za delovno širino W8
</t>
  </si>
  <si>
    <t xml:space="preserve">Dobava in vgraditev jeklene varnostne ograje na objekt, vključno vse elemente, za nivo zadrževanja H4a in za delovno širino W1
</t>
  </si>
  <si>
    <t xml:space="preserve">Dobava in vgraditev jeklene varnostne ograje na objekt, vključno vse elemente, za nivo zadrževanja H4a in za delovno širino W2
</t>
  </si>
  <si>
    <t xml:space="preserve">Dobava in vgraditev jeklene varnostne ograje na objekt, vključno vse elemente, za nivo zadrževanja H4a in za delovno širino W3
</t>
  </si>
  <si>
    <t xml:space="preserve">Dobava in vgraditev jeklene varnostne ograje na objekt, vključno vse elemente, za nivo zadrževanja H4a in za delovno širino W4
</t>
  </si>
  <si>
    <t xml:space="preserve">Dobava in vgraditev jeklene varnostne ograje na objekt, vključno vse elemente, za nivo zadrževanja H4a in za delovno širino W5
</t>
  </si>
  <si>
    <t xml:space="preserve">Dobava in vgraditev jeklene varnostne ograje na objekt, vključno vse elemente, za nivo zadrževanja H4a in za delovno širino W6
</t>
  </si>
  <si>
    <t xml:space="preserve">Dobava in vgraditev jeklene varnostne ograje na objekt, vključno vse elemente, za nivo zadrževanja H4a in za delovno širino W7
</t>
  </si>
  <si>
    <t xml:space="preserve">Dobava in vgraditev jeklene varnostne ograje na objekt, vključno vse elemente, za nivo zadrževanja H4a in za delovno širino W8
</t>
  </si>
  <si>
    <t xml:space="preserve">Dobava in vgraditev jeklene varnostne ograje na objekt, vključno vse elemente, za nivo zadrževanja H4b in za delovno širino W1
</t>
  </si>
  <si>
    <t xml:space="preserve">Dobava in vgraditev jeklene varnostne ograje na objekt, vključno vse elemente, za nivo zadrževanja H4b in za delovno širino W2
</t>
  </si>
  <si>
    <t xml:space="preserve">Dobava in vgraditev jeklene varnostne ograje na objekt, vključno vse elemente, za nivo zadrževanja H4b in za delovno širino W3
</t>
  </si>
  <si>
    <t xml:space="preserve">Dobava in vgraditev jeklene varnostne ograje na objekt, vključno vse elemente, za nivo zadrževanja H4b in za delovno širino W4
</t>
  </si>
  <si>
    <t xml:space="preserve">Dobava in vgraditev jeklene varnostne ograje na objekt, vključno vse elemente, za nivo zadrževanja H4b in za delovno širino W5
</t>
  </si>
  <si>
    <t xml:space="preserve">Dobava in vgraditev jeklene varnostne ograje na objekt, vključno vse elemente, za nivo zadrževanja H4b in za delovno širino W6
</t>
  </si>
  <si>
    <t xml:space="preserve">Dobava in vgraditev jeklene varnostne ograje na objekt, vključno vse elemente, za nivo zadrževanja H4b in za delovno širino W7
</t>
  </si>
  <si>
    <t xml:space="preserve">Dobava in vgraditev jeklene varnostne ograje na objekt, vključno vse elemente, za nivo zadrževanja H4b in za delovno širino W8
</t>
  </si>
  <si>
    <t xml:space="preserve">Dobava in vgraditev cementnobetonske varnostne ograje na objekt, vključno vse elemente, za nivo zadrževanja N1 in za delovno širino W1
</t>
  </si>
  <si>
    <t xml:space="preserve">Dobava in vgraditev cementnobetonske varnostne ograje na objekt, vključno vse elemente, za nivo zadrževanja N1 in za delovno širino W2
</t>
  </si>
  <si>
    <t xml:space="preserve">Dobava in vgraditev cementnobetonske varnostne ograje na objekt, vključno vse elemente, za nivo zadrževanja N1 in za delovno širino W3
</t>
  </si>
  <si>
    <t xml:space="preserve">Dobava in vgraditev cementnobetonske varnostne ograje na objekt, vključno vse elemente, za nivo zadrževanja N1 in za delovno širino W4
</t>
  </si>
  <si>
    <t xml:space="preserve">Dobava in vgraditev cementnobetonske varnostne ograje na objekt, vključno vse elemente, za nivo zadrževanja N1 in za delovno širino W5
</t>
  </si>
  <si>
    <t xml:space="preserve">Dobava in vgraditev cementnobetonske varnostne ograje na objekt, vključno vse elemente, za nivo zadrževanja N1 in za delovno širino W6
</t>
  </si>
  <si>
    <t xml:space="preserve">Dobava in vgraditev cementnobetonske varnostne ograje na objekt, vključno vse elemente, za nivo zadrževanja N1 in za delovno širino W7
</t>
  </si>
  <si>
    <t xml:space="preserve">Dobava in vgraditev cementnobetonske varnostne ograje na objekt, vključno vse elemente, za nivo zadrževanja N1 in za delovno širino W8
</t>
  </si>
  <si>
    <t xml:space="preserve">Dobava in vgraditev cementnobetonske varnostne ograje na objekt, vključno vse elemente, za nivo zadrževanja N2 in za delovno širino W1
</t>
  </si>
  <si>
    <t xml:space="preserve">Dobava in vgraditev cementnobetonske varnostne ograje na objekt, vključno vse elemente, za nivo zadrževanja N2 in za delovno širino W2
</t>
  </si>
  <si>
    <t xml:space="preserve">Dobava in vgraditev cementnobetonske varnostne ograje na objekt, vključno vse elemente, za nivo zadrževanja N2 in za delovno širino W3
</t>
  </si>
  <si>
    <t xml:space="preserve">Dobava in vgraditev cementnobetonske varnostne ograje na objekt, vključno vse elemente, za nivo zadrževanja N2 in za delovno širino W4
</t>
  </si>
  <si>
    <t xml:space="preserve">Dobava in vgraditev cementnobetonske varnostne ograje na objekt, vključno vse elemente, za nivo zadrževanja N2 in za delovno širino W5
</t>
  </si>
  <si>
    <t xml:space="preserve">Dobava in vgraditev cementnobetonske varnostne ograje na objekt, vključno vse elemente, za nivo zadrževanja N2 in za delovno širino W6
</t>
  </si>
  <si>
    <t xml:space="preserve">Dobava in vgraditev cementnobetonske varnostne ograje na objekt, vključno vse elemente, za nivo zadrževanja N2 in za delovno širino W7
</t>
  </si>
  <si>
    <t xml:space="preserve">Dobava in vgraditev cementnobetonske varnostne ograje na objekt, vključno vse elemente, za nivo zadrževanja N2 in za delovno širino W8
</t>
  </si>
  <si>
    <t xml:space="preserve">Dobava in vgraditev cementnobetonske varnostne ograje na objekt, vključno vse elemente, za nivo zadrževanja H1 in za delovno širino W1
</t>
  </si>
  <si>
    <t xml:space="preserve">Dobava in vgraditev cementnobetonske varnostne ograje na objekt, vključno vse elemente, za nivo zadrževanja H1 in za delovno širino W2
</t>
  </si>
  <si>
    <t xml:space="preserve">Dobava in vgraditev cementnobetonske varnostne ograje na objekt, vključno vse elemente, za nivo zadrževanja H1 in za delovno širino W3
</t>
  </si>
  <si>
    <t xml:space="preserve">Dobava in vgraditev cementnobetonske varnostne ograje na objekt, vključno vse elemente, za nivo zadrževanja H1 in za delovno širino W4
</t>
  </si>
  <si>
    <t xml:space="preserve">Dobava in vgraditev cementnobetonske varnostne ograje na objekt, vključno vse elemente, za nivo zadrževanja H1 in za delovno širino W5
</t>
  </si>
  <si>
    <t xml:space="preserve">Dobava in vgraditev cementnobetonske varnostne ograje na objekt, vključno vse elemente, za nivo zadrževanja H1 in za delovno širino W6
</t>
  </si>
  <si>
    <t xml:space="preserve">Dobava in vgraditev cementnobetonske varnostne ograje na objekt, vključno vse elemente, za nivo zadrževanja H1 in za delovno širino W7
</t>
  </si>
  <si>
    <t xml:space="preserve">Dobava in vgraditev cementnobetonske varnostne ograje na objekt, vključno vse elemente, za nivo zadrževanja H1 in za delovno širino W8
</t>
  </si>
  <si>
    <t xml:space="preserve">Dobava in vgraditev cementnobetonske varnostne ograje na objekt, vključno vse elemente, za nivo zadrževanja H2 in za delovno širino W1
</t>
  </si>
  <si>
    <t xml:space="preserve">Dobava in vgraditev cementnobetonske varnostne ograje na objekt, vključno vse elemente, za nivo zadrževanja H2 in za delovno širino W2
</t>
  </si>
  <si>
    <t xml:space="preserve">Dobava in vgraditev cementnobetonske varnostne ograje na objekt, vključno vse elemente, za nivo zadrževanja H2 in za delovno širino W3
</t>
  </si>
  <si>
    <t xml:space="preserve">Dobava in vgraditev cementnobetonske varnostne ograje na objekt, vključno vse elemente, za nivo zadrževanja H2 in za delovno širino W4
</t>
  </si>
  <si>
    <t xml:space="preserve">Dobava in vgraditev cementnobetonske varnostne ograje na objekt, vključno vse elemente, za nivo zadrževanja H2 in za delovno širino W6
</t>
  </si>
  <si>
    <t xml:space="preserve">Dobava in vgraditev cementnobetonske varnostne ograje na objekt, vključno vse elemente, za nivo zadrževanja H2 in za delovno širino W5
</t>
  </si>
  <si>
    <t xml:space="preserve">Dobava in vgraditev cementnobetonske varnostne ograje na objekt, vključno vse elemente, za nivo zadrževanja H2 in za delovno širino W7
</t>
  </si>
  <si>
    <t xml:space="preserve">Dobava in vgraditev cementnobetonske varnostne ograje na objekt, vključno vse elemente, za nivo zadrževanja H2 in za delovno širino W8
</t>
  </si>
  <si>
    <t xml:space="preserve">Dobava in vgraditev cementnobetonske varnostne ograje na objekt, vključno vse elemente, za nivo zadrževanja H3 in za delovno širino W1
</t>
  </si>
  <si>
    <t xml:space="preserve">Dobava in vgraditev cementnobetonske varnostne ograje na objekt, vključno vse elemente, za nivo zadrževanja H3 in za delovno širino W2
</t>
  </si>
  <si>
    <t xml:space="preserve">Dobava in vgraditev cementnobetonske varnostne ograje na objekt, vključno vse elemente, za nivo zadrževanja H3 in za delovno širino W3
</t>
  </si>
  <si>
    <t xml:space="preserve">Dobava in vgraditev cementnobetonske varnostne ograje na objekt, vključno vse elemente, za nivo zadrževanja H3 in za delovno širino W4
</t>
  </si>
  <si>
    <t xml:space="preserve">Dobava in vgraditev cementnobetonske varnostne ograje na objekt, vključno vse elemente, za nivo zadrževanja H3 in za delovno širino W5
</t>
  </si>
  <si>
    <t xml:space="preserve">Dobava in vgraditev cementnobetonske varnostne ograje na objekt, vključno vse elemente, za nivo zadrževanja H3 in za delovno širino W6
</t>
  </si>
  <si>
    <t xml:space="preserve">Dobava in vgraditev cementnobetonske varnostne ograje na objekt, vključno vse elemente, za nivo zadrževanja H3 in za delovno širino W7
</t>
  </si>
  <si>
    <t xml:space="preserve">Dobava in vgraditev cementnobetonske varnostne ograje na objekt, vključno vse elemente, za nivo zadrževanja H3 in za delovno širino W8
</t>
  </si>
  <si>
    <t xml:space="preserve">Dobava in vgraditev cementnobetonske varnostne ograje na objekt, vključno vse elemente, za nivo zadrževanja H4a in za delovno širino W1
</t>
  </si>
  <si>
    <t xml:space="preserve">Dobava in vgraditev cementnobetonske varnostne ograje na objekt, vključno vse elemente, za nivo zadrževanja H4a in za delovno širino W2
</t>
  </si>
  <si>
    <t xml:space="preserve">Dobava in vgraditev cementnobetonske varnostne ograje na objekt, vključno vse elemente, za nivo zadrževanja H4a in za delovno širino W3
</t>
  </si>
  <si>
    <t xml:space="preserve">Dobava in vgraditev cementnobetonske varnostne ograje na objekt, vključno vse elemente, za nivo zadrževanja H4a in za delovno širino W4
</t>
  </si>
  <si>
    <t xml:space="preserve">Dobava in vgraditev cementnobetonske varnostne ograje na objekt, vključno vse elemente, za nivo zadrževanja H4a in za delovno širino W5
</t>
  </si>
  <si>
    <t xml:space="preserve">Dobava in vgraditev cementnobetonske varnostne ograje na objekt, vključno vse elemente, za nivo zadrževanja H4a in za delovno širino W6
</t>
  </si>
  <si>
    <t xml:space="preserve">Dobava in vgraditev cementnobetonske varnostne ograje na objekt, vključno vse elemente, za nivo zadrževanja H4a in za delovno širino W7
</t>
  </si>
  <si>
    <t xml:space="preserve">Dobava in vgraditev cementnobetonske varnostne ograje na objekt, vključno vse elemente, za nivo zadrževanja H4a in za delovno širino W8
</t>
  </si>
  <si>
    <t xml:space="preserve">Dobava in vgraditev cementnobetonske varnostne ograje na objekt, vključno vse elemente, za nivo zadrževanja H4b in za delovno širino W1
</t>
  </si>
  <si>
    <t xml:space="preserve">Dobava in vgraditev cementnobetonske varnostne ograje na objekt, vključno vse elemente, za nivo zadrževanja H4b in za delovno širino W2
</t>
  </si>
  <si>
    <t xml:space="preserve">Dobava in vgraditev cementnobetonske varnostne ograje na objekt, vključno vse elemente, za nivo zadrževanja H4b in za delovno širino W3
</t>
  </si>
  <si>
    <t xml:space="preserve">Dobava in vgraditev cementnobetonske varnostne ograje na objekt, vključno vse elemente, za nivo zadrževanja H4b in za delovno širino W4
</t>
  </si>
  <si>
    <t xml:space="preserve">Dobava in vgraditev cementnobetonske varnostne ograje na objekt, vključno vse elemente, za nivo zadrževanja H4b in za delovno širino W5
</t>
  </si>
  <si>
    <t xml:space="preserve">Dobava in vgraditev cementnobetonske varnostne ograje na objekt, vključno vse elemente, za nivo zadrževanja H4b in za delovno širino W6
</t>
  </si>
  <si>
    <t xml:space="preserve">Dobava in vgraditev cementnobetonske varnostne ograje na objekt, vključno vse elemente, za nivo zadrževanja H4b in za delovno širino W7
</t>
  </si>
  <si>
    <t xml:space="preserve">Dobava in vgraditev cementnobetonske varnostne ograje na objekt, vključno vse elemente, za nivo zadrževanja H4b in za delovno širino W8
</t>
  </si>
  <si>
    <t xml:space="preserve">Dobava in vgraditev temelja in napenjalnega stebrička za zaščitno ograjo, vključno sidra in razpornice za utrditev (po načrtu), stebriček iz jeklene cevi
</t>
  </si>
  <si>
    <t xml:space="preserve">Dobava in vgraditev temelja in napenjalnega stebrička za zaščitno ograjo, vključno sidra in razpornice za utrditev (po načrtu), stebriček iz aluminijaste cevi
</t>
  </si>
  <si>
    <t xml:space="preserve">Dobava in vgraditev temelja in napenjalnega stebrička za zaščitno ograjo, vključno sidra in razpornice za utrditev (po načrtu), stebriček iz ………………
</t>
  </si>
  <si>
    <t xml:space="preserve">Dobava in vgraditev temelja in vmesnega stebrička za zaščitno ograjo (po načrtu), stebriček iz jeklene cevi
</t>
  </si>
  <si>
    <t xml:space="preserve">Dobava in vgraditev temelja in vmesnega stebrička za zaščitno ograjo (po načrtu), stebriček iz plastificirane kovinske cevi
</t>
  </si>
  <si>
    <t xml:space="preserve">Dobava in vgraditev temelja in vmesnega stebrička za zaščitno ograjo (po načrtu), stebriček iz ojačenega cementnega betona
</t>
  </si>
  <si>
    <t xml:space="preserve">Dobava in vgraditev temelja in vmesnega stebrička za zaščitno ograjo (po načrtu), stebriček iz ………………
</t>
  </si>
  <si>
    <t xml:space="preserve">Dobava in vgraditev mreže za zaščitno ograjo (po načrtu) iz vroče cinkane jeklene žice
</t>
  </si>
  <si>
    <t xml:space="preserve">Dobava in vgraditev mreže za zaščitno ograjo (po načrtu) iz aluminijaste žice
</t>
  </si>
  <si>
    <t xml:space="preserve">Dobava in vgraditev mreže za zaščitno ograjo (po načrtu) iz plastificirane kovinske žice
</t>
  </si>
  <si>
    <t xml:space="preserve">Dobava in vgraditev mreže za zaščitno ograjo (po načrtu) iz ……………………
</t>
  </si>
  <si>
    <t xml:space="preserve">Dobava in vgraditev nadvišanja zaščitne ograje (po načrtu) iz vroče cinkane jeklene žice
</t>
  </si>
  <si>
    <t xml:space="preserve">Dobava in vgraditev nadvišanja zaščitne ograje (po načrtu) iz aluminijaste žice
</t>
  </si>
  <si>
    <t xml:space="preserve">Dobava in vgraditev nadvišanja zaščitne ograje (po načrtu) iz plastificirane kovinske žice
</t>
  </si>
  <si>
    <t xml:space="preserve">Dobava in vgraditev nadvišanja zaščitne ograje (po načrtu) iz ……………………
</t>
  </si>
  <si>
    <t xml:space="preserve">Dobava in vgraditev mreže iz vroče cinkane jeklene žice za zaščito dvoživk, vključno z vsem materialom za pritrditev za samostojno zaščitno ograjo
</t>
  </si>
  <si>
    <t xml:space="preserve">Dobava in vgraditev mreže iz vroče cinkane jeklene žice za zaščito dvoživk, vključno z vsem materialom za pritrditev na obstoječo zaščitno ograjo
</t>
  </si>
  <si>
    <t xml:space="preserve">Dobava in vgraditev mreže iz jeklene pocinkane in plastificirane žice za zaščito dvoživk, vključno z vsem materialom za pritrditev, na obstoječo zaščitno ograjo
</t>
  </si>
  <si>
    <t xml:space="preserve">Dobava in vgraditev mreže za Izdelava na obstoječo zaščitno ograjo, vključno z vsem materialom za pritrditev, iz jeklene vroče cinkane žice
</t>
  </si>
  <si>
    <t xml:space="preserve">Dobava in vgraditev mreže za Izdelava na obstoječo zaščitno ograjo, vključno z vsem materialom za pritrditev, iz jeklene pocinkane in plastificirane žice
</t>
  </si>
  <si>
    <t xml:space="preserve">Dobava in vgraditev mreže iz aluminijaste žice za zaščito dvoživk, vključno z vsem materialom za pritrditev za samostojno zaščitno ograjo
</t>
  </si>
  <si>
    <t xml:space="preserve">Dobava in vgraditev mreže iz aluminijaste žice za zaščito dvoživk, vključno z vsem materialom za pritrditev na obstoječo zaščitno ograjo
</t>
  </si>
  <si>
    <t xml:space="preserve">Dobava in vgraditev jeklenega vložka L = 1000 m za napenjalni stebriček
</t>
  </si>
  <si>
    <t xml:space="preserve">Dobava in vgraditev jeklenega vložka L = 1000 m za vmesni stebriček
</t>
  </si>
  <si>
    <t xml:space="preserve">Dobava in vgraditev dodatne žice nad mrežo v razmiku 200 mm, z vsem materialom za pritrditev, dodatna žica iz aluminija
</t>
  </si>
  <si>
    <t xml:space="preserve">Dobava in vgraditev dodatne žice nad mrežo v razmiku 200 mm, z vsem materialom za pritrditev, dodatna žica jeklena in vroče cinkana
</t>
  </si>
  <si>
    <t xml:space="preserve">Dobava in vgraditev dodatne žice nad mrežo v razmiku 200 mm, z vsem materialom za pritrditev, dodatna žica jeklena, pocinkana in plastificirana
</t>
  </si>
  <si>
    <t xml:space="preserve">Dobava in vgraditev ojačene žice za napenjanje – doplačilo
</t>
  </si>
  <si>
    <t xml:space="preserve">Dobava in vgraditev enokrilnih vrat h = 1,8 m, š = 1 m iz aluminijastih profilov
</t>
  </si>
  <si>
    <t xml:space="preserve">Dobava in vgraditev enokrilnih vrat h = 1,8 m, š = 1 m iz pocinkanih jeklenih profilov
</t>
  </si>
  <si>
    <t xml:space="preserve">Dobava in vgraditev enokrilnih vrat h = 1,8 m, š = 1 m iz barvanih jeklenih profilov
</t>
  </si>
  <si>
    <t xml:space="preserve">Dobava in vgraditev enokrilnih vrat h = 1,8 m, š = 3,5 m iz aluminijastih profilov
</t>
  </si>
  <si>
    <t xml:space="preserve">Dobava in vgraditev enokrilnih vrat h = 1,8 m, š = 3,5 m iz pocinkanih jeklenih profilov
</t>
  </si>
  <si>
    <t xml:space="preserve">Dobava in vgraditev enokrilnih vrat h = 1,8 m, š = 3,5 m iz barvanih jeklenih profilov
</t>
  </si>
  <si>
    <t xml:space="preserve">Dobava pocinkane žice – vodnika električne zaščitne ograje za divjad – in izdelava nad obstoječo zaščitno ograjo, vključno izolatorje in ves potrebni material za izdelavo
</t>
  </si>
  <si>
    <t xml:space="preserve">Dobava in vgraditev okvirja z mrežo za varovalno ograjo (po načrtu) iz vroče cinkane jeklene žice
</t>
  </si>
  <si>
    <t xml:space="preserve">Dobava in vgraditev okvirja z mrežo za varovalno ograjo (po načrtu) iz aluminijaste žice
</t>
  </si>
  <si>
    <t xml:space="preserve">Dobava in vgraditev okvirja z mrežo za varovalno ograjo (po načrtu) iz plastificirane jeklene žice
</t>
  </si>
  <si>
    <t xml:space="preserve">Dobava in vgraditev okvirja z mrežo za varovalno ograjo (po načrtu) iz ………………….
</t>
  </si>
  <si>
    <t xml:space="preserve">Dobava in vgraditev nosilca pridržne ograje za pešce (po načrtu)
</t>
  </si>
  <si>
    <t xml:space="preserve">Dobava in vgraditev zaključnice pridržne ograje za pešce (po načrtu)
</t>
  </si>
  <si>
    <t xml:space="preserve">Dobava in pritrditev na varnostno ograjo elementov za zasenčenje iz kovin
</t>
  </si>
  <si>
    <t xml:space="preserve">Dobava in pritrditev na varnostno ograjo elementov za zasenčenje iz umetnih snovi
</t>
  </si>
  <si>
    <t xml:space="preserve">Dobava in pritrditev na varnostno ograjo elementov za zasenčenje iz ……………….
</t>
  </si>
  <si>
    <t xml:space="preserve">Dobava in vgraditev ojačene gume za zaščito odprtine med robnima vencema v ločilnem pasu (po načrtu)
</t>
  </si>
  <si>
    <t xml:space="preserve">Dobava in vgraditev …………. za zaščito odprtine med robnima vencema v ločilnem pasu (po načrtu)
</t>
  </si>
  <si>
    <t xml:space="preserve">Dobava in vgraditev naprave za opozarjanje na nevarnost slabe vidljivosti (po načrtu) ………….
</t>
  </si>
  <si>
    <t xml:space="preserve">Dobava in vgraditev naprave za opozarjanje na nevarnost koncentracije CO v zraku (po načrtu) …………..
</t>
  </si>
  <si>
    <t xml:space="preserve">Dobava in vgraditev naprave za opozarjanje na nevarnost požara (po načrtu) ………..
</t>
  </si>
  <si>
    <t xml:space="preserve">Dobava in vgraditev naprave za opozarjanje na nevarnost vetra (po načrtu) ………….
</t>
  </si>
  <si>
    <t xml:space="preserve">Dobava in postavitev snežnega kola iz umetne snovi, dolžine 2 m
</t>
  </si>
  <si>
    <t xml:space="preserve">Dobava in postavitev snežnega kola iz umetne snovi, dolžine 2,5 m
</t>
  </si>
  <si>
    <t xml:space="preserve">Dobava in postavitev snežnega kola iz umetne snovi, dolžine 3 m
</t>
  </si>
  <si>
    <t xml:space="preserve">Dobava in postavitev snežnega kola iz umetne snovi, dolžine …. m
</t>
  </si>
  <si>
    <t xml:space="preserve">Dobava in postavitev lesenega elementa za ograjo proti snežnim zametom, z lesenim stebričem, podporo in/ali sidrom, iz letev
</t>
  </si>
  <si>
    <t xml:space="preserve">Dobava in postavitev lesenega elementa za ograjo proti snežnim zametom, z lesenim stebričem, podporo in/ali sidrom, iz krajnikov
</t>
  </si>
  <si>
    <t xml:space="preserve">Dobava in postavitev lesenega elementa za ograjo proti snežnim zametom, z lesenim stebričem, podporo in/ali sidrom, iz ……………
</t>
  </si>
  <si>
    <t xml:space="preserve">Dobava in postavitev mreže iz umetne snovi za ograjo proti snežnim zametom, s sidrom in lesenim stebričem
</t>
  </si>
  <si>
    <t xml:space="preserve">Zasaditev žive meje za zaščitno ograjo pred snežnimi zameti (po načrtu) ………..
</t>
  </si>
  <si>
    <t xml:space="preserve">Dobava in izdelava zaščitne ograje pred snežnimi zameti (po načrtu) ………..
</t>
  </si>
  <si>
    <t xml:space="preserve">Dobava in izdelava zaščitne ograje pred snežnimi plazovi (po načrtu) ………..
</t>
  </si>
  <si>
    <t xml:space="preserve">Dobava in postavitev mreže iz umetne snovi za ograjo proti snežnim zametom, s sidrom in …………. stebričem
</t>
  </si>
  <si>
    <t xml:space="preserve">Dobava in vgraditev vremenske hišice (s termometrom,higrometrom in barometrom) (po načrtu) ………
</t>
  </si>
  <si>
    <t xml:space="preserve">Dobava in vgraditev naprave (sond) za opozarjanje na nevarnost poledice (po načrtu) ………….
</t>
  </si>
  <si>
    <t xml:space="preserve">Dobava in vgraditev naprave za meritev količine snega (po načrtu) ……………..
</t>
  </si>
  <si>
    <t xml:space="preserve">Dobava in vgraditev naprave za meritev količine soli na vozišču (po načrtu) …………….
</t>
  </si>
  <si>
    <t xml:space="preserve">Izdelava rastlinskega pasu iz grmovnic in dreves, po 1 sadika/m2
</t>
  </si>
  <si>
    <t xml:space="preserve">Izdelava rastlinskega pasu iz grmovnic in dreves, po 2 sadiki/m2
</t>
  </si>
  <si>
    <t xml:space="preserve">Izdelava nasipa za zaščito pred hrupom iz vezljive zemljine – 3. kategorije
</t>
  </si>
  <si>
    <t xml:space="preserve">Izdelava nasipa za zaščito pred hrupom iz zrnate kamnine – 3. kategorije
</t>
  </si>
  <si>
    <t xml:space="preserve">Izdelava nasipa za zaščito pred hrupom iz mešanega materiala – 3. kategorije
</t>
  </si>
  <si>
    <t xml:space="preserve">Izdelava nasipa za zaščito pred hrupom iz ………………..- … kategorije
</t>
  </si>
  <si>
    <t xml:space="preserve">Dobava in ojačitev nasipa za zaščito pred hrupom (po načrtu) z geosintetikom
</t>
  </si>
  <si>
    <t xml:space="preserve">Dobava in ojačitev nasipa za zaščito pred hrupom (po načrtu) z geomrežo
</t>
  </si>
  <si>
    <t xml:space="preserve">Dobava in ojačitev nasipa za zaščito pred hrupom (po načrtu) s krivljeno armaturno mrežo in geosintetikom
</t>
  </si>
  <si>
    <t xml:space="preserve">Izdelava obloge brežine nasipa za zaščito pred hrupom (po načrtu) z vegetacijskim poliesterskim geotekstilom
</t>
  </si>
  <si>
    <t xml:space="preserve">Izdelava obloge brežine nasipa za zaščito pred hrupom (po načrtu) z vegetacijskim kokosovim geotekstilom
</t>
  </si>
  <si>
    <t xml:space="preserve">Izdelava obloge brežine nasipa za zaščito pred hrupom (po načrtu) z elementi iz cementnega betona
</t>
  </si>
  <si>
    <t xml:space="preserve">Izdelava obloge brežine nasipa za zaščito pred hrupom (po načrtu) z elementi iz steklocementa
</t>
  </si>
  <si>
    <t xml:space="preserve">Izdelava obloge brežine nasipa za zaščito pred hrupom (po načrtu) z elementi iz ekspandirane gline
</t>
  </si>
  <si>
    <t xml:space="preserve">Izdelava obloge brežine nasipa za zaščito pred hrupom (po načrtu) z rabljenimi avtomobilskimi gumami
</t>
  </si>
  <si>
    <t xml:space="preserve">Dobava in vgraditev humusa za ozelenitev brežine nasipa za zaščito pred hrupom
</t>
  </si>
  <si>
    <t xml:space="preserve">Dobava in vgraditev (z brizganjem) mešanice travnega semena, gnojila, šote in lepila za ozelenitev brežine nasipa za zaščito pred hrupom
</t>
  </si>
  <si>
    <t xml:space="preserve">Izdelava točkovnega temelja iz ojačenega cementnega betona C 25/30
</t>
  </si>
  <si>
    <t xml:space="preserve">Dobava in vgraditev predfabriciranega točkovnega temelja iz ojačenega cementnega betona C 25/30
</t>
  </si>
  <si>
    <t xml:space="preserve">Izdelava točkovnega temelja iz vtisnjenega kola iz jekla, profil HEA 140
</t>
  </si>
  <si>
    <t xml:space="preserve">Izdelava točkovnega temelja iz vtisnjenega kola iz jekla, profil HEA 160
</t>
  </si>
  <si>
    <t xml:space="preserve">Izdelava točkovnega temelja iz vtisnjenega kola iz jekla, profil ……………
</t>
  </si>
  <si>
    <t xml:space="preserve">Izdelava točkovnega temelja iz uvrtanega mikro kola iz ojačenega cementnega betona C 25/30, premera 30 cm
</t>
  </si>
  <si>
    <t xml:space="preserve">Izdelava točkovnega temelja iz uvrtanega mikro kola iz ojačenega cementnega betona C 25/30, premera ….. Cm
</t>
  </si>
  <si>
    <t xml:space="preserve">Dobava in vgraditev podložne plošče iz kovine za pritrditev stebrička
</t>
  </si>
  <si>
    <t xml:space="preserve">Izdelava pasovnega temelja iz ojačenega cementnega betona C 25/30
</t>
  </si>
  <si>
    <t xml:space="preserve">Dobava in vgraditev nosilnega stebrička iz jekla za elemente za zaščito pred hrupom, vključno potreben material za tesnitev in pritrditev elementov, profil stebrička vroče valjan
</t>
  </si>
  <si>
    <t xml:space="preserve">Dobava in vgraditev nosilnega stebrička iz jekla za elemente za zaščito pred hrupom, vključno potreben material za tesnitev in pritrditev elementov, profil stebrička hladno valjan
</t>
  </si>
  <si>
    <t xml:space="preserve">Dobava in vgraditev nosilnega stebrička iz jekla za elemente za zaščito pred hrupom, vključno potreben material za tesnitev in pritrditev elementov, profil stebrička hladno preoblikovan
</t>
  </si>
  <si>
    <t xml:space="preserve">Dobava in vgraditev nosilnega stebrička iz jekla za elemente za zaščito pred hrupom, vključno potreben material za tesnitev in pritrditev elementov, profil stebrička varjen
</t>
  </si>
  <si>
    <t xml:space="preserve">Privaritev sidrne plošče na stebriček iz jekla in pritrditev stebrička na podložno ploščo
</t>
  </si>
  <si>
    <t xml:space="preserve">Dobava in vgraditev predfabriciranega stebrička iz ojačenega cementnega betona C 30/37 (po načrtu), visokega do 2 m
</t>
  </si>
  <si>
    <t xml:space="preserve">Dobava in vgraditev predfabriciranega stebrička iz ojačenega cementnega betona C 30/37 (po načrtu), visokega 2,5 do 3 m
</t>
  </si>
  <si>
    <t xml:space="preserve">Dobava in vgraditev predfabriciranega stebrička iz ojačenega cementnega betona C 30/37 (po načrtu), visokega 3,5 do 4 m
</t>
  </si>
  <si>
    <t xml:space="preserve">Dobava in vgraditev predfabriciranega stebrička iz ojačenega cementnega betona C 30/37 (po načrtu), visokega nad 4 m
</t>
  </si>
  <si>
    <t xml:space="preserve">Dobava in vgraditev lesenega stebrička (po načrtu), visokega …… m
</t>
  </si>
  <si>
    <t xml:space="preserve">Dobava in vgraditev odbojnega elementa za zaščito pred hrupom iz zaščitenega lesa
</t>
  </si>
  <si>
    <t xml:space="preserve">Dobava in vgraditev absorbirajočega elementa za zaščito pred hrupom iz zaščitenega lesa
</t>
  </si>
  <si>
    <t xml:space="preserve">Dobava in vgraditev zelo absorbirajočega elementa za zaščito pred hrupom iz zaščitenega lesa
</t>
  </si>
  <si>
    <t xml:space="preserve">Dobava in vgraditev zelo absorbirajočega elementa za zaščito pred hrupom iz perforirane in profilirane jeklene pločevine
</t>
  </si>
  <si>
    <t xml:space="preserve">Dobava in vgraditev odbojnega elementa za zaščito pred hrupom iz perforirane in profilirane pločevine iz nerjavnega jekla
</t>
  </si>
  <si>
    <t xml:space="preserve">Dobava in vgraditev absorbirajočega elementa za zaščito pred hrupom iz perforirane in profilirane pločevine iz nerjavnega jekla
</t>
  </si>
  <si>
    <t xml:space="preserve">Dobava in vgraditev zelo absorbirajočega elementa za zaščito pred hrupom iz perforirane in profilirane pločevine iz nerjavnega jekla
</t>
  </si>
  <si>
    <t xml:space="preserve">Dobava in vgraditev odbojnega elementa za zaščito pred hrupom iz poliakrila, debeline 15 mm
</t>
  </si>
  <si>
    <t xml:space="preserve">Dobava in vgraditev odbojnega elementa za zaščito pred hrupom iz poliakrila, debeline 20 mm
</t>
  </si>
  <si>
    <t xml:space="preserve">Dobava in vgraditev odbojnega elementa za zaščito pred hrupom iz poliakrila, debeline 25 mm
</t>
  </si>
  <si>
    <t xml:space="preserve">Dobava in vgraditev odbojnega elementa za zaščito pred hrupom iz polikarbonata, debeline 12 mm
</t>
  </si>
  <si>
    <t xml:space="preserve">Dobava in vgraditev odbojnega elementa za zaščito pred hrupom iz polikarbonata, debeline 15 mm
</t>
  </si>
  <si>
    <t xml:space="preserve">Dobava in vgraditev odbojnega elementa za zaščito pred hrupom iz polikarbonata, debeline 20 mm
</t>
  </si>
  <si>
    <t xml:space="preserve">Dobava in vgraditev absorbirajočega elementa za zaščito pred hrupom iz poliakrila
</t>
  </si>
  <si>
    <t xml:space="preserve">Dobava in vgraditev absorbirajočega elementa za zaščito pred hrupom iz polikarbonata
</t>
  </si>
  <si>
    <t xml:space="preserve">Dobava in vgraditev absorbirajočega elementa za zaščito pred hrupom iz …………….
</t>
  </si>
  <si>
    <t xml:space="preserve">Dodatek za ojačitev elementa iz poliakrila ali polikarbonata s poliamidnimi vlakni
</t>
  </si>
  <si>
    <t xml:space="preserve">Dobava in vgraditev odbojnega elementa za zaščito pred hrupom iz monolitnega ojačenega cementnega betona C 35/45
</t>
  </si>
  <si>
    <t xml:space="preserve">Dobava in vgraditev absorbirajočega elementa za zaščito pred hrupom iz lesobetona
</t>
  </si>
  <si>
    <t xml:space="preserve">Dobava in vgraditev zelo absorbirajočega elementa za zaščito pred hrupom iz lesobetona
</t>
  </si>
  <si>
    <t xml:space="preserve">Dobava in vgraditev absorbirajočega elementa za zaščito pred hrupom iz plinobetona
</t>
  </si>
  <si>
    <t xml:space="preserve">Dobava in vgraditev zelo absorbirajočega elementa za zaščito pred hrupom iz plinobetona
</t>
  </si>
  <si>
    <t xml:space="preserve">Dobava in vgraditev absorbirajočega elementa za zaščito pred hrupom iz penobetona
</t>
  </si>
  <si>
    <t xml:space="preserve">Dobava in vgraditev zelo absorbirajočega elementa za zaščito pred hrupom iz penobetona
</t>
  </si>
  <si>
    <t xml:space="preserve">Dobava in vgraditev zelo absorbirajočega elementa za zaščito pred hrupom iz s cementom vezane ekspandirane gline
</t>
  </si>
  <si>
    <t xml:space="preserve">Dobava in vgraditev odbojnega elementa za zaščito pred hrupom iz steklocementa
</t>
  </si>
  <si>
    <t xml:space="preserve">Dobava in vgraditev absorbirajočega elementa za zaščito pred hrupom iz steklocementa
</t>
  </si>
  <si>
    <t xml:space="preserve">Dobava in vgraditev zelo absorbirajočega elementa za zaščito pred hrupom iz steklocementa
</t>
  </si>
  <si>
    <t xml:space="preserve">Dobava in vgraditev odbojnega elementa za zaščito pred hrupom iz lahkega cementnega betona
</t>
  </si>
  <si>
    <t xml:space="preserve">Dobava in vgraditev absorbirajočega elementa za zaščito pred hrupom iz lahkega cementnega betona
</t>
  </si>
  <si>
    <t xml:space="preserve">Dobava in vgraditev zelo absorbirajočega elementa za zaščito pred hrupom iz lahkega cementnega betona
</t>
  </si>
  <si>
    <t xml:space="preserve">Dobava in vgraditev odbojnega elementa za zaščito pred hrupom iz zelo lahkega cementnega betona
</t>
  </si>
  <si>
    <t xml:space="preserve">Dobava in vgraditev absorbirajočih vrat iz perforirane jeklene pločevine
</t>
  </si>
  <si>
    <t xml:space="preserve">Dobava in vgraditev zelo absorbirajočih vrat iz perforirane jeklene pločevine
</t>
  </si>
  <si>
    <t xml:space="preserve">Dobava in vgraditev absorbirajočih vrat iz perforirane pločevine iz nerjavnega jekla
</t>
  </si>
  <si>
    <t xml:space="preserve">Dobava in vgraditev zelo absorbirajočih vrat iz perforirane pločevine iz nerjavnega jekla
</t>
  </si>
  <si>
    <t xml:space="preserve">Dobava in vgraditev absorbirajočih vrat iz lesenih elementov
</t>
  </si>
  <si>
    <t xml:space="preserve">Dobava in vgraditev zelo absorbirajočih vrat iz lesenih elementov
</t>
  </si>
  <si>
    <t xml:space="preserve">Dobava in vgraditev cevnega absorberja premera 300 mm iz mikroprofilirane in perforirane vroče cinkane in barvane pločevine
</t>
  </si>
  <si>
    <t xml:space="preserve">Dobava in pritrditev cevnega absorberja premera 300 mm iz mikroprofilirane in perforirane barvane aluminijaste pločevine
</t>
  </si>
  <si>
    <t xml:space="preserve">Dobava in pritrditev cevnega absorberja premera 300 mm iz mikroprofilirane in perforirane barvane nerjavne jeklene pločevine
</t>
  </si>
  <si>
    <t xml:space="preserve">Dobava in vgraditev zaključka / strehe za zaščito elementov za zaščito pred hrupom, vključno ves material za pritrditev, iz lesa
</t>
  </si>
  <si>
    <t xml:space="preserve">Dobava in vgraditev zaključka / strehe za zaščito elementov za zaščito pred hrupom, vključno ves material za pritrditev, iz jeklene pločevine
</t>
  </si>
  <si>
    <t xml:space="preserve">Dobava in vgraditev zaključka / strehe za zaščito elementov za zaščito pred hrupom, vključno ves material za pritrditev, iz nerjavne jeklene pločevine
</t>
  </si>
  <si>
    <t xml:space="preserve">Dobava in vgraditev zaključka / strehe za zaščito elementov za zaščito pred hrupom, vključno ves material za pritrditev, iz pločevine iz aluminija
</t>
  </si>
  <si>
    <t xml:space="preserve">Dobava in vgraditev zaključka / strehe za zaščito elementov za zaščito pred hrupom, vključno ves material za pritrditev, iz cementnega betona
</t>
  </si>
  <si>
    <t xml:space="preserve">Izvedba meritve učinkovitosti absorpcije ograje za zaščito pred hrupom
</t>
  </si>
  <si>
    <t xml:space="preserve">Izvedba meritve učinkovitosti izolacije ograje za zaščito pred hrupom
</t>
  </si>
  <si>
    <t xml:space="preserve">Dobava in izdelava ograje za zaščito pred vetrom (po načrtu)
</t>
  </si>
  <si>
    <t xml:space="preserve">Dobava in postavitev predfabriciranega korita iz ojačenega cementnega betona, velikosti ……/……/…. cm
</t>
  </si>
  <si>
    <t xml:space="preserve">Dobava in postavitev predfabriciranega korita iz ………………………………….., velikosti ……/……/…. cm
</t>
  </si>
  <si>
    <t>SKUPAJ TUJE STORITVE:</t>
  </si>
  <si>
    <t>7.   TUJE STORITVE</t>
  </si>
  <si>
    <t>7.2  Elektroenergetski vodi</t>
  </si>
  <si>
    <t>72 111</t>
  </si>
  <si>
    <t>72 131</t>
  </si>
  <si>
    <t>72 211</t>
  </si>
  <si>
    <t>72 221</t>
  </si>
  <si>
    <t>72 311</t>
  </si>
  <si>
    <t>72 321</t>
  </si>
  <si>
    <t>72 411</t>
  </si>
  <si>
    <t>Ureditev križanja EKVNN s cesto po načrtu ………….</t>
  </si>
  <si>
    <t>72 421</t>
  </si>
  <si>
    <t>72 422</t>
  </si>
  <si>
    <t>72 431</t>
  </si>
  <si>
    <t>72 432</t>
  </si>
  <si>
    <t>72 441</t>
  </si>
  <si>
    <t>72 442</t>
  </si>
  <si>
    <t>72 451</t>
  </si>
  <si>
    <t>72 452</t>
  </si>
  <si>
    <t>72 453</t>
  </si>
  <si>
    <t>72 461</t>
  </si>
  <si>
    <t>72 462</t>
  </si>
  <si>
    <t>72 463</t>
  </si>
  <si>
    <t>72 511</t>
  </si>
  <si>
    <t>Izdelava samonosilnega EKVNN po načrtu ………….</t>
  </si>
  <si>
    <t>72 611</t>
  </si>
  <si>
    <t>72 621</t>
  </si>
  <si>
    <t>72 711</t>
  </si>
  <si>
    <t>Ozemljitev EVNN</t>
  </si>
  <si>
    <t>72 721</t>
  </si>
  <si>
    <t>Ozemljitev EVVN</t>
  </si>
  <si>
    <t>72 731</t>
  </si>
  <si>
    <t>Dobava in vgraditev napetostnega zaščitnega stikala</t>
  </si>
  <si>
    <t>72 741</t>
  </si>
  <si>
    <t>Dobava in vgraditev tokovnega zaščitnega stikala</t>
  </si>
  <si>
    <t>72 811</t>
  </si>
  <si>
    <t>Odstranitev nadzemnega EVNN</t>
  </si>
  <si>
    <t>72 821</t>
  </si>
  <si>
    <t>Odstranitev nadzemnega EVVN</t>
  </si>
  <si>
    <t>72 911</t>
  </si>
  <si>
    <t>7.3  Telekomunikacijske naprave</t>
  </si>
  <si>
    <t>7.4  Klic v sili</t>
  </si>
  <si>
    <t>73 111</t>
  </si>
  <si>
    <t>73 131</t>
  </si>
  <si>
    <t>73 141</t>
  </si>
  <si>
    <t>73 221</t>
  </si>
  <si>
    <t>73 231</t>
  </si>
  <si>
    <t>73 241</t>
  </si>
  <si>
    <t>73 311</t>
  </si>
  <si>
    <t>73 312</t>
  </si>
  <si>
    <t>73 321</t>
  </si>
  <si>
    <t>73 322</t>
  </si>
  <si>
    <t>73 331</t>
  </si>
  <si>
    <t>73 332</t>
  </si>
  <si>
    <t>73 333</t>
  </si>
  <si>
    <t>73 334</t>
  </si>
  <si>
    <t>73 341</t>
  </si>
  <si>
    <t>73 351</t>
  </si>
  <si>
    <t>Izdelava kabelske kanalizacije iz cevi iz dvostenske cevi iz polietilena, zunanjega premera 110 mm (PC 110-EZ)</t>
  </si>
  <si>
    <t>73 352</t>
  </si>
  <si>
    <t>Izdelava kabelske kanalizacije iz cevi iz dvostenske cevi iz polietilena, zunanjega premera 125 mm (PC 125-EZ)</t>
  </si>
  <si>
    <t>73 361</t>
  </si>
  <si>
    <t>73 371</t>
  </si>
  <si>
    <t>73 372</t>
  </si>
  <si>
    <t>73 373</t>
  </si>
  <si>
    <t>73 374</t>
  </si>
  <si>
    <t>73 411</t>
  </si>
  <si>
    <t>73 412</t>
  </si>
  <si>
    <t>73 413</t>
  </si>
  <si>
    <t>73 414</t>
  </si>
  <si>
    <t>73 415</t>
  </si>
  <si>
    <t>73 421</t>
  </si>
  <si>
    <t>73 422</t>
  </si>
  <si>
    <t>73 426</t>
  </si>
  <si>
    <t>Izdelava prehodnega revizijskega jaška iz cementnega betona, s kovinskim pokrovom, za cevi, vgrajene v hodnik, zunanje izmere prereza jaška 72/137 cm, globokega 75 cm</t>
  </si>
  <si>
    <t>73 427</t>
  </si>
  <si>
    <t>Izdelava prehodnega revizijskega jaška iz cementnega betona, s kovinskim pokrovom, za cevi, vgrajene v hodnik, zunanje izmere prereza jaška …./…. cm, globokega ….. cm</t>
  </si>
  <si>
    <t>73 431</t>
  </si>
  <si>
    <t>73 432</t>
  </si>
  <si>
    <t>73 436</t>
  </si>
  <si>
    <t>73 437</t>
  </si>
  <si>
    <t>73 441</t>
  </si>
  <si>
    <t>73 444</t>
  </si>
  <si>
    <t>73 451</t>
  </si>
  <si>
    <t>Izdelava revizijskega jaška za kabelsko kanalizacijo v hodniku ali robnem vencu, s……. pokrovom (po načrtu), notranje izmere prereza jaška …/… cm, globokega …. cm</t>
  </si>
  <si>
    <t>73 461</t>
  </si>
  <si>
    <t>73 464</t>
  </si>
  <si>
    <t>73 471</t>
  </si>
  <si>
    <t>73 472</t>
  </si>
  <si>
    <t>73 473</t>
  </si>
  <si>
    <t>73 511</t>
  </si>
  <si>
    <t>73 521</t>
  </si>
  <si>
    <t>73 522</t>
  </si>
  <si>
    <t>73 523</t>
  </si>
  <si>
    <t>73 611</t>
  </si>
  <si>
    <t>Uvlačenje kabelskega TK voda v kanalizacijo – ročno</t>
  </si>
  <si>
    <t>73 612</t>
  </si>
  <si>
    <t>Uvlačenje kabelskega TK voda v kanalizacijo – strojno</t>
  </si>
  <si>
    <t>73 621</t>
  </si>
  <si>
    <t>73 622</t>
  </si>
  <si>
    <t>73 711</t>
  </si>
  <si>
    <t>Električna meritev kabla iz bakrenih vodnikov na bobnu</t>
  </si>
  <si>
    <t>73 712</t>
  </si>
  <si>
    <t>Električna meritev položenega kabla iz bakrenih vodnikov</t>
  </si>
  <si>
    <t>73 721</t>
  </si>
  <si>
    <t>Meritev optičnega kabla na bobnu</t>
  </si>
  <si>
    <t>73 722</t>
  </si>
  <si>
    <t>Meritev položenega optičnega kabla</t>
  </si>
  <si>
    <t>73 811</t>
  </si>
  <si>
    <t>73 816</t>
  </si>
  <si>
    <t>73 821</t>
  </si>
  <si>
    <t>Dobava in vgraditev cestnega senzorja</t>
  </si>
  <si>
    <t>73 822</t>
  </si>
  <si>
    <t>Dobava in vgraditev senzorja za zračni tlak</t>
  </si>
  <si>
    <t>73 823</t>
  </si>
  <si>
    <t>Dobava in vgraditev senzorja za temperaturo</t>
  </si>
  <si>
    <t>73 824</t>
  </si>
  <si>
    <t>Dobava in vgraditev senzorja za smer vetra</t>
  </si>
  <si>
    <t>73 825</t>
  </si>
  <si>
    <t>Dobava in vgraditev senzorja za hitrost vetra</t>
  </si>
  <si>
    <t>73 826</t>
  </si>
  <si>
    <t>Dobava in vgraditev senzorja za relativno vlago</t>
  </si>
  <si>
    <t>73 827</t>
  </si>
  <si>
    <t>Dobava in vgraditev senzorja za padavine</t>
  </si>
  <si>
    <t>73 828</t>
  </si>
  <si>
    <t>Dobava in vgraditev senzorja za vidljivost</t>
  </si>
  <si>
    <t>73 831</t>
  </si>
  <si>
    <t>73 841</t>
  </si>
  <si>
    <t>Izdelava nizkonapetostnega odcepa v obstoječi omarici</t>
  </si>
  <si>
    <t>73 846</t>
  </si>
  <si>
    <t>Izdelava odcepne optične kabelske spojke za optični kabel</t>
  </si>
  <si>
    <t>73 851</t>
  </si>
  <si>
    <t>Uvlečenje kabla PPOO-y 3 x 4 mm2 v obstoječo cev</t>
  </si>
  <si>
    <t>73 852</t>
  </si>
  <si>
    <t>Uvlečenje kabla PPOO-y 5 x 16 mm2 v obstoječo cev</t>
  </si>
  <si>
    <t>73 853</t>
  </si>
  <si>
    <t>Uvlečenje kabla PPOO-y … x …. mm2 v obstoječo cev</t>
  </si>
  <si>
    <t>73 861</t>
  </si>
  <si>
    <t>Dobava in vpihovanje optičnega kabla TOSM-03</t>
  </si>
  <si>
    <t>73 871</t>
  </si>
  <si>
    <t>73 881</t>
  </si>
  <si>
    <t>Dobava in vgraditev traku FeZn 25x4 mm za ozemljitev</t>
  </si>
  <si>
    <t>73 886</t>
  </si>
  <si>
    <t>Dobava in vgraditev opozorilnega traku v zasip</t>
  </si>
  <si>
    <t>73 911</t>
  </si>
  <si>
    <t>74 111</t>
  </si>
  <si>
    <t>Izdelava kabelske kanalizacije pod odstavnim pasom avtoceste: izkop kabelskega jarka v posteljici in nasipu ali temeljnih tleh, globine 80 cm, širine 55cm, niveliranje in planiranje dna jarka z 10 cm slojem peska ter zasip jarka</t>
  </si>
  <si>
    <t>74 112</t>
  </si>
  <si>
    <t>74 113</t>
  </si>
  <si>
    <t>Prečni ali vzdolžni prekop pod AC (za potrebe premostitvenih jaškov oz. cestne signalizacije): izkop kabelskega jarka v posteljici in nasipu ali temeljnih tleh, globine 80 cm, širine 40 cm, niveliranje in planiranje dna jarka z 10 cm slojem peska, položitev …… x PVC cevi premera ……….. x (2 x Ø 50/3,7 mm) ter zasip jarka</t>
  </si>
  <si>
    <t>74 121</t>
  </si>
  <si>
    <t>74 131</t>
  </si>
  <si>
    <t>Pripravljalna dela in zavarovanje gradbišča</t>
  </si>
  <si>
    <t>74 211</t>
  </si>
  <si>
    <t>74 212</t>
  </si>
  <si>
    <t>74 213</t>
  </si>
  <si>
    <t>Dobava in postavitev kabelskih jaškov za potrebe svetlobne signalizacije (cementnobetonska cev Ø 80 cm, dolžina 165 cm z litoželeznim okvirjem in pokrovom 60 x 60 cm) na podložni cementni beton C 8/10 in aerirani cementni beton za temelj okvirja C 25/30</t>
  </si>
  <si>
    <t>74 221</t>
  </si>
  <si>
    <t>Ozemljitev stojnega jaška: izkop jarka globine najmanj 60 cm, približno 4 x 35 m na vsako stran stebrička, dobava in polaganje (140 m1) valjanca FeZn 25 x 4 mm v izkopan jarek ter povezava z odbojno ograjo in zaščitno mrežo</t>
  </si>
  <si>
    <t>74 311</t>
  </si>
  <si>
    <t>74 321</t>
  </si>
  <si>
    <t>Dobava in montaža zaščitnih kovinskih plošč 60 x 100 cm  za zaščito PE cevi malega premera pri prehodu kabelske kanalizacije izpod odstavnega pasu do  jaškov</t>
  </si>
  <si>
    <t>74 331</t>
  </si>
  <si>
    <t>74 411</t>
  </si>
  <si>
    <t>Ureditev platoja za stebriček za klic v sili: vkop, dodatni nasip, asfaltiranje, vključno pokrov stojnega jaška</t>
  </si>
  <si>
    <t>74 421</t>
  </si>
  <si>
    <t>Dobava in postavitev klicnega stebrička za klic v sili, ki obsega: ohišje stebrička z elektroniko (govorno garnituro, priključno enoto za zaključitev kablov z prenapetostno zaščito, terminal, osvetlitev, povezavo ozemljilne zbiralke)</t>
  </si>
  <si>
    <t>74 431</t>
  </si>
  <si>
    <t>Dobava in pritrditev vročecinkane zaščitne mreže (po načrtu) ter izdelava cementnobetonskih temeljev za postavitev nosilcev in zaščitne mrežen za varovalno ograjo</t>
  </si>
  <si>
    <t>74 441</t>
  </si>
  <si>
    <t>74 451</t>
  </si>
  <si>
    <t>Izdelava izvršilne dokumentacije za kabelsko kanalizacijo (M 1:1000) z geodetskimi posnetki podzemnega katastra, vključno z jaški in stojnimi mesti stebričkov za klic v sili in vnos v kataster komunalnih vodov</t>
  </si>
  <si>
    <t>74 511</t>
  </si>
  <si>
    <t>Dobava in položitev telekomunikacijskega kabla TD59M 5x4x0,9mm, ki obsega zaključitve kabla stebrička za klic v sili na kabelske sponke WDTR 2,5 WE (20 sponk), dohodni in odhodni kabel ter izdelavo kabelskih spojk</t>
  </si>
  <si>
    <t>74 521</t>
  </si>
  <si>
    <t>74 531</t>
  </si>
  <si>
    <t>74 532</t>
  </si>
  <si>
    <t>74 541</t>
  </si>
  <si>
    <t>Izvedba meritev blodečih tokov in izdelava poročila</t>
  </si>
  <si>
    <t>74 551</t>
  </si>
  <si>
    <t>74 611</t>
  </si>
  <si>
    <t>74 621</t>
  </si>
  <si>
    <t>Dobava in vgraditev optične kabelske spojke za 48 vlaken, vključno z izvedbo optičnih spojev (z varjenjem)</t>
  </si>
  <si>
    <t>74 626</t>
  </si>
  <si>
    <t>74 631</t>
  </si>
  <si>
    <t>74 641</t>
  </si>
  <si>
    <t>74 651</t>
  </si>
  <si>
    <t>74 711</t>
  </si>
  <si>
    <t>74 721</t>
  </si>
  <si>
    <t>Dobava in montaža19" ali ETSI omare (OD48T ali OR 400),  opremljene z 48 konektorji in zaključnimi kabli po posameznih lokacijah za izvedbo odcepov in zaključevanje</t>
  </si>
  <si>
    <t>74 731</t>
  </si>
  <si>
    <t>74 811</t>
  </si>
  <si>
    <t>74 812</t>
  </si>
  <si>
    <t>74 821</t>
  </si>
  <si>
    <t>Dobava in vgraditev opreme za štetje osnih obremenitev vozil po kategorijah (po načrtu) ……………….</t>
  </si>
  <si>
    <t>7.5  Javna razsvetljava</t>
  </si>
  <si>
    <t>75 111</t>
  </si>
  <si>
    <t>75 211</t>
  </si>
  <si>
    <t>75 215</t>
  </si>
  <si>
    <t>75 218</t>
  </si>
  <si>
    <t>75 221</t>
  </si>
  <si>
    <t>75 222</t>
  </si>
  <si>
    <t>75 311</t>
  </si>
  <si>
    <t>75 411</t>
  </si>
  <si>
    <t>75 412</t>
  </si>
  <si>
    <t>75 413</t>
  </si>
  <si>
    <t>75 421</t>
  </si>
  <si>
    <t>75 422</t>
  </si>
  <si>
    <t>75 423</t>
  </si>
  <si>
    <t>75 511</t>
  </si>
  <si>
    <t>Preveritev srednje svetlosti površine vozišča</t>
  </si>
  <si>
    <t>75 521</t>
  </si>
  <si>
    <t>Preveritev srednje osvetljenosti površine vozišča</t>
  </si>
  <si>
    <t>75 531</t>
  </si>
  <si>
    <t>Preveritev srednje odsevne sposobnosti površine vozišča</t>
  </si>
  <si>
    <t>75 611</t>
  </si>
  <si>
    <t>7.6  Vodovodi</t>
  </si>
  <si>
    <t>76 111</t>
  </si>
  <si>
    <t>76 211</t>
  </si>
  <si>
    <t>Izdelava vodovoda po načrtu ……………..</t>
  </si>
  <si>
    <t>76 311</t>
  </si>
  <si>
    <t>76 321</t>
  </si>
  <si>
    <t>76 331</t>
  </si>
  <si>
    <t>76 341</t>
  </si>
  <si>
    <t>76 351</t>
  </si>
  <si>
    <t>76 361</t>
  </si>
  <si>
    <t>76 362</t>
  </si>
  <si>
    <t>Izdelava vodovoda iz duktilnih cevi, s premerom ….. mm</t>
  </si>
  <si>
    <t>76 371</t>
  </si>
  <si>
    <t>76 381</t>
  </si>
  <si>
    <t>Izdelava vodovoda, obešenega na prekladno konstrukcijo</t>
  </si>
  <si>
    <t>76 411</t>
  </si>
  <si>
    <t>Dobava in vgraditev spojnika …………….</t>
  </si>
  <si>
    <t>76 421</t>
  </si>
  <si>
    <t>Dobava in vgraditev zasuna …………….</t>
  </si>
  <si>
    <t>76 431</t>
  </si>
  <si>
    <t>Dobava in vgraditev oddušnika …………….</t>
  </si>
  <si>
    <t>76 441</t>
  </si>
  <si>
    <t>Dobava in vgraditev hidranta …………….</t>
  </si>
  <si>
    <t>76 511</t>
  </si>
  <si>
    <t>76 512</t>
  </si>
  <si>
    <t>76 513</t>
  </si>
  <si>
    <t>76 514</t>
  </si>
  <si>
    <t>76 611</t>
  </si>
  <si>
    <t>Tlačni preskus vodotesnosti cevovoda - predpreskus</t>
  </si>
  <si>
    <t>76 621</t>
  </si>
  <si>
    <t>Tlačni preskus vodotesnosti cevovoda – glavni preskus</t>
  </si>
  <si>
    <t>76 631</t>
  </si>
  <si>
    <t>Tlačni preskus vodotesnosti cevovoda – celotno omrežje</t>
  </si>
  <si>
    <t>76 711</t>
  </si>
  <si>
    <t>Izpiranje vodovoda</t>
  </si>
  <si>
    <t>76 721</t>
  </si>
  <si>
    <t>Dezinfekcija in sanitarni preskus vodovoda</t>
  </si>
  <si>
    <t>76 811</t>
  </si>
  <si>
    <t>7.7  Plinovodi</t>
  </si>
  <si>
    <t>77 111</t>
  </si>
  <si>
    <t>77 211</t>
  </si>
  <si>
    <t>Izdelava nizkotlačnega plinovoda po načrtu …………...</t>
  </si>
  <si>
    <t>77 221</t>
  </si>
  <si>
    <t>Izdelava srednjetlačnega plinovoda po načrtu …………...</t>
  </si>
  <si>
    <t>77 231</t>
  </si>
  <si>
    <t>Izdelava visokotlačnega plinovoda po načrtu …………...</t>
  </si>
  <si>
    <t>77 311</t>
  </si>
  <si>
    <t>77 312</t>
  </si>
  <si>
    <t>77 321</t>
  </si>
  <si>
    <t>77 322</t>
  </si>
  <si>
    <t>77 331</t>
  </si>
  <si>
    <t>77 332</t>
  </si>
  <si>
    <t>77 341</t>
  </si>
  <si>
    <t>77 411</t>
  </si>
  <si>
    <t>Preveritev kakovosti zvarov cevi z ultrazvokom</t>
  </si>
  <si>
    <t>77 421</t>
  </si>
  <si>
    <t>Preveritev električne prebojnosti zaščite cevi plinovoda</t>
  </si>
  <si>
    <t>77 431</t>
  </si>
  <si>
    <t>77 351</t>
  </si>
  <si>
    <t>77 511</t>
  </si>
  <si>
    <t>7.8  Križanje cest z železniško progo</t>
  </si>
  <si>
    <t>78 111</t>
  </si>
  <si>
    <t>7.9  Preizkusi, nadzor in tehnična dokumentacija</t>
  </si>
  <si>
    <t>79 111</t>
  </si>
  <si>
    <t>79 121</t>
  </si>
  <si>
    <t>Izvedba dinamičnega preizkusa pilota</t>
  </si>
  <si>
    <t>79 131</t>
  </si>
  <si>
    <t>79 132</t>
  </si>
  <si>
    <t>79 133</t>
  </si>
  <si>
    <t>79 134</t>
  </si>
  <si>
    <t>79 135</t>
  </si>
  <si>
    <t>79 141</t>
  </si>
  <si>
    <t>79 311</t>
  </si>
  <si>
    <t>ur</t>
  </si>
  <si>
    <t>Projektantski nadzor</t>
  </si>
  <si>
    <t>79 321</t>
  </si>
  <si>
    <t>Arheološki nadzor po programu …………..</t>
  </si>
  <si>
    <t>79 331</t>
  </si>
  <si>
    <t>Varstvo spomenikov po programu ……………</t>
  </si>
  <si>
    <t>79 341</t>
  </si>
  <si>
    <t>Rudarski nadzor po programu …………….</t>
  </si>
  <si>
    <t>79 351</t>
  </si>
  <si>
    <t>79 361</t>
  </si>
  <si>
    <t>Zunanja kontrola kakovosti</t>
  </si>
  <si>
    <t>79 511</t>
  </si>
  <si>
    <t>Izdelava projektne dokumentacije za idejni projekt</t>
  </si>
  <si>
    <t>79 512</t>
  </si>
  <si>
    <t>79 513</t>
  </si>
  <si>
    <t>Izdelava projektne dokumentacije za projekt za izvedbo</t>
  </si>
  <si>
    <t>79 514</t>
  </si>
  <si>
    <t>79 515</t>
  </si>
  <si>
    <t xml:space="preserve">Ureditev križanja nadzemnega EVNN s cesto po načrtu …………
</t>
  </si>
  <si>
    <t xml:space="preserve">Ureditev križanja nadzemnega EVVN s cesto po načrtu ………..
</t>
  </si>
  <si>
    <t xml:space="preserve">Prestavitev elektroenergetskega kabelskega voda za nizke napetosti (EKVNN) po načrtu ………….
</t>
  </si>
  <si>
    <t xml:space="preserve">Prestavitev elektroenergetskega kabelskega voda za visoke napetosti (EKVVN) po načrtu ………….
</t>
  </si>
  <si>
    <t xml:space="preserve">Dobava in vgraditev cevi iz polivinilklorida, premera 110 mm (PC 110)
</t>
  </si>
  <si>
    <t xml:space="preserve">Dobava in vgraditev cevi iz polivinilklorida, premera 160 mm (PC 160)
</t>
  </si>
  <si>
    <t xml:space="preserve">Dobava in vgraditev cevi iz polietilena, premera 110 mm (PC 110)
</t>
  </si>
  <si>
    <t xml:space="preserve">Dobava in vgraditev cevi iz polietilena, premera 160 mm (PC 160)
</t>
  </si>
  <si>
    <t xml:space="preserve">Dobava in vgraditev dvostenskih cevi iz polietilena, zunanjega premera 110 mm (PC 110-EZ)
</t>
  </si>
  <si>
    <t xml:space="preserve">Dobava in vgraditev dvostenskih cevi iz polietilena, zunanjega premera 160 mm (PC 160)
</t>
  </si>
  <si>
    <t xml:space="preserve">Dobava in vgraditev predfabriciranega kabelskega jaška iz termoplastične snovi
</t>
  </si>
  <si>
    <t xml:space="preserve">Dobava in vgraditev predfabriciranega kabelskega jaška iz cementnobetonske cevi krožnega prereza
</t>
  </si>
  <si>
    <t xml:space="preserve">Dobava in vgraditev predfabriciranega kabelskega jaška iz cementnega betona, kvadratnega prereza
</t>
  </si>
  <si>
    <t xml:space="preserve">Dobava in vgraditev litoželeznega pokrova kabelskega jaška za točkovno obremenitev 50 kN
</t>
  </si>
  <si>
    <t xml:space="preserve">Dobava in vgraditev litoželeznega pokrova kabelskega jaška za točkovno obremenitev 125 kN
</t>
  </si>
  <si>
    <t xml:space="preserve">Dobava in vgraditev litoželeznega pokrova kabelskega jaška za točkovno obremenitev 400 kN
</t>
  </si>
  <si>
    <t xml:space="preserve">Izdelava transformatorske postaje za nizkonapetostno omrežje po načrtu …………..
</t>
  </si>
  <si>
    <t xml:space="preserve">Izdelava transformatorske postaje za visokonapetostno omrežje po načrtu …………..
</t>
  </si>
  <si>
    <t xml:space="preserve">Izdelava geodetskega  posnetka EV in vnos v kataster komunalnih vodov
</t>
  </si>
  <si>
    <t xml:space="preserve">Prestavitev samonosnega kabelskega TK voda po načrtu ………………
</t>
  </si>
  <si>
    <t xml:space="preserve">Prestavitev telekomunikacijske kabelske kanalizacije po načrtu ………………
</t>
  </si>
  <si>
    <t xml:space="preserve">Izdelava samonosnega kabelskega TK voda po načrtu ………………
</t>
  </si>
  <si>
    <t xml:space="preserve">Izdelava vkopanega kabelskega TK voda po načrtu ………………
</t>
  </si>
  <si>
    <t xml:space="preserve">Izdelava telekomunikacijske kabelske kanalizacije po načrtu ………………
</t>
  </si>
  <si>
    <t xml:space="preserve">Izdelava kabelske kanalizacije iz blokov iz cementnega betona
</t>
  </si>
  <si>
    <t xml:space="preserve">Izdelava kabelske kanalizacije iz cevi iz cementnega betona
</t>
  </si>
  <si>
    <t xml:space="preserve">Izdelava kabelske kanalizacije iz cevi iz polivinilklorida, premera 110 mm (C 110)
</t>
  </si>
  <si>
    <t xml:space="preserve">Izdelava kabelske kanalizacije iz cevi iz polivinilklorida, premera 160 mm (C 160)
</t>
  </si>
  <si>
    <t xml:space="preserve">Izdelava kabelske kanalizacije iz cevi iz polietilena, premera 40 mm (PE HD 40)
</t>
  </si>
  <si>
    <t xml:space="preserve">Izdelava kabelske kanalizacije iz cevi iz polietilena, premera 50 mm (PE HD 50)
</t>
  </si>
  <si>
    <t xml:space="preserve">Izdelava kabelske kanalizacije iz cevi iz polietilena, premera 110 mm (PE HD 110)
</t>
  </si>
  <si>
    <t xml:space="preserve">Izdelava kabelske kanalizacije iz cevi iz polietilena, premera 125 mm (PE HD 125)
</t>
  </si>
  <si>
    <t xml:space="preserve">Izdelava kabelske kanalizacije iz spojene dvojne cevi iz polietilena, premera 2 x 50 mm (2 x PE HD 50)
</t>
  </si>
  <si>
    <t xml:space="preserve">Izdelava kabelske kanalizacije iz ………… cevi iz ………….. premera ……. Mm
</t>
  </si>
  <si>
    <t xml:space="preserve">Dobava in vgraditev plastične cevi premera 80 mm v cementni beton hodnika
</t>
  </si>
  <si>
    <t xml:space="preserve">Dobava in vgraditev plastične cevi premera 100 mm v cementni beton hodnika
</t>
  </si>
  <si>
    <t xml:space="preserve">Dobava in vgraditev plastične cevi premera 125 mm v cementni beton hodnika
</t>
  </si>
  <si>
    <t xml:space="preserve">Dobava in vgraditev plastične cevi premera ….. mm v cementni beton hodnika
</t>
  </si>
  <si>
    <t xml:space="preserve">Izdelava jaška za kabelsko kanalizacijo iz cementnega betona (po načrtu), notranje izmere 120/120/120 cm
</t>
  </si>
  <si>
    <t xml:space="preserve">Izdelava jaška za kabelsko kanalizacijo iz cementnega betona (po načrtu), notranje izmere 120/150/190 cm
</t>
  </si>
  <si>
    <t xml:space="preserve">Izdelava jaška za kabelsko kanalizacijo iz cementnega betona (po načrtu), notranje izmere 150/200/190 cm
</t>
  </si>
  <si>
    <t xml:space="preserve">Izdelava jaška za kabelsko kanalizacijo iz cementnega betona (po načrtu), notranje izmere 150/250/190 cm
</t>
  </si>
  <si>
    <t xml:space="preserve">Izdelava jaška za kabelsko kanalizacijo iz cementnega betona (po načrtu), notranje izmere …./…../….. Cm
</t>
  </si>
  <si>
    <t xml:space="preserve">Izdelava prehodnega revizijskega jaška iz cementnega betona, s pokrovom iz cementnega betona, za cevi, vgrajene v hodnik, zunanje izmere prereza jaška 72/137 cm, globokega 75 cm
</t>
  </si>
  <si>
    <t xml:space="preserve">Izdelava prehodnega revizijskega jaška iz cementnega betona, s pokrovom iz cementnega betona, za cevi, vgrajene v hodnik, zunanje izmere prereza jaška …../…… cm, globokega …… cm
</t>
  </si>
  <si>
    <t xml:space="preserve">Izdelava prehodnega revizijskega jaška iz cementnega betona, s pokrovom iz cementnega betona, za tri cevi, vgrajene v robnem vencu, zunanje izmere prereza jaška  95/135 cm, globokega 100 cm
</t>
  </si>
  <si>
    <t xml:space="preserve">Izdelava prehodnega revizijskega jaška iz cementnega betona, s pokrovom iz cementnega betona, za tri cevi, vgrajene v robnem vencu, zunanje izmere prereza jaška  …./…. cm, globokega ….. Cm
</t>
  </si>
  <si>
    <t xml:space="preserve">Izdelava prehodnega revizijskega jaška iz cementnega betona, s pokrovom iz cementnega betona, za šest cevi, vgrajene v robnem vencu, zunanje izmere prereza jaška  100/135 cm, globokega 85 cm
</t>
  </si>
  <si>
    <t xml:space="preserve">Izdelava prehodnega revizijskega jaška iz cementnega betona, s pokrovom iz cementnega betona, za šest cevi, vgrajene v robnem vencu, zunanje izmere prereza jaška  …./….. cm, globokega …. Cm
</t>
  </si>
  <si>
    <t xml:space="preserve">Izdelava revizijskega jaška za kabelsko kanalizacijo v hodniku ali robnem vencu, s pokrovom iz cementnega betona (po načrtu), notranje izmere prereza jaška 42/107 cm, globokega 19 cm
</t>
  </si>
  <si>
    <t xml:space="preserve">Izdelava revizijskega jaška za kabelsko kanalizacijo v hodniku ali robnem vencu, s kovinskim pokrovom (po načrtu), notranje izmere prereza jaška 60/60 cm, globokega 19 cm
</t>
  </si>
  <si>
    <t xml:space="preserve">Dobava in vgraditev predfabriciranega jaška za kabelsko kanalizacijo iz termoplastične snovi po načrtu, notranje izmere …./…/… cm
</t>
  </si>
  <si>
    <t xml:space="preserve">Dobava in vgraditev predfabriciranega revizijskega jaška iz termoplastične snovi, izmere jaška …/…/… cm
</t>
  </si>
  <si>
    <t xml:space="preserve">Dobava in vgraditev litoželeznega pokrova jaška za točkovno obremenitev 50 kN
</t>
  </si>
  <si>
    <t xml:space="preserve">Dobava in vgraditev litoželeznega pokrova jaška za točkovno obremenitev 125 kN
</t>
  </si>
  <si>
    <t xml:space="preserve">Dobava in vgraditev litoželeznega pokrova jaška za točkovno obremenitev 400 kN
</t>
  </si>
  <si>
    <t xml:space="preserve">Dobava in vgraditev telekomunikacijskega kabla za lokalno povezavo (TK 59, TD.59)
</t>
  </si>
  <si>
    <t xml:space="preserve">Dobava in vgraditev telekomunikacijskega optičnega kabla z 12 optičnimi vlakni
</t>
  </si>
  <si>
    <t xml:space="preserve">Dobava in vgraditev telekomunikacijskega optičnega kabla z 24 optičnimi vlakni
</t>
  </si>
  <si>
    <t xml:space="preserve">Dobava in vgraditev telekomunikacijskega optičnega kabla z 48 optičnimi vlakni
</t>
  </si>
  <si>
    <t xml:space="preserve">Dobava in vgraditev kabelskega TK voda na konzolo voziščne plošče
</t>
  </si>
  <si>
    <t xml:space="preserve">Dobava in vgraditev kabelskega TK voda v notranjost objekta
</t>
  </si>
  <si>
    <t xml:space="preserve">Dobava in vgraditev nosilne konstrukcije za cestno vremensko postajo z zaščitno ograjo
</t>
  </si>
  <si>
    <t xml:space="preserve">Dobava in vgraditev sistemske omare za cestno vremensko postajo
</t>
  </si>
  <si>
    <t xml:space="preserve">Dobava in vgraditev opreme za cesto vremensko postajo v vzdrževalni bazi
</t>
  </si>
  <si>
    <t xml:space="preserve">Dobava in vgraditev razdelilnika RV, vključno podstavek iz cementnega betona
</t>
  </si>
  <si>
    <t xml:space="preserve">Izdelava geodetskega posnetka TK vodov in vnos v kataster komunalnih vodov
</t>
  </si>
  <si>
    <t xml:space="preserve">Prečni prekop pod AC (za potrebe klicnih stebričkov): izkop kabelskega jarka v posteljici in nasipu ali temeljnih tleh, globine 80 cm, širine 40 cm, niveliranje in planiranje dna jarka z 10 cm slojem peska, položitev 2xPVC cevi premera 125 mm, z obbetoniranjem in z uvlačenjem cevi 2 x (2 x Ø 50/3,7mm) ter zasip jarka
</t>
  </si>
  <si>
    <t xml:space="preserve">Označitev prehodov kabelske kanalizacije iz odstavnega pasu do stojnega, vlečnega ali premostitvenega jaška (z rdečo spray barvo)
</t>
  </si>
  <si>
    <t xml:space="preserve">Dobava in postavitev uvlečnih kabelskih jaškov velikosti 210 x 80 x 80 cm (D x Š x V) na podložni cementni beton; pokrovi jaškov opremljeni s pohodnimi ročaji iz nerjavečega jekla (PROKORN 11); elementi jaška iz cementnega betona
</t>
  </si>
  <si>
    <t xml:space="preserve">Dobava in postavitev uvlečnih kabelskih jaškov velikosti 210 x 120 x 80 cm (D x Š x V) na podložni cementni beton; pokrovi jaškov opremljeni s pohodnimi ročaji iz nerjavečega jekla (PROKORN 11); elementi jaška iz cementnega betona
</t>
  </si>
  <si>
    <t xml:space="preserve">Dobava in polaganje cevi malega premera 3 x PE 02  2 x Ø 50/3,7
</t>
  </si>
  <si>
    <t xml:space="preserve">Tlačni  preskus prepustnosti in prehodnosti PE cevi malega premera
</t>
  </si>
  <si>
    <t xml:space="preserve">Dobava in montaža geodetskega klina ustrezne oblike in materiala (INOX) v asfalt nad točko križanja kabelske kanalizacije iz PE cevi malega premera
</t>
  </si>
  <si>
    <t xml:space="preserve">Dobava in montaža napajalne omarice z napajalnikom  (brezprekinitveno napajanje) na trasi avtoceste (na vsakih 10 km, AC/DC 230 V/110 V)
</t>
  </si>
  <si>
    <t xml:space="preserve">Električne meritve bakrenega kabla pred polaganjem na bobnu z izdelavo poročila
</t>
  </si>
  <si>
    <t xml:space="preserve">Električne meritve bakrenega kabla po polaganju z izdelavo poročila
</t>
  </si>
  <si>
    <t xml:space="preserve">Izvedba meritev ozemljitve upornosti stojnih mest in izdelava poročila
</t>
  </si>
  <si>
    <t xml:space="preserve">Dobava in polaganje telekomunikacijskega optičnega kabla TOSM 03(6x8)xII/IIIx 0,36/0,24x3,5/17 CMAN
</t>
  </si>
  <si>
    <t xml:space="preserve">Dobava in montaža kovinskega ohišja za zaščito spojke v kabelskih jaških
</t>
  </si>
  <si>
    <t xml:space="preserve">Meritve optičnega kabla pred polaganjem na bobnu z izdelavo poročila
</t>
  </si>
  <si>
    <t xml:space="preserve">Dobava in montaža zaščitne cevi proti glodalcem in izdelava rezerve v obliki svitka
</t>
  </si>
  <si>
    <t xml:space="preserve">Izvedba meritev optičnega kabla in izdelava tehnične dokumentacije
</t>
  </si>
  <si>
    <t xml:space="preserve">Dobava centrale za sistem »klic v sili« s programsko opremo centrale v kontrolnem centru (po načrtu)
</t>
  </si>
  <si>
    <t xml:space="preserve">Izvedba uvoda optičnega kabla od uvodnega kabelskega jaška do optičnega delilnika v prostorih AC baze, v obliki svitka približno 25m,  z označevanjem kabla  (POZOR LASER)  ter izvedbo potrebnega tesnjenja
</t>
  </si>
  <si>
    <t xml:space="preserve">Dobava in vgraditev opreme za štetje vozil z indukcijsko zanko (po načrtu) …………..
</t>
  </si>
  <si>
    <t xml:space="preserve">Dobava in vgraditev opreme za štetje vozil z …………… zanko (po načrtu) …………..
</t>
  </si>
  <si>
    <t xml:space="preserve">Izdelava javne razsvetljave vozišča na premostitvenem objektu po načrtu …………..
</t>
  </si>
  <si>
    <t xml:space="preserve">Izdelava javne razsvetljave za osvetlitev premostitvenega objekta po posebnem načrtu …..
</t>
  </si>
  <si>
    <t xml:space="preserve">Postavitev stebra javne razsvetljave s sidrno ploščo z izmerami 300/300/5mm
</t>
  </si>
  <si>
    <t xml:space="preserve">Postavitev stebra javne razsvetljave s sidrno ploščo z izmerami …./…../….mm
</t>
  </si>
  <si>
    <t xml:space="preserve">Izdelava kabelske kanalizacije iz cevi iz polivinilklorida, premera 110 mm (PC 110)
</t>
  </si>
  <si>
    <t xml:space="preserve">Izdelava osnov javne razsvetljave in vnos v kataster komunalnih vodov
</t>
  </si>
  <si>
    <t xml:space="preserve">Izdelava vodovoda iz cevi iz trdega PVC s premerom …… mm
</t>
  </si>
  <si>
    <t xml:space="preserve">Izdelava vodovoda iz cevi iz polietilena s premerom …… mm
</t>
  </si>
  <si>
    <t xml:space="preserve">Izdelava vodovoda iz cevi iz ……………….. s premerom …… mm
</t>
  </si>
  <si>
    <t xml:space="preserve">Izdelava vodovoda iz brezšivnih jeklenih cevi, zaščitenih proti koroziji, s premerom ….. mm
</t>
  </si>
  <si>
    <t xml:space="preserve">Izdelava vodovoda iz jeklenih cevi s šivom, zaščitenih proti koroziji, s premerom ….. mm
</t>
  </si>
  <si>
    <t xml:space="preserve">Izdelava vodovoda iz litoželeznih cevi, zaščitenih proti koroziji, s premerom ….. mm
</t>
  </si>
  <si>
    <t xml:space="preserve">Dobava in vgraditev nosilcev vodovodnih cevi iz materiala, odpornega proti koroziji
</t>
  </si>
  <si>
    <t xml:space="preserve">Izdelava jaška za vodovod (po načrtu), izmere prereza 120/120 cm, globokega … cm
</t>
  </si>
  <si>
    <t xml:space="preserve">Izdelava jaška za vodovod (po načrtu), izmere prereza 120/170 cm, globokega … cm
</t>
  </si>
  <si>
    <t xml:space="preserve">Izdelava jaška za vodovod (po načrtu), izmere prereza 170/200 cm, globokega … cm
</t>
  </si>
  <si>
    <t xml:space="preserve">Izdelava jaška za vodovod (po načrtu), izmere prereza …./….. cm, globokega … cm
</t>
  </si>
  <si>
    <t xml:space="preserve">Izdelava osnov vodovoda in vnos v kataster komunalnih vodov
</t>
  </si>
  <si>
    <t xml:space="preserve">Dobava in vgraditev jeklene brezšivne cevi, zaščitene proti koroziji, za srednjetlačni plinovod
</t>
  </si>
  <si>
    <t xml:space="preserve">Dobava in vgraditev jeklene brezšivne cevi, zaščitene proti koroziji, za visokotlačni plinovod
</t>
  </si>
  <si>
    <t xml:space="preserve">Dobava in vgraditev jeklene cevi s šivom, zaščitene proti koroziji, za srednjetlačni plinovod
</t>
  </si>
  <si>
    <t xml:space="preserve">Dobava in vgraditev jeklene cevi s šivom, zaščitene proti koroziji, za visokotlačni plinovod
</t>
  </si>
  <si>
    <t xml:space="preserve">Dobava in vgraditev litoželezne cevi, zaščitene proti koroziji, za srednjetlačni plinovod
</t>
  </si>
  <si>
    <t xml:space="preserve">Dobava in vgraditev litoželezne cevi, zaščitene proti koroziji, za visokotlačni plinovod
</t>
  </si>
  <si>
    <t xml:space="preserve">Dobava in vgraditev cevi iz polivinilklorida za nizkotlačni plinovod
</t>
  </si>
  <si>
    <t xml:space="preserve">Preveritev tesnosti zvarov na plinovodu s tlačnim preskusom z zrakom
</t>
  </si>
  <si>
    <t xml:space="preserve">Dobava in vgraditev nosilcev plinovodnih cevi iz materiala odpornega proti koroziji
</t>
  </si>
  <si>
    <t xml:space="preserve">Izdelava osnov plinovoda  in vnos v kataster komunalnih vodov
</t>
  </si>
  <si>
    <t xml:space="preserve">Izdelava križanja ceste z železniško progo v nivoju po načrtu …………..
</t>
  </si>
  <si>
    <t xml:space="preserve">Izvedba dodatnih geotehničnih preizkusov po programu ………………..
</t>
  </si>
  <si>
    <t xml:space="preserve">Izvedba obremenilnega preizkusa premostitvenega objekta, dolgega do 50 m1
</t>
  </si>
  <si>
    <t xml:space="preserve">Izvedba obremenilnega preizkusa premostitvenega objekta, dolgega 51 do 100 m1
</t>
  </si>
  <si>
    <t xml:space="preserve">Izvedba obremenilnega preizkusa premostitvenega objekta, dolgega 101 do 200 m1
</t>
  </si>
  <si>
    <t xml:space="preserve">Izvedba obremenilnega preizkusa premostitvenega objekta, dolgega 201 do 500 m1
</t>
  </si>
  <si>
    <t xml:space="preserve">Izvedba obremenilnega preizkusa premostitvenega objekta, dolgega nad 500 m1
</t>
  </si>
  <si>
    <t xml:space="preserve">Dobava in vgraditev opreme za monitoring objektov (po načrtu)
</t>
  </si>
  <si>
    <t xml:space="preserve">Izdelava projektne dokumentacije za projekt za pridobitev gradbenega dovoljenja
</t>
  </si>
  <si>
    <t xml:space="preserve">Izdelava projektne dokumentacije za vzdrževanje in obratovanje
</t>
  </si>
  <si>
    <t>31 111</t>
  </si>
  <si>
    <t>31 112</t>
  </si>
  <si>
    <t>31 113</t>
  </si>
  <si>
    <t>31 114</t>
  </si>
  <si>
    <t>31 121</t>
  </si>
  <si>
    <t>31 122</t>
  </si>
  <si>
    <t>31 123</t>
  </si>
  <si>
    <t>31 124</t>
  </si>
  <si>
    <t>31 131</t>
  </si>
  <si>
    <t>31 132</t>
  </si>
  <si>
    <t>31 133</t>
  </si>
  <si>
    <t>31 134</t>
  </si>
  <si>
    <t>31 141</t>
  </si>
  <si>
    <t>31 142</t>
  </si>
  <si>
    <t>31 143</t>
  </si>
  <si>
    <t>31 144</t>
  </si>
  <si>
    <t>31 151</t>
  </si>
  <si>
    <t>31 152</t>
  </si>
  <si>
    <t>31 153</t>
  </si>
  <si>
    <t>31 154</t>
  </si>
  <si>
    <t>31 161</t>
  </si>
  <si>
    <t>31 162</t>
  </si>
  <si>
    <t>31 163</t>
  </si>
  <si>
    <t>31 164</t>
  </si>
  <si>
    <t>31 171</t>
  </si>
  <si>
    <t>31 172</t>
  </si>
  <si>
    <t>Izdelava nevezane nosilne plasti enakomerno zrnatega drobljenca iz sekundarnih surovin v debelini 21 do 30 cm</t>
  </si>
  <si>
    <t>31 173</t>
  </si>
  <si>
    <t>Izdelava nevezane nosilne plasti enakomerno zrnatega drobljenca iz sekundarnih surovin v debelini 31 do 40 cm</t>
  </si>
  <si>
    <t>31 174</t>
  </si>
  <si>
    <t>Izdelava nevezane nosilne plasti enakomerno zrnatega drobljenca iz sekundarnih surovin v debelini nad 40 cm</t>
  </si>
  <si>
    <t>31 181</t>
  </si>
  <si>
    <t>31 182</t>
  </si>
  <si>
    <t>31 183</t>
  </si>
  <si>
    <t>31 184</t>
  </si>
  <si>
    <t>31 185</t>
  </si>
  <si>
    <t>3.1.2 Vezane spodnje nosilne plasti s hidravličnimi in bitumenskimi vezivi</t>
  </si>
  <si>
    <t>31 211</t>
  </si>
  <si>
    <t>31 212</t>
  </si>
  <si>
    <t>31 213</t>
  </si>
  <si>
    <t>31 214</t>
  </si>
  <si>
    <t>31 216</t>
  </si>
  <si>
    <t>31 217</t>
  </si>
  <si>
    <t>31 218</t>
  </si>
  <si>
    <t>31 219</t>
  </si>
  <si>
    <t>31 221</t>
  </si>
  <si>
    <t>31 222</t>
  </si>
  <si>
    <t>31 223</t>
  </si>
  <si>
    <t>31 224</t>
  </si>
  <si>
    <t>31 225</t>
  </si>
  <si>
    <t>31 226</t>
  </si>
  <si>
    <t>31 227</t>
  </si>
  <si>
    <t>31 228</t>
  </si>
  <si>
    <t>31 229</t>
  </si>
  <si>
    <t>31 231</t>
  </si>
  <si>
    <t>Izdelava s cementom vezane (stabilizirane) nosilne plasti prodca – mešanje na mestu vgraditve v debelini 20 cm</t>
  </si>
  <si>
    <t>31 232</t>
  </si>
  <si>
    <t>Izdelava s cementom vezane (stabilizirane) nosilne plasti prodca – mešanje na mestu vgraditve v debelini 25 cm</t>
  </si>
  <si>
    <t>31 233</t>
  </si>
  <si>
    <t>Izdelava s cementom vezane (stabilizirane) nosilne plasti prodca – mešanje na mestu vgraditve v debelini 30 cm</t>
  </si>
  <si>
    <t>31 234</t>
  </si>
  <si>
    <t>Izdelava s cementom vezane (stabilizirane) nosilne plasti prodca – mešanje na mestu vgraditve v debelini nad 30 cm</t>
  </si>
  <si>
    <t>31 236</t>
  </si>
  <si>
    <t>Izdelava s cementom vezane (stabilizirane) nosilne plasti drobljenca – mešanje na mestu vgraditve v debelini 20 cm</t>
  </si>
  <si>
    <t>31 237</t>
  </si>
  <si>
    <t>Izdelava s cementom vezane (stabilizirane) nosilne plasti drobljenca – mešanje na mestu vgraditve v debelini 25 cm</t>
  </si>
  <si>
    <t>31 238</t>
  </si>
  <si>
    <t>Izdelava s cementom vezane (stabilizirane) nosilne plasti drobljenca – mešanje na mestu vgraditve v debelini 30 cm</t>
  </si>
  <si>
    <t>31 239</t>
  </si>
  <si>
    <t>31 241</t>
  </si>
  <si>
    <t>31 242</t>
  </si>
  <si>
    <t>31 243</t>
  </si>
  <si>
    <t>31 244</t>
  </si>
  <si>
    <t>31 246</t>
  </si>
  <si>
    <t>31 247</t>
  </si>
  <si>
    <t>31 248</t>
  </si>
  <si>
    <t>31 249</t>
  </si>
  <si>
    <t>Izdelava s cementom vezane (stabilizirane) nosilne plasti mešanega kamnitega materiala v debelini nad 20 cm</t>
  </si>
  <si>
    <t>31 251</t>
  </si>
  <si>
    <t>31 252</t>
  </si>
  <si>
    <t>31 253</t>
  </si>
  <si>
    <t>31 254</t>
  </si>
  <si>
    <t>31 256</t>
  </si>
  <si>
    <t>31 257</t>
  </si>
  <si>
    <t>31 258</t>
  </si>
  <si>
    <t>31 259</t>
  </si>
  <si>
    <t>Izdelava s sestavljenim vezivom vezane (stabilizirane) nosilne plasti prodca ali drobljenca v debelini nad 20 cm</t>
  </si>
  <si>
    <t>31 261</t>
  </si>
  <si>
    <t>31 262</t>
  </si>
  <si>
    <t>31 263</t>
  </si>
  <si>
    <t>31 264</t>
  </si>
  <si>
    <t>31 266</t>
  </si>
  <si>
    <t>31 267</t>
  </si>
  <si>
    <t>31 268</t>
  </si>
  <si>
    <t>Izdelava z bitumnom vezane spodnje nosilne plasti drobljenega prodca zrnavosti 0/22 mm v debelini 12 cm</t>
  </si>
  <si>
    <t>31 269</t>
  </si>
  <si>
    <t>31 271</t>
  </si>
  <si>
    <t>31 272</t>
  </si>
  <si>
    <t>Izdelava z bitumnom vezane spodnje nosilne plasti drobljenca zrnavosti 0/16 ali 0/22 mm v debelini 10 cm</t>
  </si>
  <si>
    <t>31 273</t>
  </si>
  <si>
    <t>31 274</t>
  </si>
  <si>
    <t>31 275</t>
  </si>
  <si>
    <t>Izdelava z bitumnom vezane spodnje nosilne plasti drobljenega prodca zrnavosti 0/32 mm v debelini 10 cm</t>
  </si>
  <si>
    <t>31 276</t>
  </si>
  <si>
    <t>Izdelava z bitumnom vezane spodnje nosilne plasti drobljenega prodca zrnavosti 0/32 mm v debelini 12 cm</t>
  </si>
  <si>
    <t>31 277</t>
  </si>
  <si>
    <t>Izdelava z bitumnom vezane spodnje nosilne plasti drobljenega prodca zrnavosti 0/32 mm v debelini 14 cm</t>
  </si>
  <si>
    <t>31 278</t>
  </si>
  <si>
    <t>Izdelava z bitumnom vezane spodnje nosilne plasti drobljenega prodca zrnavosti 0/32 mm v debelini 16 cm</t>
  </si>
  <si>
    <t>31 279</t>
  </si>
  <si>
    <t>Izdelava z bitumnom vezane spodnje nosilne plasti drobljenega prodca zrnavosti 0/32 mm v debelini 18 cm</t>
  </si>
  <si>
    <t>31 281</t>
  </si>
  <si>
    <t>31 282</t>
  </si>
  <si>
    <t>31 283</t>
  </si>
  <si>
    <t>31 284</t>
  </si>
  <si>
    <t>31 285</t>
  </si>
  <si>
    <t>31 286</t>
  </si>
  <si>
    <t>31 291</t>
  </si>
  <si>
    <t>31 292</t>
  </si>
  <si>
    <t>31 293</t>
  </si>
  <si>
    <t>31 294</t>
  </si>
  <si>
    <t>31 295</t>
  </si>
  <si>
    <t>31 297</t>
  </si>
  <si>
    <t>31 298</t>
  </si>
  <si>
    <t>31 299</t>
  </si>
  <si>
    <t>3.1.3 Asfaltne spodnje nosilne (stabilizirane) plasti z bitumenskimi vezivi - Asphalt concrete - base,stabilized (AC base, stab)</t>
  </si>
  <si>
    <t>31 311</t>
  </si>
  <si>
    <t>31 312</t>
  </si>
  <si>
    <t>31 313</t>
  </si>
  <si>
    <t>31 316</t>
  </si>
  <si>
    <t>31 317</t>
  </si>
  <si>
    <t>31 318</t>
  </si>
  <si>
    <t>31 321</t>
  </si>
  <si>
    <t>31 322</t>
  </si>
  <si>
    <t>31 323</t>
  </si>
  <si>
    <t>31 326</t>
  </si>
  <si>
    <t>31 327</t>
  </si>
  <si>
    <t>31 328</t>
  </si>
  <si>
    <t>31 331</t>
  </si>
  <si>
    <t>31 332</t>
  </si>
  <si>
    <t>31 333</t>
  </si>
  <si>
    <t>31 336</t>
  </si>
  <si>
    <t>31 337</t>
  </si>
  <si>
    <t>31 338</t>
  </si>
  <si>
    <t>31 341</t>
  </si>
  <si>
    <t>31 342</t>
  </si>
  <si>
    <t>31 343</t>
  </si>
  <si>
    <t>31 346</t>
  </si>
  <si>
    <t>31 347</t>
  </si>
  <si>
    <t>31 348</t>
  </si>
  <si>
    <t>31 349</t>
  </si>
  <si>
    <t>31 351</t>
  </si>
  <si>
    <t>31 352</t>
  </si>
  <si>
    <t>31 353</t>
  </si>
  <si>
    <t>31 354</t>
  </si>
  <si>
    <t>31 356</t>
  </si>
  <si>
    <t>31 357</t>
  </si>
  <si>
    <t>31 358</t>
  </si>
  <si>
    <t>31 359</t>
  </si>
  <si>
    <t>31 361</t>
  </si>
  <si>
    <t>31 362</t>
  </si>
  <si>
    <t>31 363</t>
  </si>
  <si>
    <t>31 364</t>
  </si>
  <si>
    <t>31 366</t>
  </si>
  <si>
    <t>31 371</t>
  </si>
  <si>
    <t>31 372</t>
  </si>
  <si>
    <t>31 373</t>
  </si>
  <si>
    <t>31 374</t>
  </si>
  <si>
    <t>31 376</t>
  </si>
  <si>
    <t>31 377</t>
  </si>
  <si>
    <t>31 378</t>
  </si>
  <si>
    <t>31 379</t>
  </si>
  <si>
    <t>31 381</t>
  </si>
  <si>
    <t>31 382</t>
  </si>
  <si>
    <t>31 383</t>
  </si>
  <si>
    <t>31 384</t>
  </si>
  <si>
    <t>31 391</t>
  </si>
  <si>
    <t>3.1.4-6 Asfaltne nosilne plasti - Asphalt concrete - base (AC base)</t>
  </si>
  <si>
    <t>3.1.7 Asfaltne vezne plasti - Asphalt concrete - binder (AC bin)</t>
  </si>
  <si>
    <t>31 411</t>
  </si>
  <si>
    <t>31 412</t>
  </si>
  <si>
    <t>31 413</t>
  </si>
  <si>
    <t>31 414</t>
  </si>
  <si>
    <t>31 421</t>
  </si>
  <si>
    <t>31 422</t>
  </si>
  <si>
    <t>31 423</t>
  </si>
  <si>
    <t>31 424</t>
  </si>
  <si>
    <t>31 431</t>
  </si>
  <si>
    <t>31 432</t>
  </si>
  <si>
    <t>31 433</t>
  </si>
  <si>
    <t>31 434</t>
  </si>
  <si>
    <t>31 441</t>
  </si>
  <si>
    <t>31 442</t>
  </si>
  <si>
    <t>31 443</t>
  </si>
  <si>
    <t>31 444</t>
  </si>
  <si>
    <t>31 451</t>
  </si>
  <si>
    <t>31 452</t>
  </si>
  <si>
    <t>31 453</t>
  </si>
  <si>
    <t>31 454</t>
  </si>
  <si>
    <t>31 461</t>
  </si>
  <si>
    <t>31 462</t>
  </si>
  <si>
    <t>31 463</t>
  </si>
  <si>
    <t>31 464</t>
  </si>
  <si>
    <t>31 471</t>
  </si>
  <si>
    <t>Izdelava nosilne plasti bituminizirane zmesi AC 16 base, vezivo …, razred bituminizirane zmesi A …, v debelini … cm</t>
  </si>
  <si>
    <t>31 475</t>
  </si>
  <si>
    <t>31 476</t>
  </si>
  <si>
    <t>31 511</t>
  </si>
  <si>
    <t>31 512</t>
  </si>
  <si>
    <t>31 513</t>
  </si>
  <si>
    <t>31 514</t>
  </si>
  <si>
    <t>31 515</t>
  </si>
  <si>
    <t>31 516</t>
  </si>
  <si>
    <t>31 521</t>
  </si>
  <si>
    <t>31 522</t>
  </si>
  <si>
    <t>31 523</t>
  </si>
  <si>
    <t>31 524</t>
  </si>
  <si>
    <t>31 525</t>
  </si>
  <si>
    <t>31 526</t>
  </si>
  <si>
    <t>31 531</t>
  </si>
  <si>
    <t>31 532</t>
  </si>
  <si>
    <t>31 533</t>
  </si>
  <si>
    <t>31 534</t>
  </si>
  <si>
    <t>31 535</t>
  </si>
  <si>
    <t>31 536</t>
  </si>
  <si>
    <t>31 541</t>
  </si>
  <si>
    <t>31 542</t>
  </si>
  <si>
    <t>31 543</t>
  </si>
  <si>
    <t>31 544</t>
  </si>
  <si>
    <t>31 545</t>
  </si>
  <si>
    <t>31 546</t>
  </si>
  <si>
    <t>31 551</t>
  </si>
  <si>
    <t>31 552</t>
  </si>
  <si>
    <t>31 553</t>
  </si>
  <si>
    <t>31 554</t>
  </si>
  <si>
    <t>31 555</t>
  </si>
  <si>
    <t>31 556</t>
  </si>
  <si>
    <t>31 561</t>
  </si>
  <si>
    <t>31 562</t>
  </si>
  <si>
    <t>31 563</t>
  </si>
  <si>
    <t>31 564</t>
  </si>
  <si>
    <t>31 565</t>
  </si>
  <si>
    <t>31 566</t>
  </si>
  <si>
    <t>31 571</t>
  </si>
  <si>
    <t>31 572</t>
  </si>
  <si>
    <t>31 573</t>
  </si>
  <si>
    <t>31 574</t>
  </si>
  <si>
    <t>31 575</t>
  </si>
  <si>
    <t>31 576</t>
  </si>
  <si>
    <t>31 581</t>
  </si>
  <si>
    <t>31 582</t>
  </si>
  <si>
    <t>31 583</t>
  </si>
  <si>
    <t>31 584</t>
  </si>
  <si>
    <t>31 585</t>
  </si>
  <si>
    <t>31 586</t>
  </si>
  <si>
    <t>31 591</t>
  </si>
  <si>
    <t>Izdelava nosilne plasti bituminizirane zmesi AC 22 base, vezivo …, razred bituminizirane zmesi A …, v debelini … cm</t>
  </si>
  <si>
    <t>31 595</t>
  </si>
  <si>
    <t>31 596</t>
  </si>
  <si>
    <t>31 611</t>
  </si>
  <si>
    <t>31 612</t>
  </si>
  <si>
    <t>31 613</t>
  </si>
  <si>
    <t>31 614</t>
  </si>
  <si>
    <t>31 615</t>
  </si>
  <si>
    <t>31 616</t>
  </si>
  <si>
    <t>31 617</t>
  </si>
  <si>
    <t>31 618</t>
  </si>
  <si>
    <t>31 621</t>
  </si>
  <si>
    <t>31 622</t>
  </si>
  <si>
    <t>31 623</t>
  </si>
  <si>
    <t>31 624</t>
  </si>
  <si>
    <t>31 625</t>
  </si>
  <si>
    <t>31 626</t>
  </si>
  <si>
    <t>31 627</t>
  </si>
  <si>
    <t>31 628</t>
  </si>
  <si>
    <t>31 631</t>
  </si>
  <si>
    <t>31 632</t>
  </si>
  <si>
    <t>31 633</t>
  </si>
  <si>
    <t>31 634</t>
  </si>
  <si>
    <t>31 635</t>
  </si>
  <si>
    <t>31 636</t>
  </si>
  <si>
    <t>31 637</t>
  </si>
  <si>
    <t>31 638</t>
  </si>
  <si>
    <t>31 641</t>
  </si>
  <si>
    <t>31 642</t>
  </si>
  <si>
    <t>31 643</t>
  </si>
  <si>
    <t>31 644</t>
  </si>
  <si>
    <t>31 645</t>
  </si>
  <si>
    <t>31 646</t>
  </si>
  <si>
    <t>31 647</t>
  </si>
  <si>
    <t>31 648</t>
  </si>
  <si>
    <t>31 651</t>
  </si>
  <si>
    <t>31 652</t>
  </si>
  <si>
    <t>31 653</t>
  </si>
  <si>
    <t>31 654</t>
  </si>
  <si>
    <t>31 655</t>
  </si>
  <si>
    <t>31 656</t>
  </si>
  <si>
    <t>31 657</t>
  </si>
  <si>
    <t>31 658</t>
  </si>
  <si>
    <t>31 661</t>
  </si>
  <si>
    <t>Izdelava nosilne plasti bituminizirane zmesi AC 32 base, vezivo …, razred bituminizirane zmesi A …, v debelini … cm</t>
  </si>
  <si>
    <t>31 665</t>
  </si>
  <si>
    <t>31 666</t>
  </si>
  <si>
    <t>31 667</t>
  </si>
  <si>
    <t>3.1.8 Asfaltne obrabnonosilne plasti-Asphalt concrete-surface (AC surf)</t>
  </si>
  <si>
    <t>31 711</t>
  </si>
  <si>
    <t>31 712</t>
  </si>
  <si>
    <t>31 713</t>
  </si>
  <si>
    <t>31 714</t>
  </si>
  <si>
    <t>31 721</t>
  </si>
  <si>
    <t>31 722</t>
  </si>
  <si>
    <t>31 723</t>
  </si>
  <si>
    <t>31 724</t>
  </si>
  <si>
    <t>31 731</t>
  </si>
  <si>
    <t>31 732</t>
  </si>
  <si>
    <t>31 733</t>
  </si>
  <si>
    <t>31 734</t>
  </si>
  <si>
    <t>31 735</t>
  </si>
  <si>
    <t>31 741</t>
  </si>
  <si>
    <t>31 742</t>
  </si>
  <si>
    <t>31 743</t>
  </si>
  <si>
    <t>31 744</t>
  </si>
  <si>
    <t>31 745</t>
  </si>
  <si>
    <t>31 751</t>
  </si>
  <si>
    <t>31 752</t>
  </si>
  <si>
    <t>31 753</t>
  </si>
  <si>
    <t>31 754</t>
  </si>
  <si>
    <t>31 755</t>
  </si>
  <si>
    <t>31 761</t>
  </si>
  <si>
    <t>3.1.9 Asfaltne zaščitne plasti (hidroizolacije) - Asphalt concrete - surface (AC surf), Stone mastic asphalt (SMA), Mastic asphalt (MA)</t>
  </si>
  <si>
    <t>31 811</t>
  </si>
  <si>
    <t>31 812</t>
  </si>
  <si>
    <t>31 813</t>
  </si>
  <si>
    <t>31 814</t>
  </si>
  <si>
    <t>31 815</t>
  </si>
  <si>
    <t>31 821</t>
  </si>
  <si>
    <t>31 822</t>
  </si>
  <si>
    <t>31 823</t>
  </si>
  <si>
    <t>31 824</t>
  </si>
  <si>
    <t>31 825</t>
  </si>
  <si>
    <t>31 831</t>
  </si>
  <si>
    <t>31 832</t>
  </si>
  <si>
    <t>31 833</t>
  </si>
  <si>
    <t>31 834</t>
  </si>
  <si>
    <t>31 835</t>
  </si>
  <si>
    <t>31 841</t>
  </si>
  <si>
    <t>31 842</t>
  </si>
  <si>
    <t>31 843</t>
  </si>
  <si>
    <t>31 844</t>
  </si>
  <si>
    <t>31 845</t>
  </si>
  <si>
    <t>31 851</t>
  </si>
  <si>
    <t>31 911</t>
  </si>
  <si>
    <t>Izdelava zaščitne plasti hidroizolacije iz bituminizirane zmesi AC 8 surf PmB 45/80-50 A3 Z4 v debelini 2,5 cm</t>
  </si>
  <si>
    <t>31 912</t>
  </si>
  <si>
    <t>Izdelava zaščitne plasti hidroizolacije iz bituminizirane zmesi AC 8 surf PmB 45/80-50 A3 Z4 v debelini 3,0 cm</t>
  </si>
  <si>
    <t>31 913</t>
  </si>
  <si>
    <t>Izdelava zaščitne plasti hidroizolacije iz bituminizirane zmesi AC 8 surf PmB 45/80-50 A3 Z4 v debelini 3,5 cm</t>
  </si>
  <si>
    <t>31 921</t>
  </si>
  <si>
    <t>Izdelava zaščitne plasti hidroizolacije iz bituminizirane zmesi AC 8 surf B 50/70 A4 Z4 v debelini 2,5 cm</t>
  </si>
  <si>
    <t>31 922</t>
  </si>
  <si>
    <t>Izdelava zaščitne plasti hidroizolacije iz bituminizirane zmesi AC 8 surf B 50/70 A4 Z4 v debelini 3,0 cm</t>
  </si>
  <si>
    <t>31 923</t>
  </si>
  <si>
    <t>Izdelava zaščitne plasti hidroizolacije iz bituminizirane zmesi AC 8 surf B 50/70 A4 Z4 v debelini 3,5 cm</t>
  </si>
  <si>
    <t>31 931</t>
  </si>
  <si>
    <t>Izdelava zaščitne plasti hidroizolacije iz bituminizirane zmesi AC 8 surf B 70/100 A4 Z4 v debelini 2,5 cm</t>
  </si>
  <si>
    <t>31 932</t>
  </si>
  <si>
    <t>Izdelava zaščitne plasti hidroizolacije iz bituminizirane zmesi AC 8 surf B 70/100 A4 Z4 v debelini 3,0 cm</t>
  </si>
  <si>
    <t>31 933</t>
  </si>
  <si>
    <t>Izdelava zaščitne plasti hidroizolacije iz bituminizirane zmesi AC 8 surf B 70/100 A4 Z4 v debelini 3,5 cm</t>
  </si>
  <si>
    <t>31 941</t>
  </si>
  <si>
    <t>Izdelava zaščitne plasti hidroizolacije iz bituminizirane zmesi SMA 8 PmB 45/80-65 A1/A2 Z4 v debelini 2,5 cm</t>
  </si>
  <si>
    <t>31 942</t>
  </si>
  <si>
    <t>Izdelava zaščitne plasti hidroizolacije iz bituminizirane zmesi SMA 8 PmB 45/80-65 A1/A2 Z4 v debelini 3,0 cm</t>
  </si>
  <si>
    <t>31 943</t>
  </si>
  <si>
    <t>Izdelava zaščitne plasti hidroizolacije iz bituminizirane zmesi SMA 8 PmB 45/80-65 A1/A2 Z4 v debelini 3,5 cm</t>
  </si>
  <si>
    <t>31 951</t>
  </si>
  <si>
    <t>Izdelava zaščitne plasti hidroizolacije iz bituminizirane zmesi MA 8 PmB 25/55-65 A3 Z4 v debelini 2,5 cm</t>
  </si>
  <si>
    <t>31 952</t>
  </si>
  <si>
    <t>Izdelava zaščitne plasti hidroizolacije iz bituminizirane zmesi MA 8 PmB 25/55-65 A3 Z4 v debelini 3,0 cm</t>
  </si>
  <si>
    <t>31 953</t>
  </si>
  <si>
    <t>Izdelava zaščitne plasti hidroizolacije iz bituminizirane zmesi MA 8 PmB 25/55-65 A3 Z4 v debelini 3,5 cm</t>
  </si>
  <si>
    <t>31 961</t>
  </si>
  <si>
    <t>Izdelava zaščitne plasti hidroizolacije iz bituminizirane zmesi MA 8 B 35/50 A3 Z4 v debelini 2,5 cm</t>
  </si>
  <si>
    <t>31 962</t>
  </si>
  <si>
    <t>Izdelava zaščitne plasti hidroizolacije iz bituminizirane zmesi MA 8 B 35/50 A3 Z4 v debelini 3,0 cm</t>
  </si>
  <si>
    <t>31 963</t>
  </si>
  <si>
    <t>Izdelava zaščitne plasti hidroizolacije iz bituminizirane zmesi MA 8 B 35/50 A3 Z4 v debelini 3,5 cm</t>
  </si>
  <si>
    <t>31 971</t>
  </si>
  <si>
    <t>3.2  Obrabne plasti</t>
  </si>
  <si>
    <t>3.2.1 Nevezane obrabne plasti</t>
  </si>
  <si>
    <t>32 111</t>
  </si>
  <si>
    <t>32 112</t>
  </si>
  <si>
    <t>32 113</t>
  </si>
  <si>
    <t>32 114</t>
  </si>
  <si>
    <t>32 115</t>
  </si>
  <si>
    <t>32 121</t>
  </si>
  <si>
    <t>Izdelava nevezane (mehanično stabilizirane) obrabne plasti iz zmesi naravno zdrobljenih zrn v debelini do 15 cm</t>
  </si>
  <si>
    <t>32 122</t>
  </si>
  <si>
    <t>32 123</t>
  </si>
  <si>
    <t>32 124</t>
  </si>
  <si>
    <t>32 125</t>
  </si>
  <si>
    <t>32 131</t>
  </si>
  <si>
    <t>32 132</t>
  </si>
  <si>
    <t>32 133</t>
  </si>
  <si>
    <t>32 134</t>
  </si>
  <si>
    <t>32 135</t>
  </si>
  <si>
    <t>32 141</t>
  </si>
  <si>
    <t>32 142</t>
  </si>
  <si>
    <t>32 143</t>
  </si>
  <si>
    <t>32 144</t>
  </si>
  <si>
    <t>32 145</t>
  </si>
  <si>
    <t>32 151</t>
  </si>
  <si>
    <t>Izdelava nevezane (mehanično stabilizirane) obrabne plasti iz zmesi iz sekundarnih surovin v debelini do 15 cm</t>
  </si>
  <si>
    <t>32 152</t>
  </si>
  <si>
    <t>32 153</t>
  </si>
  <si>
    <t>32 154</t>
  </si>
  <si>
    <t>32 155</t>
  </si>
  <si>
    <t>Izdelava nevezane (mehanično stabilizirane) obrabne plasti iz zmesi iz sekundarnih surovin v debelini nad 30 cm</t>
  </si>
  <si>
    <t>32 161</t>
  </si>
  <si>
    <t>32 162</t>
  </si>
  <si>
    <t>3.2.2 Asfaltne obrabne in zaporne plasti - bitumenski betoni - Asphalt concrete - surface (AC surf)</t>
  </si>
  <si>
    <t>32 211</t>
  </si>
  <si>
    <t>32 212</t>
  </si>
  <si>
    <t>32 213</t>
  </si>
  <si>
    <t>32 216</t>
  </si>
  <si>
    <t>32 217</t>
  </si>
  <si>
    <t>32 218</t>
  </si>
  <si>
    <t>32 221</t>
  </si>
  <si>
    <t>32 222</t>
  </si>
  <si>
    <t>32 223</t>
  </si>
  <si>
    <t>32 226</t>
  </si>
  <si>
    <t>32 231</t>
  </si>
  <si>
    <t>32 232</t>
  </si>
  <si>
    <t>32 233</t>
  </si>
  <si>
    <t>32 234</t>
  </si>
  <si>
    <t>32 236</t>
  </si>
  <si>
    <t>32 237</t>
  </si>
  <si>
    <t>32 238</t>
  </si>
  <si>
    <t>32 239</t>
  </si>
  <si>
    <t>32 241</t>
  </si>
  <si>
    <t>32 242</t>
  </si>
  <si>
    <t>32 243</t>
  </si>
  <si>
    <t>32 244</t>
  </si>
  <si>
    <t>32 246</t>
  </si>
  <si>
    <t>32 247</t>
  </si>
  <si>
    <t>32 248</t>
  </si>
  <si>
    <t>32 249</t>
  </si>
  <si>
    <t>32 251</t>
  </si>
  <si>
    <t>32 252</t>
  </si>
  <si>
    <t>32 253</t>
  </si>
  <si>
    <t>32 254</t>
  </si>
  <si>
    <t>32 256</t>
  </si>
  <si>
    <t>32 258</t>
  </si>
  <si>
    <t>32 259</t>
  </si>
  <si>
    <t>32 261</t>
  </si>
  <si>
    <t>32 262</t>
  </si>
  <si>
    <t>32 263</t>
  </si>
  <si>
    <t>32 264</t>
  </si>
  <si>
    <t>32 266</t>
  </si>
  <si>
    <t>32 267</t>
  </si>
  <si>
    <t>32 268</t>
  </si>
  <si>
    <t>32 269</t>
  </si>
  <si>
    <t>32 271</t>
  </si>
  <si>
    <t>32 272</t>
  </si>
  <si>
    <t>32 273</t>
  </si>
  <si>
    <t>32 274</t>
  </si>
  <si>
    <t>32 276</t>
  </si>
  <si>
    <t>32 277</t>
  </si>
  <si>
    <t>32 278</t>
  </si>
  <si>
    <t>32 279</t>
  </si>
  <si>
    <t>32 281</t>
  </si>
  <si>
    <t>32 282</t>
  </si>
  <si>
    <t>32 283</t>
  </si>
  <si>
    <t>32 284</t>
  </si>
  <si>
    <t>32 286</t>
  </si>
  <si>
    <t>32 287</t>
  </si>
  <si>
    <t>32 288</t>
  </si>
  <si>
    <t>32 289</t>
  </si>
  <si>
    <t>32 291</t>
  </si>
  <si>
    <t>32 294</t>
  </si>
  <si>
    <t>32 295</t>
  </si>
  <si>
    <t>32 297</t>
  </si>
  <si>
    <t>32 298</t>
  </si>
  <si>
    <t>3.2.3 Asfaltne obrabne in zaporne plasti - liti asfalti - Mastic asphalt (MA)</t>
  </si>
  <si>
    <t>32 311</t>
  </si>
  <si>
    <t>32 312</t>
  </si>
  <si>
    <t>32 313</t>
  </si>
  <si>
    <t>32 316</t>
  </si>
  <si>
    <t>32 317</t>
  </si>
  <si>
    <t>32 318</t>
  </si>
  <si>
    <t>32 321</t>
  </si>
  <si>
    <t>32 322</t>
  </si>
  <si>
    <t>32 323</t>
  </si>
  <si>
    <t>32 326</t>
  </si>
  <si>
    <t>32 331</t>
  </si>
  <si>
    <t>32 332</t>
  </si>
  <si>
    <t>32 333</t>
  </si>
  <si>
    <t>32 334</t>
  </si>
  <si>
    <t>32 336</t>
  </si>
  <si>
    <t>32 337</t>
  </si>
  <si>
    <t>32 338</t>
  </si>
  <si>
    <t>32 339</t>
  </si>
  <si>
    <t>32 341</t>
  </si>
  <si>
    <t>32 342</t>
  </si>
  <si>
    <t>32 343</t>
  </si>
  <si>
    <t>32 344</t>
  </si>
  <si>
    <t>32 346</t>
  </si>
  <si>
    <t>32 347</t>
  </si>
  <si>
    <t>32 348</t>
  </si>
  <si>
    <t>32 349</t>
  </si>
  <si>
    <t>32 351</t>
  </si>
  <si>
    <t>32 352</t>
  </si>
  <si>
    <t>32 353</t>
  </si>
  <si>
    <t>32 354</t>
  </si>
  <si>
    <t>32 356</t>
  </si>
  <si>
    <t>32 361</t>
  </si>
  <si>
    <t>32 362</t>
  </si>
  <si>
    <t>32 363</t>
  </si>
  <si>
    <t>32 366</t>
  </si>
  <si>
    <t>32 367</t>
  </si>
  <si>
    <t>32 368</t>
  </si>
  <si>
    <t>32 371</t>
  </si>
  <si>
    <t>32 372</t>
  </si>
  <si>
    <t>32 373</t>
  </si>
  <si>
    <t>32 376</t>
  </si>
  <si>
    <t>32 377</t>
  </si>
  <si>
    <t>32 378</t>
  </si>
  <si>
    <t>32 381</t>
  </si>
  <si>
    <t>32 382</t>
  </si>
  <si>
    <t>32 383</t>
  </si>
  <si>
    <t>32 386</t>
  </si>
  <si>
    <t>32 387</t>
  </si>
  <si>
    <t>32 388</t>
  </si>
  <si>
    <t>32 391</t>
  </si>
  <si>
    <t>32 393</t>
  </si>
  <si>
    <t>32 395</t>
  </si>
  <si>
    <t>32 397</t>
  </si>
  <si>
    <t>3.2.4 Asfaltne obrabne in zaporne plasti - površinske prevleke - Surface dressing (SD)</t>
  </si>
  <si>
    <t>32 411</t>
  </si>
  <si>
    <t>32 412</t>
  </si>
  <si>
    <t>32 413</t>
  </si>
  <si>
    <t>32 414</t>
  </si>
  <si>
    <t>32 415</t>
  </si>
  <si>
    <t>32 416</t>
  </si>
  <si>
    <t>32 417</t>
  </si>
  <si>
    <t>32 418</t>
  </si>
  <si>
    <t>32 419</t>
  </si>
  <si>
    <t>32 421</t>
  </si>
  <si>
    <t>32 422</t>
  </si>
  <si>
    <t>32 423</t>
  </si>
  <si>
    <t>32 424</t>
  </si>
  <si>
    <t>32 425</t>
  </si>
  <si>
    <t>32 426</t>
  </si>
  <si>
    <t>32 427</t>
  </si>
  <si>
    <t>32 428</t>
  </si>
  <si>
    <t>32 429</t>
  </si>
  <si>
    <t>32 431</t>
  </si>
  <si>
    <t>32 432</t>
  </si>
  <si>
    <t>32 433</t>
  </si>
  <si>
    <t>32 435</t>
  </si>
  <si>
    <t>32 436</t>
  </si>
  <si>
    <t>32 437</t>
  </si>
  <si>
    <t>32 441</t>
  </si>
  <si>
    <t>32 442</t>
  </si>
  <si>
    <t>32 443</t>
  </si>
  <si>
    <t>32 445</t>
  </si>
  <si>
    <t>32 446</t>
  </si>
  <si>
    <t>32 447</t>
  </si>
  <si>
    <t>32 451</t>
  </si>
  <si>
    <t>Izdelava dvoplastne ali obrnjene dvoplastne površinske prevleke vozišča s posipom drobirja zrnavosti 8/11 ter 4/8 mm in s cestogradbenim bitumnom</t>
  </si>
  <si>
    <t>32 452</t>
  </si>
  <si>
    <t>32 453</t>
  </si>
  <si>
    <t>Izdelava dvoplastne ali obrnjene dvoplastne površinske prevleke vozišča s posipom drobirja zrnavosti 8/11 ter 4/8 mm in s polimerno bitumensko emulzijo</t>
  </si>
  <si>
    <t>32 455</t>
  </si>
  <si>
    <t>Izdelava dvoplastne ali obrnjene dvoplastne površinske prevleke vozišča s posipom drobirja zrnavosti 11/16 ter 4/8 mm in s cestogradbenim bitumnom</t>
  </si>
  <si>
    <t>32 456</t>
  </si>
  <si>
    <t>32 457</t>
  </si>
  <si>
    <t>Izdelava dvoplastne ali obrnjene dvoplastne površinske prevleke vozišča s posipom drobirja zrnavosti 11/16 ter 4/8 mm in s polimerno bitumensko emulzijo</t>
  </si>
  <si>
    <t>32 461</t>
  </si>
  <si>
    <t>Izdelava dvoplastne ali obrnjene dvoplastne površinske prevleke vozišča s posipom obvitega drobirja zrnavosti 8/11 in 4/8 mm ter s cestogradbenim bitumnom</t>
  </si>
  <si>
    <t>32 462</t>
  </si>
  <si>
    <t>Izdelava dvoplastne ali obrnjene dvoplastne površinske prevleke vozišča s posipom obvitega drobirja zrnavosti 8/11 in 4/8 mm ter s polimernim bitumnom</t>
  </si>
  <si>
    <t>32 463</t>
  </si>
  <si>
    <t>Izdelava dvoplastne ali obrnjene dvoplastne površinske prevleke vozišča s posipom obvitega drobirja zrnavosti 8/11 in 4/8 mm ter s polimerno bitumensko emulzijo</t>
  </si>
  <si>
    <t>32 465</t>
  </si>
  <si>
    <t>Izdelava dvoplastne ali obrnjene dvoplastne površinske prevleke vozišča s posipom obvitega drobirja zrnavosti 11/16 ter 4/8 mm in s cestogradbenim bitumnom</t>
  </si>
  <si>
    <t>32 466</t>
  </si>
  <si>
    <t>Izdelava dvoplastne ali obrnjene dvoplastne površinske prevleke vozišča s posipom obvitega drobirja zrnavosti 11/16 ter 4/8 mm in s polimernim bitumnom</t>
  </si>
  <si>
    <t>32 467</t>
  </si>
  <si>
    <t>Izdelava dvoplastne ali obrnjene dvoplastne površinske prevleke vozišča s posipom obvitega drobirja zrnavosti 11/16 ter 4/8 mm in s polimerno bitumensko emulzijo</t>
  </si>
  <si>
    <t>32 471</t>
  </si>
  <si>
    <t>32 472</t>
  </si>
  <si>
    <t>32 473</t>
  </si>
  <si>
    <t>32 474</t>
  </si>
  <si>
    <t>32 475</t>
  </si>
  <si>
    <t>32 476</t>
  </si>
  <si>
    <t>32 477</t>
  </si>
  <si>
    <t>32 478</t>
  </si>
  <si>
    <t>32 479</t>
  </si>
  <si>
    <t>32 481</t>
  </si>
  <si>
    <t>32 482</t>
  </si>
  <si>
    <t>32 483</t>
  </si>
  <si>
    <t>32 484</t>
  </si>
  <si>
    <t>32 486</t>
  </si>
  <si>
    <t>32 488</t>
  </si>
  <si>
    <t>32 491</t>
  </si>
  <si>
    <t>32 492</t>
  </si>
  <si>
    <t>32 493</t>
  </si>
  <si>
    <t>Pobrizg s kationsko bitumensko emulzijo nad 0,50 kg/m2</t>
  </si>
  <si>
    <t>32 494</t>
  </si>
  <si>
    <t>Pobrizg z anionsko bitumensko emulzijo do 0,30 kg/m2</t>
  </si>
  <si>
    <t>32 495</t>
  </si>
  <si>
    <t>Pobrizg z anionsko bitumensko emulzijo nad 0,50 kg/m2</t>
  </si>
  <si>
    <t>32 496</t>
  </si>
  <si>
    <t>Pobrizg s polimerno bitumensko emulzijo do 0,30 kg/m2</t>
  </si>
  <si>
    <t>32 497</t>
  </si>
  <si>
    <t>32 498</t>
  </si>
  <si>
    <t>3.2.5 Vezane asfaltne obrabne plasti – drenažni asfalti</t>
  </si>
  <si>
    <t>32 511</t>
  </si>
  <si>
    <t>32 512</t>
  </si>
  <si>
    <t>32 513</t>
  </si>
  <si>
    <t>32 514</t>
  </si>
  <si>
    <t>32 516</t>
  </si>
  <si>
    <t>32 517</t>
  </si>
  <si>
    <t>32 518</t>
  </si>
  <si>
    <t>32 519</t>
  </si>
  <si>
    <t>32 521</t>
  </si>
  <si>
    <t>32 522</t>
  </si>
  <si>
    <t>32 523</t>
  </si>
  <si>
    <t>32 524</t>
  </si>
  <si>
    <t>32 526</t>
  </si>
  <si>
    <t>32 527</t>
  </si>
  <si>
    <t>32 528</t>
  </si>
  <si>
    <t>32 529</t>
  </si>
  <si>
    <t>32 531</t>
  </si>
  <si>
    <t>32 532</t>
  </si>
  <si>
    <t>32 533</t>
  </si>
  <si>
    <t>32 534</t>
  </si>
  <si>
    <t>32 536</t>
  </si>
  <si>
    <t>32 537</t>
  </si>
  <si>
    <t>32 538</t>
  </si>
  <si>
    <t>32 539</t>
  </si>
  <si>
    <t>32 541</t>
  </si>
  <si>
    <t>32 542</t>
  </si>
  <si>
    <t>32 543</t>
  </si>
  <si>
    <t>32 544</t>
  </si>
  <si>
    <t>32 546</t>
  </si>
  <si>
    <t>32 547</t>
  </si>
  <si>
    <t>32 548</t>
  </si>
  <si>
    <t>32 549</t>
  </si>
  <si>
    <t>32 551</t>
  </si>
  <si>
    <t>32 552</t>
  </si>
  <si>
    <t>32 553</t>
  </si>
  <si>
    <t>32 556</t>
  </si>
  <si>
    <t>32 557</t>
  </si>
  <si>
    <t>32 558</t>
  </si>
  <si>
    <t>32 561</t>
  </si>
  <si>
    <t>32 571</t>
  </si>
  <si>
    <t>32 572</t>
  </si>
  <si>
    <t>32 573</t>
  </si>
  <si>
    <t>32 581</t>
  </si>
  <si>
    <t>32 582</t>
  </si>
  <si>
    <t>32 583</t>
  </si>
  <si>
    <t>32 591</t>
  </si>
  <si>
    <t>32 592</t>
  </si>
  <si>
    <t>32 593</t>
  </si>
  <si>
    <t>32 594</t>
  </si>
  <si>
    <t>32 595</t>
  </si>
  <si>
    <t>32 596</t>
  </si>
  <si>
    <t>32 597</t>
  </si>
  <si>
    <t>32 598</t>
  </si>
  <si>
    <t>3.2.6 Asfaltne obrabne in zaporne plasti - drobirji z bitumenskim mastiksom - Stone mastic asphalt (SMA)</t>
  </si>
  <si>
    <t>32 611</t>
  </si>
  <si>
    <t>32 612</t>
  </si>
  <si>
    <t>32 613</t>
  </si>
  <si>
    <t>32 616</t>
  </si>
  <si>
    <t>32 617</t>
  </si>
  <si>
    <t>32 618</t>
  </si>
  <si>
    <t>32 621</t>
  </si>
  <si>
    <t>32 626</t>
  </si>
  <si>
    <t>32 627</t>
  </si>
  <si>
    <t>32 628</t>
  </si>
  <si>
    <t>32 629</t>
  </si>
  <si>
    <t>32 631</t>
  </si>
  <si>
    <t>32 632</t>
  </si>
  <si>
    <t>32 633</t>
  </si>
  <si>
    <t>32 634</t>
  </si>
  <si>
    <t>32 636</t>
  </si>
  <si>
    <t>32 637</t>
  </si>
  <si>
    <t>32 638</t>
  </si>
  <si>
    <t>32 639</t>
  </si>
  <si>
    <t>32 641</t>
  </si>
  <si>
    <t>32 642</t>
  </si>
  <si>
    <t>32 643</t>
  </si>
  <si>
    <t>32 644</t>
  </si>
  <si>
    <t>32 646</t>
  </si>
  <si>
    <t>32 647</t>
  </si>
  <si>
    <t>32 648</t>
  </si>
  <si>
    <t>32 649</t>
  </si>
  <si>
    <t>32 651</t>
  </si>
  <si>
    <t>32 652</t>
  </si>
  <si>
    <t>32 653</t>
  </si>
  <si>
    <t>32 654</t>
  </si>
  <si>
    <t>32 656</t>
  </si>
  <si>
    <t>32 661</t>
  </si>
  <si>
    <t>Izdelava obrabne in zaporne plasti bituminizirane zmesi SMA 11 PmB 45/80-65 A1/A2 Z1 v debelini 3,0 cm</t>
  </si>
  <si>
    <t>32 662</t>
  </si>
  <si>
    <t>Izdelava obrabne in zaporne plasti bituminizirane zmesi SMA 11 PmB 45/80-65 A1/A2 Z1 v debelini 3,5 cm</t>
  </si>
  <si>
    <t>32 663</t>
  </si>
  <si>
    <t>Izdelava obrabne in zaporne plasti bituminizirane zmesi SMA 11 PmB 45/80-65 A1/A2 Z1 v debelini 4,0 cm</t>
  </si>
  <si>
    <t>32 664</t>
  </si>
  <si>
    <t>Izdelava obrabne in zaporne plasti bituminizirane zmesi SMA 11 PmB 45/80-65 A1/A2 Z1 v debelini 4,5 cm</t>
  </si>
  <si>
    <t>32 666</t>
  </si>
  <si>
    <t>Izdelava obrabne in zaporne plasti bituminizirane zmesi SMA 11 PmB 45/80-65 A1/A2 Z2 v debelini 3,0 cm</t>
  </si>
  <si>
    <t>32 667</t>
  </si>
  <si>
    <t>Izdelava obrabne in zaporne plasti bituminizirane zmesi SMA 11 PmB 45/80-65 A1/A2 Z2 v debelini 3,5 cm</t>
  </si>
  <si>
    <t>32 668</t>
  </si>
  <si>
    <t>Izdelava obrabne in zaporne plasti bituminizirane zmesi SMA 11 PmB 45/80-65 A1/A2 Z2 v debelini 4,0 cm</t>
  </si>
  <si>
    <t>32 669</t>
  </si>
  <si>
    <t>Izdelava obrabne in zaporne plasti bituminizirane zmesi SMA 11 PmB 45/80-65 A1/A2 Z2 v debelini 4,5 cm</t>
  </si>
  <si>
    <t>32 671</t>
  </si>
  <si>
    <t>32 672</t>
  </si>
  <si>
    <t>32 673</t>
  </si>
  <si>
    <t>32 674</t>
  </si>
  <si>
    <t>32 676</t>
  </si>
  <si>
    <t>32 677</t>
  </si>
  <si>
    <t>32 678</t>
  </si>
  <si>
    <t>32 679</t>
  </si>
  <si>
    <t>32 681</t>
  </si>
  <si>
    <t>32 682</t>
  </si>
  <si>
    <t>32 683</t>
  </si>
  <si>
    <t>32 684</t>
  </si>
  <si>
    <t>32 686</t>
  </si>
  <si>
    <t>32 687</t>
  </si>
  <si>
    <t>32 688</t>
  </si>
  <si>
    <t>32 689</t>
  </si>
  <si>
    <t>32 691</t>
  </si>
  <si>
    <t>3.2.7 Asfaltne obrabne in zaporne plasti - tankoplastne prevleke - Slurry surfacing (SS)</t>
  </si>
  <si>
    <t>32 711</t>
  </si>
  <si>
    <t>32 712</t>
  </si>
  <si>
    <t>32 713</t>
  </si>
  <si>
    <t>32 721</t>
  </si>
  <si>
    <t>32 722</t>
  </si>
  <si>
    <t>32 723</t>
  </si>
  <si>
    <t>32 726</t>
  </si>
  <si>
    <t>32 727</t>
  </si>
  <si>
    <t>32 728</t>
  </si>
  <si>
    <t>32 731</t>
  </si>
  <si>
    <t>32 732</t>
  </si>
  <si>
    <t>32 733</t>
  </si>
  <si>
    <t>32 734</t>
  </si>
  <si>
    <t>32 736</t>
  </si>
  <si>
    <t>32 737</t>
  </si>
  <si>
    <t>32 738</t>
  </si>
  <si>
    <t>32 739</t>
  </si>
  <si>
    <t>32 741</t>
  </si>
  <si>
    <t>32 742</t>
  </si>
  <si>
    <t>32 743</t>
  </si>
  <si>
    <t>32 744</t>
  </si>
  <si>
    <t>32 745</t>
  </si>
  <si>
    <t>32 751</t>
  </si>
  <si>
    <t>32 752</t>
  </si>
  <si>
    <t>32 753</t>
  </si>
  <si>
    <t>32 754</t>
  </si>
  <si>
    <t>32 755</t>
  </si>
  <si>
    <t>32 761</t>
  </si>
  <si>
    <t>3.3  Vezane nosilne in obrabne plasti – cementni betoni</t>
  </si>
  <si>
    <t>3.4  Tlakovane obrabne plasti</t>
  </si>
  <si>
    <t>33 111</t>
  </si>
  <si>
    <t>33 112</t>
  </si>
  <si>
    <t>33 113</t>
  </si>
  <si>
    <t>33 114</t>
  </si>
  <si>
    <t>33 115</t>
  </si>
  <si>
    <t>33 116</t>
  </si>
  <si>
    <t>33 117</t>
  </si>
  <si>
    <t>33 118</t>
  </si>
  <si>
    <t>33 119</t>
  </si>
  <si>
    <t>33 121</t>
  </si>
  <si>
    <t>Izdelava ojačene nosilne plasti iz cementnega betona C 30/37 iz zmesi zrn iz karbonatnih kamnin v debelini 10 cm</t>
  </si>
  <si>
    <t>33 122</t>
  </si>
  <si>
    <t>Izdelava ojačene nosilne plasti iz cementnega betona C 30/37 iz zmesi zrn iz karbonatnih kamnin v debelini 12 cm</t>
  </si>
  <si>
    <t>33 123</t>
  </si>
  <si>
    <t>Izdelava ojačene nosilne plasti iz cementnega betona C 30/37 iz zmesi zrn iz karbonatnih kamnin v debelini 14 cm</t>
  </si>
  <si>
    <t>33 124</t>
  </si>
  <si>
    <t>Izdelava ojačene nosilne plasti iz cementnega betona C 30/37 iz zmesi zrn iz karbonatnih kamnin v debelini 16 cm</t>
  </si>
  <si>
    <t>33 125</t>
  </si>
  <si>
    <t>Izdelava ojačene nosilne plasti iz cementnega betona C 30/37 iz zmesi zrn iz karbonatnih kamnin v debelini 18 cm</t>
  </si>
  <si>
    <t>33 126</t>
  </si>
  <si>
    <t>Izdelava ojačene nosilne plasti iz cementnega betona C 30/37 iz zmesi zrn iz karbonatnih kamnin v debelini 20 cm</t>
  </si>
  <si>
    <t>33 127</t>
  </si>
  <si>
    <t>Izdelava ojačene nosilne plasti iz cementnega betona C 30/37 iz zmesi zrn iz karbonatnih kamnin v debelini 22 cm</t>
  </si>
  <si>
    <t>33 128</t>
  </si>
  <si>
    <t>Izdelava ojačene nosilne plasti iz cementnega betona C 30/37 iz zmesi zrn iz karbonatnih kamnin v debelini .. cm</t>
  </si>
  <si>
    <t>33 211</t>
  </si>
  <si>
    <t>33 212</t>
  </si>
  <si>
    <t>33 213</t>
  </si>
  <si>
    <t>33 214</t>
  </si>
  <si>
    <t>33 215</t>
  </si>
  <si>
    <t>33 221</t>
  </si>
  <si>
    <t>33 222</t>
  </si>
  <si>
    <t>33 223</t>
  </si>
  <si>
    <t>33 224</t>
  </si>
  <si>
    <t>33 225</t>
  </si>
  <si>
    <t>33 231</t>
  </si>
  <si>
    <t>33 232</t>
  </si>
  <si>
    <t>33 233</t>
  </si>
  <si>
    <t>33 234</t>
  </si>
  <si>
    <t>33 235</t>
  </si>
  <si>
    <t>33 311</t>
  </si>
  <si>
    <t>Izdelava obrabnonosilne plasti iz cementnega betona C 30/37 iz zmesi zrn iz karbonatnih kamnin v debelini 10 cm</t>
  </si>
  <si>
    <t>33 312</t>
  </si>
  <si>
    <t>Izdelava obrabnonosilne plasti iz cementnega betona C 30/37 iz zmesi zrn iz karbonatnih kamnin v debelini 15 cm</t>
  </si>
  <si>
    <t>33 313</t>
  </si>
  <si>
    <t>Izdelava obrabnonosilne plasti iz cementnega betona C 30/37 iz zmesi zrn iz karbonatnih kamnin v debelini 18 cm</t>
  </si>
  <si>
    <t>33 314</t>
  </si>
  <si>
    <t>Izdelava obrabnonosilne plasti iz cementnega betona C 30/37 iz zmesi zrn iz karbonatnih kamnin v debelini 20 cm</t>
  </si>
  <si>
    <t>33 315</t>
  </si>
  <si>
    <t>Izdelava obrabnonosilne plasti iz cementnega betona C 30/37 iz zmesi zrn iz karbonatnih kamnin v debelini 22 cm</t>
  </si>
  <si>
    <t>33 316</t>
  </si>
  <si>
    <t>Izdelava obrabnonosilne plasti iz cementnega betona C 30/37 iz zmesi zrn iz karbonatnih kamnin v debelini 24 cm</t>
  </si>
  <si>
    <t>33 317</t>
  </si>
  <si>
    <t>Izdelava obrabnonosilne plasti iz cementnega betona C 30/37 iz zmesi zrn iz karbonatnih kamnin v debelini 26 cm</t>
  </si>
  <si>
    <t>33 318</t>
  </si>
  <si>
    <t>Izdelava obrabnonosilne plasti iz cementnega betona C 30/37 iz zmesi zrn iz karbonatnih kamnin v debelini 28 cm</t>
  </si>
  <si>
    <t>33 319</t>
  </si>
  <si>
    <t>Izdelava obrabnonosilne plasti iz cementnega betona C 30/37 iz zmesi zrn iz karbonatnih kamnin v debelini .. cm</t>
  </si>
  <si>
    <t>33 321</t>
  </si>
  <si>
    <t>33 322</t>
  </si>
  <si>
    <t>33 323</t>
  </si>
  <si>
    <t>33 324</t>
  </si>
  <si>
    <t>33 325</t>
  </si>
  <si>
    <t>33 326</t>
  </si>
  <si>
    <t>33 327</t>
  </si>
  <si>
    <t>33 328</t>
  </si>
  <si>
    <t>33 329</t>
  </si>
  <si>
    <t>33 331</t>
  </si>
  <si>
    <t>Izdelava obrabnonosilne plasti iz cementnega betona C 30/37 iz zmesi zrn iz silikatnih kamnin v debelini 10 cm</t>
  </si>
  <si>
    <t>33 332</t>
  </si>
  <si>
    <t>Izdelava obrabnonosilne plasti iz cementnega betona C 30/37 iz zmesi zrn iz silikatnih kamnin v debelini 15 cm</t>
  </si>
  <si>
    <t>33 333</t>
  </si>
  <si>
    <t>Izdelava obrabnonosilne plasti iz cementnega betona C 30/37 iz zmesi zrn iz silikatnih kamnin v debelini 18 cm</t>
  </si>
  <si>
    <t>33 334</t>
  </si>
  <si>
    <t>Izdelava obrabnonosilne plasti iz cementnega betona C 30/37 iz zmesi zrn iz silikatnih kamnin v debelini 20 cm</t>
  </si>
  <si>
    <t>33 335</t>
  </si>
  <si>
    <t>Izdelava obrabnonosilne plasti iz cementnega betona C 30/37 iz zmesi zrn iz silikatnih kamnin v debelini 22 cm</t>
  </si>
  <si>
    <t>33 336</t>
  </si>
  <si>
    <t>Izdelava obrabnonosilne plasti iz cementnega betona C 30/37 iz zmesi zrn iz silikatnih kamnin v debelini 24 cm</t>
  </si>
  <si>
    <t>33 337</t>
  </si>
  <si>
    <t>Izdelava obrabnonosilne plasti iz cementnega betona C 30/37 iz zmesi zrn iz silikatnih kamnin v debelini 26 cm</t>
  </si>
  <si>
    <t>33 338</t>
  </si>
  <si>
    <t>Izdelava obrabnonosilne plasti iz cementnega betona C 30/37 iz zmesi zrn iz silikatnih kamnin v debelini 28 cm</t>
  </si>
  <si>
    <t>33 339</t>
  </si>
  <si>
    <t>33 411</t>
  </si>
  <si>
    <t>33 412</t>
  </si>
  <si>
    <t>33 421</t>
  </si>
  <si>
    <t>33 422</t>
  </si>
  <si>
    <t>33 431</t>
  </si>
  <si>
    <t>33 511</t>
  </si>
  <si>
    <t>33 512</t>
  </si>
  <si>
    <t>33 521</t>
  </si>
  <si>
    <t>33 522</t>
  </si>
  <si>
    <t>33 523</t>
  </si>
  <si>
    <t>33 524</t>
  </si>
  <si>
    <t>33 531</t>
  </si>
  <si>
    <t>33 611</t>
  </si>
  <si>
    <t>33 612</t>
  </si>
  <si>
    <t>33 613</t>
  </si>
  <si>
    <t>33 621</t>
  </si>
  <si>
    <t>33 622</t>
  </si>
  <si>
    <t>33 623</t>
  </si>
  <si>
    <t>33 624</t>
  </si>
  <si>
    <t>33 625</t>
  </si>
  <si>
    <t>3.5  Robni elementi vozišč</t>
  </si>
  <si>
    <t>3.5.1 Robni trakovi</t>
  </si>
  <si>
    <t>34 111</t>
  </si>
  <si>
    <t>34 112</t>
  </si>
  <si>
    <t>34 113</t>
  </si>
  <si>
    <t>34 114</t>
  </si>
  <si>
    <t>34 121</t>
  </si>
  <si>
    <t>34 122</t>
  </si>
  <si>
    <t>34 123</t>
  </si>
  <si>
    <t>34 124</t>
  </si>
  <si>
    <t>34 131</t>
  </si>
  <si>
    <t>34 132</t>
  </si>
  <si>
    <t>34 133</t>
  </si>
  <si>
    <t>34 134</t>
  </si>
  <si>
    <t>34 141</t>
  </si>
  <si>
    <t>34 142</t>
  </si>
  <si>
    <t>34 143</t>
  </si>
  <si>
    <t>34 144</t>
  </si>
  <si>
    <t>34 151</t>
  </si>
  <si>
    <t>34 152</t>
  </si>
  <si>
    <t>34 153</t>
  </si>
  <si>
    <t>34 154</t>
  </si>
  <si>
    <t>34 161</t>
  </si>
  <si>
    <t>34 162</t>
  </si>
  <si>
    <t>34 163</t>
  </si>
  <si>
    <t>34 164</t>
  </si>
  <si>
    <t>34 171</t>
  </si>
  <si>
    <t>34 172</t>
  </si>
  <si>
    <t>34 173</t>
  </si>
  <si>
    <t>34 174</t>
  </si>
  <si>
    <t>34 181</t>
  </si>
  <si>
    <t>34 182</t>
  </si>
  <si>
    <t>34 183</t>
  </si>
  <si>
    <t>34 184</t>
  </si>
  <si>
    <t>34 211</t>
  </si>
  <si>
    <t>34 212</t>
  </si>
  <si>
    <t>34 213</t>
  </si>
  <si>
    <t>34 214</t>
  </si>
  <si>
    <t>34 221</t>
  </si>
  <si>
    <t>34 222</t>
  </si>
  <si>
    <t>34 223</t>
  </si>
  <si>
    <t>34 224</t>
  </si>
  <si>
    <t>34 231</t>
  </si>
  <si>
    <t>34 232</t>
  </si>
  <si>
    <t>34 233</t>
  </si>
  <si>
    <t>34 234</t>
  </si>
  <si>
    <t>34 241</t>
  </si>
  <si>
    <t>34 242</t>
  </si>
  <si>
    <t>34 243</t>
  </si>
  <si>
    <t>34 244</t>
  </si>
  <si>
    <t>34 251</t>
  </si>
  <si>
    <t>34 252</t>
  </si>
  <si>
    <t>34 253</t>
  </si>
  <si>
    <t>34 254</t>
  </si>
  <si>
    <t>34 261</t>
  </si>
  <si>
    <t>34 262</t>
  </si>
  <si>
    <t>34 264</t>
  </si>
  <si>
    <t>34 271</t>
  </si>
  <si>
    <t>34 272</t>
  </si>
  <si>
    <t>34 273</t>
  </si>
  <si>
    <t>34 274</t>
  </si>
  <si>
    <t>34 281</t>
  </si>
  <si>
    <t>34 282</t>
  </si>
  <si>
    <t>34 283</t>
  </si>
  <si>
    <t>34 284</t>
  </si>
  <si>
    <t>34 311</t>
  </si>
  <si>
    <t>Izdelava obrabne plasti iz tlakovcev iz cementnega betona  velikosti .. cm /.. cm /.. cm, stiki zapolnjeni s peskom</t>
  </si>
  <si>
    <t>34 312</t>
  </si>
  <si>
    <t>Izdelava obrabne plasti iz tlakovcev iz cementnega betona  velikosti .. cm /.. cm /.. cm, stiki zaliti s cementno malto</t>
  </si>
  <si>
    <t>34 313</t>
  </si>
  <si>
    <t>Izdelava obrabne plasti iz tlakovcev iz cementnega betona  velikosti .. cm /.. cm /.. cm, stiki zaliti z bitumensko zmesjo</t>
  </si>
  <si>
    <t>34 314</t>
  </si>
  <si>
    <t>Izdelava obrabne plasti iz tlakovcev iz cementnega betona  velikosti .. cm /.. cm /.. cm, stiki zaliti z elastično zmesjo</t>
  </si>
  <si>
    <t>34 411</t>
  </si>
  <si>
    <t>34 412</t>
  </si>
  <si>
    <t>34 413</t>
  </si>
  <si>
    <t>34 414</t>
  </si>
  <si>
    <t>34 511</t>
  </si>
  <si>
    <t>34 512</t>
  </si>
  <si>
    <t>34 513</t>
  </si>
  <si>
    <t>34 514</t>
  </si>
  <si>
    <t>34 611</t>
  </si>
  <si>
    <t>34 612</t>
  </si>
  <si>
    <t>34 613</t>
  </si>
  <si>
    <t>34 614</t>
  </si>
  <si>
    <t>34 621</t>
  </si>
  <si>
    <t>34 622</t>
  </si>
  <si>
    <t>34 623</t>
  </si>
  <si>
    <t>34 624</t>
  </si>
  <si>
    <t>34 631</t>
  </si>
  <si>
    <t>34 632</t>
  </si>
  <si>
    <t>34 633</t>
  </si>
  <si>
    <t>34 634</t>
  </si>
  <si>
    <t>34 641</t>
  </si>
  <si>
    <t>34 642</t>
  </si>
  <si>
    <t>34 643</t>
  </si>
  <si>
    <t>34 644</t>
  </si>
  <si>
    <t>34 711</t>
  </si>
  <si>
    <t>34 712</t>
  </si>
  <si>
    <t>34 713</t>
  </si>
  <si>
    <t>34 714</t>
  </si>
  <si>
    <t>34 721</t>
  </si>
  <si>
    <t>34 722</t>
  </si>
  <si>
    <t>34 723</t>
  </si>
  <si>
    <t>34 731</t>
  </si>
  <si>
    <t>34 732</t>
  </si>
  <si>
    <t>34 733</t>
  </si>
  <si>
    <t>34 734</t>
  </si>
  <si>
    <t>34 741</t>
  </si>
  <si>
    <t>34 742</t>
  </si>
  <si>
    <t>34 743</t>
  </si>
  <si>
    <t>34 744</t>
  </si>
  <si>
    <t>34 811</t>
  </si>
  <si>
    <t>34 812</t>
  </si>
  <si>
    <t>34 813</t>
  </si>
  <si>
    <t>34 814</t>
  </si>
  <si>
    <t>34 821</t>
  </si>
  <si>
    <t>34 822</t>
  </si>
  <si>
    <t>34 823</t>
  </si>
  <si>
    <t>34 824</t>
  </si>
  <si>
    <t>34 911</t>
  </si>
  <si>
    <t>34 912</t>
  </si>
  <si>
    <t>34 913</t>
  </si>
  <si>
    <t>34 914</t>
  </si>
  <si>
    <t>34 915</t>
  </si>
  <si>
    <t>35 111</t>
  </si>
  <si>
    <t>35 112</t>
  </si>
  <si>
    <t>35 113</t>
  </si>
  <si>
    <t>35 114</t>
  </si>
  <si>
    <t>35 115</t>
  </si>
  <si>
    <t>35 116</t>
  </si>
  <si>
    <t>35 117</t>
  </si>
  <si>
    <t>35 121</t>
  </si>
  <si>
    <t>35 122</t>
  </si>
  <si>
    <t>35 123</t>
  </si>
  <si>
    <t>35 124</t>
  </si>
  <si>
    <t>35 125</t>
  </si>
  <si>
    <t>35 126</t>
  </si>
  <si>
    <t>35 127</t>
  </si>
  <si>
    <t>35 131</t>
  </si>
  <si>
    <t>35 132</t>
  </si>
  <si>
    <t>35 133</t>
  </si>
  <si>
    <t>35 134</t>
  </si>
  <si>
    <t>35 135</t>
  </si>
  <si>
    <t>35 136</t>
  </si>
  <si>
    <t>35 137</t>
  </si>
  <si>
    <t>35 138</t>
  </si>
  <si>
    <t>3.5.2 Robniki</t>
  </si>
  <si>
    <t>3.5.3 Obrobe</t>
  </si>
  <si>
    <t>35 211</t>
  </si>
  <si>
    <t>35 212</t>
  </si>
  <si>
    <t>35 213</t>
  </si>
  <si>
    <t>35 214</t>
  </si>
  <si>
    <t>35 215</t>
  </si>
  <si>
    <t>35 216</t>
  </si>
  <si>
    <t>35 217</t>
  </si>
  <si>
    <t>35 218</t>
  </si>
  <si>
    <t>35 219</t>
  </si>
  <si>
    <t>35 221</t>
  </si>
  <si>
    <t>35 222</t>
  </si>
  <si>
    <t>35 223</t>
  </si>
  <si>
    <t>35 224</t>
  </si>
  <si>
    <t>35 226</t>
  </si>
  <si>
    <t>35 227</t>
  </si>
  <si>
    <t>35 229</t>
  </si>
  <si>
    <t>Vgraditev deponiranega dvignjenega robnika</t>
  </si>
  <si>
    <t>35 231</t>
  </si>
  <si>
    <t>35 232</t>
  </si>
  <si>
    <t>35 233</t>
  </si>
  <si>
    <t>35 234</t>
  </si>
  <si>
    <t>35 235</t>
  </si>
  <si>
    <t>35 236</t>
  </si>
  <si>
    <t>35 238</t>
  </si>
  <si>
    <t>35 241</t>
  </si>
  <si>
    <t>35 242</t>
  </si>
  <si>
    <t>35 243</t>
  </si>
  <si>
    <t>35 244</t>
  </si>
  <si>
    <t>35 246</t>
  </si>
  <si>
    <t>35 247</t>
  </si>
  <si>
    <t>35 248</t>
  </si>
  <si>
    <t>35 251</t>
  </si>
  <si>
    <t>35 252</t>
  </si>
  <si>
    <t>35 253</t>
  </si>
  <si>
    <t>35 254</t>
  </si>
  <si>
    <t>35 255</t>
  </si>
  <si>
    <t>35 256</t>
  </si>
  <si>
    <t>35 257</t>
  </si>
  <si>
    <t>35 258</t>
  </si>
  <si>
    <t>35 259</t>
  </si>
  <si>
    <t>35 261</t>
  </si>
  <si>
    <t>35 262</t>
  </si>
  <si>
    <t>35 264</t>
  </si>
  <si>
    <t>35 265</t>
  </si>
  <si>
    <t>35 267</t>
  </si>
  <si>
    <t>35 268</t>
  </si>
  <si>
    <t>35 271</t>
  </si>
  <si>
    <t>35 272</t>
  </si>
  <si>
    <t>35 273</t>
  </si>
  <si>
    <t>35 275</t>
  </si>
  <si>
    <t>35 276</t>
  </si>
  <si>
    <t>35 277</t>
  </si>
  <si>
    <t>35 281</t>
  </si>
  <si>
    <t>35 282</t>
  </si>
  <si>
    <t>35 283</t>
  </si>
  <si>
    <t>35 285</t>
  </si>
  <si>
    <t>35 286</t>
  </si>
  <si>
    <t>35 287</t>
  </si>
  <si>
    <t>35 291</t>
  </si>
  <si>
    <t>35 292</t>
  </si>
  <si>
    <t>35 294</t>
  </si>
  <si>
    <t>35 295</t>
  </si>
  <si>
    <t>35 297</t>
  </si>
  <si>
    <t>35 298</t>
  </si>
  <si>
    <t>35 311</t>
  </si>
  <si>
    <t>35 312</t>
  </si>
  <si>
    <t>35 313</t>
  </si>
  <si>
    <t>35 314</t>
  </si>
  <si>
    <t>35 321</t>
  </si>
  <si>
    <t>35 322</t>
  </si>
  <si>
    <t>35 323</t>
  </si>
  <si>
    <t>35 324</t>
  </si>
  <si>
    <t>35 331</t>
  </si>
  <si>
    <t>35 332</t>
  </si>
  <si>
    <t>3.6  Bankine</t>
  </si>
  <si>
    <t>36 111</t>
  </si>
  <si>
    <t>36 112</t>
  </si>
  <si>
    <t>36 113</t>
  </si>
  <si>
    <t>36 114</t>
  </si>
  <si>
    <t>36 121</t>
  </si>
  <si>
    <t>Izdelava bankine iz prodca, široke do 0,50 m</t>
  </si>
  <si>
    <t>36 122</t>
  </si>
  <si>
    <t>Izdelava bankine iz prodca, široke 0,51 do 0,75 m</t>
  </si>
  <si>
    <t>36 123</t>
  </si>
  <si>
    <t>Izdelava bankine iz prodca, široke 0,76 do 1,00 m</t>
  </si>
  <si>
    <t>36 124</t>
  </si>
  <si>
    <t>Izdelava bankine iz prodca, široke nad 1,00 m</t>
  </si>
  <si>
    <t>36 131</t>
  </si>
  <si>
    <t>Izdelava bankine iz drobljenca, široke do 0,50 m</t>
  </si>
  <si>
    <t>36 132</t>
  </si>
  <si>
    <t>Izdelava bankine iz drobljenca, široke 0,51 do 0,75 m</t>
  </si>
  <si>
    <t>36 133</t>
  </si>
  <si>
    <t>Izdelava bankine iz drobljenca, široke 0,76 do 1,00 m</t>
  </si>
  <si>
    <t>36 134</t>
  </si>
  <si>
    <t>Izdelava bankine iz drobljenca, široke nad 1,00 m</t>
  </si>
  <si>
    <t>36 211</t>
  </si>
  <si>
    <t>Izdelava humuzirane bankine, široke do 0,50 m</t>
  </si>
  <si>
    <t>36 212</t>
  </si>
  <si>
    <t>Izdelava humuzirane bankine, široke 0,51 do 0,75 m</t>
  </si>
  <si>
    <t>36 213</t>
  </si>
  <si>
    <t>Izdelava humuzirane bankine, široke 0,76 do 1,00 m</t>
  </si>
  <si>
    <t>36 214</t>
  </si>
  <si>
    <t>Izdelava humuzirane bankine, široke nad 1,00 m</t>
  </si>
  <si>
    <t>36 311</t>
  </si>
  <si>
    <t>36 312</t>
  </si>
  <si>
    <t>36 313</t>
  </si>
  <si>
    <t>36 314</t>
  </si>
  <si>
    <t>36 411</t>
  </si>
  <si>
    <t>36 412</t>
  </si>
  <si>
    <t>36 413</t>
  </si>
  <si>
    <t>36 414</t>
  </si>
  <si>
    <t>36 511</t>
  </si>
  <si>
    <t>36 512</t>
  </si>
  <si>
    <t>36 513</t>
  </si>
  <si>
    <t>36 521</t>
  </si>
  <si>
    <t>36 522</t>
  </si>
  <si>
    <t>36 523</t>
  </si>
  <si>
    <t>36 524</t>
  </si>
  <si>
    <t>36 525</t>
  </si>
  <si>
    <t>36 526</t>
  </si>
  <si>
    <t>1.    PREDDELA</t>
  </si>
  <si>
    <t>2.    ZEMELJSKA DELA</t>
  </si>
  <si>
    <t>3.    VOZIŠČNE KONSTRUKCIJE</t>
  </si>
  <si>
    <t>4.    ODVODNJAVANJE</t>
  </si>
  <si>
    <t>5.    GRADBENA IN OBRTNIŠKA DELA</t>
  </si>
  <si>
    <t>6.    OPREMA CEST</t>
  </si>
  <si>
    <t>7.    TUJE STORITVE</t>
  </si>
  <si>
    <t xml:space="preserve">Izdelava nevezane nosilne plasti gramoza v debelini do 20 cm
</t>
  </si>
  <si>
    <t xml:space="preserve">Izdelava nevezane nosilne plasti gramoza v debelini 21 do 30 cm
</t>
  </si>
  <si>
    <t xml:space="preserve">Izdelava nevezane nosilne plasti gramoza v debelini 31 do 40 cm
</t>
  </si>
  <si>
    <t xml:space="preserve">Izdelava nevezane nosilne plasti gramoza v debelini nad 40 cm
</t>
  </si>
  <si>
    <t xml:space="preserve">Izdelava nevezane nosilne plasti prodca v debelini do 20 cm
</t>
  </si>
  <si>
    <t xml:space="preserve">Izdelava nevezane nosilne plasti prodca v debelini 21 do 30 cm
</t>
  </si>
  <si>
    <t xml:space="preserve">Izdelava nevezane nosilne plasti prodca v debelini 31 do 40 cm
</t>
  </si>
  <si>
    <t xml:space="preserve">Izdelava nevezane nosilne plasti prodca v debelini nad 40 cm
</t>
  </si>
  <si>
    <t xml:space="preserve">Izdelava nevezane nosilne plasti enakomerno zrnatega drobljenca iz kamnine v debelini do 20 cm
</t>
  </si>
  <si>
    <t xml:space="preserve">Izdelava nevezane nosilne plasti enakomerno zrnatega drobljenca iz kamnine v debelini 31 do 40 cm
</t>
  </si>
  <si>
    <t xml:space="preserve">Izdelava nevezane nosilne plasti enakomerno zrnatega drobljenca iz kamnine v debelini nad 40 cm
</t>
  </si>
  <si>
    <t xml:space="preserve">Izdelava nevezane nosilne plasti enakozrnatega drobljenca iz kamnine v debelini do 20 cm
</t>
  </si>
  <si>
    <t xml:space="preserve">Izdelava nevezane nosilne plasti enakozrnatega drobljenca iz kamnine v debelini 21 do 30 cm
</t>
  </si>
  <si>
    <t xml:space="preserve">Izdelava nevezane nosilne plasti enakozrnatega drobljenca iz kamnine v debelini 31 do 40 cm
</t>
  </si>
  <si>
    <t xml:space="preserve">Izdelava nevezane nosilne plasti enakozrnatega drobljenca iz kamnine v debelini nad 40 cm
</t>
  </si>
  <si>
    <t xml:space="preserve">Izdelava nevezane nosilne plasti enakomerno zrnatega drobljenca iz žlindre v debelini do 20 cm
</t>
  </si>
  <si>
    <t xml:space="preserve">Izdelava nevezane nosilne plasti enakomerno zrnatega drobljenca iz žlindre v debelini 21 do 30 cm
</t>
  </si>
  <si>
    <t xml:space="preserve">Izdelava nevezane nosilne plasti enakomerno zrnatega drobljenca iz žlindre v debelini 31 do 40 cm
</t>
  </si>
  <si>
    <t xml:space="preserve">Izdelava nevezane nosilne plasti enakomerno zrnatega drobljenca iz žlindre v debelini nad 40 cm
</t>
  </si>
  <si>
    <t xml:space="preserve">Izdelava nevezane nosilne plasti enakozrnatega drobljenca iz žlindre v debelini do 20 cm
</t>
  </si>
  <si>
    <t xml:space="preserve">Izdelava nevezane nosilne plasti enakozrnatega drobljenca iz žlindre v debelini 21 do 30 cm
</t>
  </si>
  <si>
    <t xml:space="preserve">Izdelava nevezane nosilne plasti enakozrnatega drobljenca iz žlindre v debelini 31 do 40 cm
</t>
  </si>
  <si>
    <t xml:space="preserve">Izdelava nevezane nosilne plasti enakozrnatega drobljenca iz žlindre v debelini nad 40 cm
</t>
  </si>
  <si>
    <t xml:space="preserve">Izdelava nevezane nosilne plasti enakomerno zrnatega drobljenca iz sekundarnih surovin v debelini do 20 cm
</t>
  </si>
  <si>
    <t xml:space="preserve">Izdelava izravnalne plasti iz drobljenca v povprečni debelini 6 do 10 cm
</t>
  </si>
  <si>
    <t xml:space="preserve">Izdelava izravnalne plasti iz drobljenca v povprečni debelini 11 do 15 cm
</t>
  </si>
  <si>
    <t xml:space="preserve">Izdelava izravnalne plasti iz drobljenca v povprečni debelini 16 do 20 cm
</t>
  </si>
  <si>
    <t xml:space="preserve">Izdelava izravnalne plasti iz drobljenca v povprečni debelini nad 20 cm
</t>
  </si>
  <si>
    <t xml:space="preserve">Izdelava s cementom vezane (stabilizirane) nosilne plasti gramoza v debelini 15 cm
</t>
  </si>
  <si>
    <t xml:space="preserve">Izdelava s cementom vezane (stabilizirane) nosilne plasti gramoza v debelini 18 cm
</t>
  </si>
  <si>
    <t xml:space="preserve">Izdelava s cementom vezane (stabilizirane) nosilne plasti gramoza v debelini 20 cm
</t>
  </si>
  <si>
    <t xml:space="preserve">Izdelava s cementom vezane (stabilizirane) nosilne plasti gramoza v debelini nad 20 cm
</t>
  </si>
  <si>
    <t xml:space="preserve">Izdelava s cementom vezane (stabilizirane) nosilne plasti naravno zdrobljenega kamnitega materiala v debelini 15 cm
</t>
  </si>
  <si>
    <t xml:space="preserve">Izdelava s cementom vezane (stabilizirane) nosilne plasti naravno zdrobljenega kamnitega materiala v debelini 18 cm
</t>
  </si>
  <si>
    <t xml:space="preserve">Izdelava s cementom vezane (stabilizirane) nosilne plasti naravno zdrobljenega kamnitega materiala v debelini 20 cm
</t>
  </si>
  <si>
    <t xml:space="preserve">Izdelava s cementom vezane (stabilizirane) nosilne plasti naravno zdrobljenega kamnitega materiala v debelini nad 20 cm
</t>
  </si>
  <si>
    <t xml:space="preserve">Izdelava s cementom vezane (stabilizirane) nosilne plasti prodca v debelini 15 cm
</t>
  </si>
  <si>
    <t xml:space="preserve">Izdelava s cementom vezane (stabilizirane) nosilne plasti prodca v debelini 18 cm
</t>
  </si>
  <si>
    <t xml:space="preserve">Izdelava s cementom vezane (stabilizirane) nosilne plasti prodca v debelini 20 cm
</t>
  </si>
  <si>
    <t xml:space="preserve">Izdelava s cementom vezane (stabilizirane) nosilne plasti prodca v debelini nad 20 cm
</t>
  </si>
  <si>
    <t xml:space="preserve">Izdelava s cementom vezane (stabilizirane) nosilne plasti drobljenca v debelini 12 cm
</t>
  </si>
  <si>
    <t xml:space="preserve">Izdelava s cementom vezane (stabilizirane) nosilne plasti drobljenca v debelini 15 cm
</t>
  </si>
  <si>
    <t xml:space="preserve">Izdelava s cementom vezane (stabilizirane) nosilne plasti drobljenca v debelini 18 cm
</t>
  </si>
  <si>
    <t xml:space="preserve">Izdelava s cementom vezane (stabilizirane) nosilne plasti drobljenca v debelini 20 cm
</t>
  </si>
  <si>
    <t xml:space="preserve">Izdelava s cementom vezane (stabilizirane) nosilne plasti drobljenca v debelini nad 20 cm
</t>
  </si>
  <si>
    <t xml:space="preserve">Izdelava s cementom vezane (stabilizirane) nosilne plasti drobljenca – mešanje na mestu vgraditve v debelini nad 35 cm
</t>
  </si>
  <si>
    <t xml:space="preserve">Izdelava s cementom vezane (stabilizirane) nosilne plasti recikliranega materiala v debelini 15 cm
</t>
  </si>
  <si>
    <t xml:space="preserve">Izdelava s cementom vezane (stabilizirane) nosilne plasti recikliranega materiala v debelini 18 cm
</t>
  </si>
  <si>
    <t xml:space="preserve">Izdelava s cementom vezane (stabilizirane) nosilne plasti recikliranega materiala v debelini 20 cm
</t>
  </si>
  <si>
    <t xml:space="preserve">Izdelava s cementom vezane (stabilizirane) nosilne plasti recikliranega materiala v debelini nad 20 cm
</t>
  </si>
  <si>
    <t xml:space="preserve">Izdelava s cementom vezane (stabilizirane) nosilne plasti mešanega kamnitega materiala v debelini 15 cm
</t>
  </si>
  <si>
    <t xml:space="preserve">Izdelava s cementom vezane (stabilizirane) nosilne plasti mešanega kamnitega materiala v debelini 18 cm
</t>
  </si>
  <si>
    <t xml:space="preserve">Izdelava s cementom vezane (stabilizirane) nosilne plasti mešanega kamnitega materiala v debelini 20 cm
</t>
  </si>
  <si>
    <t xml:space="preserve">Izdelava s sestavljenim vezivom vezane (stabilizirane) nosilne plasti gramoza ali naravno zdrobljenega kamnitega materiala v debelini 15 cm
</t>
  </si>
  <si>
    <t xml:space="preserve">Izdelava s sestavljenim vezivom vezane (stabilizirane) nosilne plasti gramoza ali naravno zdrobljenega kamnitega materiala v debelini 18 cm
</t>
  </si>
  <si>
    <t xml:space="preserve">Izdelava s sestavljenim vezivom vezane (stabilizirane) nosilne plasti gramoza ali naravno zdrobljenega kamnitega materiala v debelini 20 cm
</t>
  </si>
  <si>
    <t xml:space="preserve">Izdelava s sestavljenim vezivom vezane (stabilizirane) nosilne plasti gramoza ali naravno zdrobljenega kamnitega materiala v debelini nad 20 cm
</t>
  </si>
  <si>
    <t xml:space="preserve">Izdelava s sestavljenim vezivom vezane (stabilizirane) nosilne plasti prodca ali drobljenca v debelini 15 cm
</t>
  </si>
  <si>
    <t xml:space="preserve">Izdelava s sestavljenim vezivom vezane (stabilizirane) nosilne plasti prodca ali drobljenca v debelini 18 cm
</t>
  </si>
  <si>
    <t xml:space="preserve">Izdelava s sestavljenim vezivom vezane (stabilizirane) nosilne plasti prodca ali drobljenca v debelini 20 cm
</t>
  </si>
  <si>
    <t xml:space="preserve">Izdelava z bitumnom vezane spodnje nosilne plasti prodca zrnavosti 0/16 ali 0/22 mm v debelini 8 cm
</t>
  </si>
  <si>
    <t xml:space="preserve">Izdelava z bitumnom vezane spodnje nosilne plasti prodca zrnavosti 0/16 ali 0/22 mm v debelini 10 cm
</t>
  </si>
  <si>
    <t xml:space="preserve">Izdelava z bitumnom vezane spodnje nosilne plasti prodca zrnavosti 0/22 mm v debelini 12 cm
</t>
  </si>
  <si>
    <t xml:space="preserve">Izdelava z bitumnom vezane spodnje nosilne plasti prodca zrnavosti 0/16 ali 0/22 mm v debelini …… cm
</t>
  </si>
  <si>
    <t xml:space="preserve">Izdelava z bitumnom vezane spodnje nosilne plasti drobljenega prodca zrnavosti 0/16 ali 0/22 mm v debelini 8 cm
</t>
  </si>
  <si>
    <t xml:space="preserve">Izdelava z bitumnom vezane spodnje nosilne plasti drobljenega prodca zrnavosti 0/16 ali 0/22 mm v debelini 10 cm
</t>
  </si>
  <si>
    <t xml:space="preserve">Izdelava z bitumnom vezane spodnje nosilne plasti drobljenega prodca zrnavosti 0/16 ali 0/22 mm v debelini …… cm
</t>
  </si>
  <si>
    <t xml:space="preserve">Izdelava z bitumnom vezane spodnje nosilne plasti drobljenca zrnavosti 0/16 ali 0/22 mm v debelini 8 cm
</t>
  </si>
  <si>
    <t xml:space="preserve">Izdelava z bitumnom vezane spodnje nosilne plasti drobljenca zrnavosti 0/22 mm v debelini 12 cm
</t>
  </si>
  <si>
    <t xml:space="preserve">Izdelava z bitumnom vezane spodnje nosilne plasti drobljenca zrnavosti 0/22 mm v debelini 14 cm
</t>
  </si>
  <si>
    <t xml:space="preserve">Izdelava z bitumnom vezane spodnje nosilne plasti drobljenca zrnavosti 0/32 mm v debelini 10 cm
</t>
  </si>
  <si>
    <t xml:space="preserve">Izdelava z bitumnom vezane spodnje nosilne plasti drobljenca zrnavosti 0/32 mm v debelini 12 cm
</t>
  </si>
  <si>
    <t xml:space="preserve">Izdelava z bitumnom vezane spodnje nosilne plasti drobljenca zrnavosti 0/32 mm v debelini 14 cm
</t>
  </si>
  <si>
    <t xml:space="preserve">Izdelava z bitumnom vezane spodnje nosilne plasti drobljenca zrnavosti 0/32 mm v debelini 16 cm
</t>
  </si>
  <si>
    <t xml:space="preserve">Izdelava z bitumnom vezane spodnje nosilne plasti drobljenca zrnavosti 0/32 mm v debelini 18 cm
</t>
  </si>
  <si>
    <t xml:space="preserve">Izdelava z bitumnom vezane spodnje nosilne plasti drobljenca zrnavosti 0/32 mm v debelini 20 cm
</t>
  </si>
  <si>
    <t xml:space="preserve">Izdelava s penjenim bitumnom vezane nosilne plasti v debelini 15 cm
</t>
  </si>
  <si>
    <t xml:space="preserve">Izdelava s penjenim bitumnom vezane nosilne plasti v debelini 20 cm
</t>
  </si>
  <si>
    <t xml:space="preserve">Izdelava s penjenim bitumnom vezane nosilne plasti v debelini 25 cm
</t>
  </si>
  <si>
    <t xml:space="preserve">Izdelava s penjenim bitumnom vezane nosilne plasti v debelini 30 cm
</t>
  </si>
  <si>
    <t xml:space="preserve">Dobava in vgraditev težke mreže (pocinkana jeklena žica Ø nad 2,5 mm) za ojačitev asfaltne krovne plasti
</t>
  </si>
  <si>
    <t xml:space="preserve">Dobava in vgraditev mreže iz umetne snovi za ojačitev asfaltne krovne plasti
</t>
  </si>
  <si>
    <t xml:space="preserve">Dobava in vgraditev mreže iz …………………….. za ojačitev asfaltne krovne plasti
</t>
  </si>
  <si>
    <t xml:space="preserve">Izdelava spodnje nosilne (stabilizirane) plasti bituminizirane zmesi AC 16 base, stab B 50/70 A3 v debelini 6 cm
</t>
  </si>
  <si>
    <t xml:space="preserve">Izdelava spodnje nosilne (stabilizirane) plasti bituminizirane zmesi AC 16 base, stab B 50/70 A3 v debelini 8 cm
</t>
  </si>
  <si>
    <t xml:space="preserve">Izdelava spodnje nosilne (stabilizirane) plasti bituminizirane zmesi AC 16 base, stab B 50/70 A3 v debelini 10 cm
</t>
  </si>
  <si>
    <t xml:space="preserve">Izdelava spodnje nosilne (stabilizirane) plasti bituminizirane zmesi AC 16 base, stab B 70/100 A3 v debelini 6 cm
</t>
  </si>
  <si>
    <t xml:space="preserve">Izdelava spodnje nosilne (stabilizirane) plasti bituminizirane zmesi AC 16 base, stab B 70/100 A3 v debelini 8 cm
</t>
  </si>
  <si>
    <t xml:space="preserve">Izdelava spodnje nosilne (stabilizirane) plasti bituminizirane zmesi AC 16 base, stab B 70/100 A3 v debelini 10 cm
</t>
  </si>
  <si>
    <t xml:space="preserve">Izdelava spodnje nosilne (stabilizirane) plasti bituminizirane zmesi AC 16 base, stab B 70/100 A4 v debelini 6 cm
</t>
  </si>
  <si>
    <t xml:space="preserve">Izdelava spodnje nosilne (stabilizirane) plasti bituminizirane zmesi AC 16 base, stab B 70/100 A4 v debelini 8 cm
</t>
  </si>
  <si>
    <t xml:space="preserve">Izdelava spodnje nosilne (stabilizirane) plasti bituminizirane zmesi AC 16 base, stab B 70/100 A4 v debelini 10 cm
</t>
  </si>
  <si>
    <t xml:space="preserve">Izdelava spodnje nosilne (stabilizirane) plasti bituminizirane zmesi AC 22 base, stab B 50/70 A1/A2 v debelini 8 cm
</t>
  </si>
  <si>
    <t xml:space="preserve">Izdelava spodnje nosilne (stabilizirane) plasti bituminizirane zmesi AC 22 base, stab B 50/70 A1/A2 v debelini 10 cm
</t>
  </si>
  <si>
    <t xml:space="preserve">Izdelava spodnje nosilne (stabilizirane) plasti bituminizirane zmesi AC 22 base, stab B 50/70 A1/A2 v debelini 12 cm
</t>
  </si>
  <si>
    <t xml:space="preserve">Izdelava spodnje nosilne (stabilizirane) plasti bituminizirane zmesi AC 22 base, stab B 70/100 A1/A2 v debelini 8 cm
</t>
  </si>
  <si>
    <t xml:space="preserve">Izdelava spodnje nosilne (stabilizirane) plasti bituminizirane zmesi AC 22 base, stab B 70/100 A1/A2 v debelini 10 cm
</t>
  </si>
  <si>
    <t xml:space="preserve">Izdelava spodnje nosilne (stabilizirane) plasti bituminizirane zmesi AC 22 base, stab B 70/100 A1/A2 v debelini 12 cm
</t>
  </si>
  <si>
    <t xml:space="preserve">Izdelava spodnje nosilne (stabilizirane) plasti bituminizirane zmesi AC 22 base, stab B 70/100 A3 v debelini 8 cm
</t>
  </si>
  <si>
    <t xml:space="preserve">Izdelava spodnje nosilne (stabilizirane) plasti bituminizirane zmesi AC 22 base, stab B 70/100 A3 v debelini 10 cm
</t>
  </si>
  <si>
    <t xml:space="preserve">Izdelava spodnje nosilne (stabilizirane) plasti bituminizirane zmesi AC 22 base, stab B 70/100 A3 v debelini 12 cm
</t>
  </si>
  <si>
    <t xml:space="preserve">Izdelava spodnje nosilne (stabilizirane) plasti bituminizirane zmesi AC 22 base, stab B 70/100 A4 v debelini 8 cm
</t>
  </si>
  <si>
    <t xml:space="preserve">Izdelava spodnje nosilne (stabilizirane) plasti bituminizirane zmesi AC 22 base, stab B 70/100 A4 v debelini 10 cm
</t>
  </si>
  <si>
    <t xml:space="preserve">Izdelava spodnje nosilne (stabilizirane) plasti bituminizirane zmesi AC 22 base, stab B 70/100 A4 v debelini 12 cm
</t>
  </si>
  <si>
    <t xml:space="preserve">Izdelava spodnje nosilne (stabilizirane) plasti bituminizirane zmesi AC 32 base, stab B 50/70 A1/A2 v debelini 10 cm 
</t>
  </si>
  <si>
    <t xml:space="preserve">Izdelava spodnje nosilne (stabilizirane) plasti bituminizirane zmesi AC 32 base, stab B 50/70 A1/A2 v debelini 12 cm
</t>
  </si>
  <si>
    <t xml:space="preserve">Izdelava spodnje nosilne (stabilizirane) plasti bituminizirane zmesi AC 32 base, stab B 50/70 A1/A2 v debelini 15 cm
</t>
  </si>
  <si>
    <t xml:space="preserve">Izdelava spodnje nosilne (stabilizirane) plasti bituminizirane zmesi AC 32 base, stab B 50/70 A1/A2 v debelini 18 cm
</t>
  </si>
  <si>
    <t xml:space="preserve">Izdelava spodnje nosilne (stabilizirane) plasti bituminizirane zmesi AC 32 base, stab B 70/100 A1/A2 v debelini 10 cm
</t>
  </si>
  <si>
    <t xml:space="preserve">Izdelava spodnje nosilne (stabilizirane) plasti bituminizirane zmesi AC 32 base, stab B 70/100 A1/A2 v debelini 12 cm
</t>
  </si>
  <si>
    <t xml:space="preserve">Izdelava spodnje nosilne (stabilizirane) plasti bituminizirane zmesi AC 32 base, stab B 70/100 A1/A2 v debelini 15 cm
</t>
  </si>
  <si>
    <t xml:space="preserve">Izdelava spodnje nosilne (stabilizirane) plasti bituminizirane zmesi AC 32 base, stab B 70/100 A1/A2 v debelini 18 cm
</t>
  </si>
  <si>
    <t xml:space="preserve">Izdelava spodnje nosilne (stabilizirane) plasti bituminizirane zmesi AC 32 base, stab B 70/100 A3 v debelini 10 cm
</t>
  </si>
  <si>
    <t xml:space="preserve">Izdelava spodnje nosilne (stabilizirane) plasti bituminizirane zmesi AC 32 base, stab B 70/100 A3 v debelini 12 cm
</t>
  </si>
  <si>
    <t xml:space="preserve">Izdelava spodnje nosilne (stabilizirane) plasti bituminizirane zmesi AC 32 base, stab B 70/100 A3 v debelini 15 cm
</t>
  </si>
  <si>
    <t xml:space="preserve">Izdelava spodnje nosilne (stabilizirane) plasti bituminizirane zmesi AC 32 base, stab B 70/100 A3 v debelini 18 cm
</t>
  </si>
  <si>
    <t xml:space="preserve">Izdelava spodnje nosilne (stabilizirane) plasti bituminizirane zmesi AC 32 base, stab B 70/100 A4 v debelini 10 cm
</t>
  </si>
  <si>
    <t xml:space="preserve">Izdelava spodnje nosilne (stabilizirane) plasti bituminizirane zmesi AC 32 base, stab B 70/100 A4 v debelini 12 cm
</t>
  </si>
  <si>
    <t xml:space="preserve">Izdelava spodnje nosilne (stabilizirane) plasti bituminizirane zmesi AC 32 base, stab B 70/100 A4 v debelini 15 cm
</t>
  </si>
  <si>
    <t xml:space="preserve">Izdelava spodnje nosilne (stabilizirane) plasti bituminizirane zmesi AC 32 base, stab B 70/100 A4 v debelini 18 cm
</t>
  </si>
  <si>
    <t xml:space="preserve">Izdelava spodnje nosilne (stabilizirane) plasti bituminizirane zmesi AC 22/AC 32 base, stab, vezivo penjeni namenski bitumen tip B 100/150, razred bituminizirane zmesi A1/A2 v debelini 15 cm
</t>
  </si>
  <si>
    <t xml:space="preserve">Izdelava spodnje nosilne (stabilizirane) plasti bituminizirane zmesi AC 22/AC 32 base, stab, vezivo penjeni namenski bitumen tip B 100/150, razred bituminizirane zmesi A1/A2 v debelini 20 cm
</t>
  </si>
  <si>
    <t xml:space="preserve">Izdelava spodnje nosilne (stabilizirane) plasti bituminizirane zmesi AC 22/AC 32 base, stab, vezivo penjeni namenski bitumen tip B 100/150, razred bituminizirane zmesi A1/A2 v debelini 25 cm
</t>
  </si>
  <si>
    <t xml:space="preserve">Izdelava spodnje nosilne (stabilizirane) plasti bituminizirane zmesi AC 22/AC 32 base, stab, vezivo penjeni namenski bitumen tip B 100/150, razred bituminizirane zmesi A1/A2 v debelini 30 cm
</t>
  </si>
  <si>
    <t xml:space="preserve">Izdelava spodnje nosilne (stabilizirane) plasti bituminizirane zmesi AC 22/AC 32 base, stab, vezivo penjeni namenski bitumen tip B 100/150, razred bituminizirane zmesi A3/A4 v debelini 15 cm
</t>
  </si>
  <si>
    <t xml:space="preserve">Izdelava spodnje nosilne (stabilizirane) plasti bituminizirane zmesi AC 22/AC 32 base, stab, vezivo penjeni namenski bitumen tip B 100/150, razred bituminizirane zmesi A3/A4 v debelini 20 cm
</t>
  </si>
  <si>
    <t xml:space="preserve">Izdelava spodnje nosilne (stabilizirane) plasti bituminizirane zmesi AC 22/AC 32 base, stab, vezivo penjeni namenski bitumen tip B 100/150, razred bituminizirane zmesi A3/A4 v debelini 25 cm 
</t>
  </si>
  <si>
    <t xml:space="preserve">Izdelava spodnje nosilne (stabilizirane) plasti bituminizirane zmesi AC 22/AC 32 base, stab, vezivo penjeni namenski bitumen tip B 100/150, razred bituminizirane zmesi A3/A4 v debelini 30 cm
</t>
  </si>
  <si>
    <t xml:space="preserve">Izdelava spodnje nosilne (stabilizirane) plasti bituminizirane zmesi AC …. base, stab, vezivo bitumenska emulzija BE tip…, razred bituminizirane zmesi A…, v debelini 15 cm
</t>
  </si>
  <si>
    <t xml:space="preserve">Izdelava spodnje nosilne (stabilizirane) plasti bituminizirane zmesi AC …. base, stab, vezivo bitumenska emulzija BE tip…, razred bituminizirane zmesi A…, v debelini 20 cm
</t>
  </si>
  <si>
    <t xml:space="preserve">Izdelava spodnje nosilne (stabilizirane) plasti bituminizirane zmesi AC …. base, stab, vezivo bitumenska emulzija BE tip…, razred bituminizirane zmesi A…, v debelini 25 cm
</t>
  </si>
  <si>
    <t xml:space="preserve">Izdelava spodnje nosilne (stabilizirane) plasti bituminizirane zmesi AC …. base, stab, vezivo bitumenska emulzija BE tip…, razred bituminizirane zmesi A…, v debelini 30 cm
</t>
  </si>
  <si>
    <t xml:space="preserve">Izdelava spodnje nosilne (stabilizirane) plasti bituminizirane zmesi AC …. base, stab, vezivo …., razred bituminizirane zmesi A…, v debelini … cm
</t>
  </si>
  <si>
    <t xml:space="preserve">Izdelava nosilne plasti bituminizirane zmesi AC 16 base B 50/70 A2 v debelini 4 cm
</t>
  </si>
  <si>
    <t xml:space="preserve">Izdelava nosilne plasti bituminizirane zmesi AC 16 base B 50/70 A2 v debelini 5 cm
</t>
  </si>
  <si>
    <t xml:space="preserve">Izdelava nosilne plasti bituminizirane zmesi AC 16 base B 50/70 A2 v debelini 6 cm
</t>
  </si>
  <si>
    <t xml:space="preserve">Izdelava nosilne plasti bituminizirane zmesi AC 16 base B 50/70 A2 v debelini 7 cm
</t>
  </si>
  <si>
    <t xml:space="preserve">Izdelava nosilne plasti bituminizirane zmesi AC 16 base B 70/100 A2 v debelini 4 cm
</t>
  </si>
  <si>
    <t xml:space="preserve">Izdelava nosilne plasti bituminizirane zmesi AC 16 base B 70/100 A2 v debelini 5 cm
</t>
  </si>
  <si>
    <t xml:space="preserve">Izdelava nosilne plasti bituminizirane zmesi AC 16 base B 70/100 A2 v debelini 6 cm
</t>
  </si>
  <si>
    <t xml:space="preserve">Izdelava nosilne plasti bituminizirane zmesi AC 16 base B 70/100 A2 v debelini 7 cm
</t>
  </si>
  <si>
    <t xml:space="preserve">Izdelava nosilne plasti bituminizirane zmesi AC 16 base B 50/70 A3 v debelini 4 cm
</t>
  </si>
  <si>
    <t xml:space="preserve">Izdelava nosilne plasti bituminizirane zmesi AC 16 base B 50/70 A3 v debelini 5 cm
</t>
  </si>
  <si>
    <t xml:space="preserve">Izdelava nosilne plasti bituminizirane zmesi AC 16 base B 50/70 A3 v debelini 7 cm
</t>
  </si>
  <si>
    <t xml:space="preserve">Izdelava nosilne plasti bituminizirane zmesi AC 16 base B 70/100 A3 v debelini 4 cm
</t>
  </si>
  <si>
    <t xml:space="preserve">Izdelava nosilne plasti bituminizirane zmesi AC 16 base B 70/100 A3 v debelini 5 cm
</t>
  </si>
  <si>
    <t xml:space="preserve">Izdelava nosilne plasti bituminizirane zmesi AC 16 base B 70/100 A3 v debelini 6 cm
</t>
  </si>
  <si>
    <t xml:space="preserve">Izdelava nosilne plasti bituminizirane zmesi AC 16 base B 70/100 A3 v debelini 7 cm
</t>
  </si>
  <si>
    <t xml:space="preserve">Izdelava nosilne plasti bituminizirane zmesi AC 16 base B 50/70 A4 v debelini 4 cm
</t>
  </si>
  <si>
    <t xml:space="preserve">Izdelava nosilne plasti bituminizirane zmesi AC 16 base B 50/70 A4 v debelini 5 cm
</t>
  </si>
  <si>
    <t xml:space="preserve">Izdelava nosilne plasti bituminizirane zmesi AC 16 base B 50/70 A4 v debelini 6 cm
</t>
  </si>
  <si>
    <t xml:space="preserve">Izdelava nosilne plasti bituminizirane zmesi AC 16 base B 50/70 A4 v debelini 7 cm
</t>
  </si>
  <si>
    <t xml:space="preserve">Izdelava nosilne plasti bituminizirane zmesi AC 16 base B 70/100 A4 v debelini 4 cm
</t>
  </si>
  <si>
    <t xml:space="preserve">Izdelava nosilne plasti bituminizirane zmesi AC 16 base B 70/100 A4 v debelini 5 cm
</t>
  </si>
  <si>
    <t xml:space="preserve">Izdelava nosilne plasti bituminizirane zmesi AC 16 base B 70/100 A4 v debelini 6 cm
</t>
  </si>
  <si>
    <t xml:space="preserve">Izdelava nosilne plasti bituminizirane zmesi AC 16 base B 70/100 A4 v debelini 7 cm
</t>
  </si>
  <si>
    <t xml:space="preserve">Izravnava asfaltne podlage z bituminizirano zmesjo AC 16 base B 50/70 A2
</t>
  </si>
  <si>
    <t xml:space="preserve">Izravnava asfaltne podlage z bituminizirano zmesjo AC 16 base B 70/100 A2
</t>
  </si>
  <si>
    <t xml:space="preserve">Izdelava nosilne plasti bituminizirane zmesi AC 22 base PmB 45/80-50 A1/A2 v debelini 5 cm
</t>
  </si>
  <si>
    <t xml:space="preserve">Izdelava nosilne plasti bituminizirane zmesi AC 22 base PmB 45/80-50 A1/A2 v debelini 6 cm
</t>
  </si>
  <si>
    <t xml:space="preserve">Izdelava nosilne plasti bituminizirane zmesi AC 22 base PmB 45/80-50 A1/A2 v debelini 7 cm
</t>
  </si>
  <si>
    <t xml:space="preserve">Izdelava nosilne plasti bituminizirane zmesi AC 22 base PmB 45/80-50 A1/A2 v debelini 8 cm
</t>
  </si>
  <si>
    <t xml:space="preserve">Izdelava nosilne plasti bituminizirane zmesi AC 22 base PmB 45/80-50 A1/A2 v debelini 9 cm
</t>
  </si>
  <si>
    <t xml:space="preserve">Izdelava nosilne plasti bituminizirane zmesi AC 22 base PmB 45/80-50 A1/A2 v debelini 10 cm
</t>
  </si>
  <si>
    <t xml:space="preserve">Izdelava nosilne plasti bituminizirane zmesi AC 22 base PmB 45/80-65 A1/A2 v debelini 5 cm
</t>
  </si>
  <si>
    <t xml:space="preserve">Izdelava nosilne plasti bituminizirane zmesi AC 22 base PmB 45/80-65 A1/A2 v debelini 6 cm
</t>
  </si>
  <si>
    <t xml:space="preserve">Izdelava nosilne plasti bituminizirane zmesi AC 22 base PmB 45/80-65 A1/A2 v debelini 7 cm
</t>
  </si>
  <si>
    <t xml:space="preserve">Izdelava nosilne plasti bituminizirane zmesi AC 22 base PmB 45/80-65 A1/A2 v debelini 8 cm
</t>
  </si>
  <si>
    <t xml:space="preserve">Izdelava nosilne plasti bituminizirane zmesi AC 22 base PmB 45/80-65 A1/A2 v debelini 9 cm
</t>
  </si>
  <si>
    <t xml:space="preserve">Izdelava nosilne plasti bituminizirane zmesi AC 22 base PmB 45/80-65 A1/A2 v debelini 10 cm
</t>
  </si>
  <si>
    <t xml:space="preserve">Izdelava nosilne plasti bituminizirane zmesi AC 22 base B 35/50 A1/A2 v debelini 5 cm
</t>
  </si>
  <si>
    <t xml:space="preserve">Izdelava nosilne plasti bituminizirane zmesi AC 22 base B 35/50 A1/A2 v debelini 6 cm
</t>
  </si>
  <si>
    <t xml:space="preserve">Izdelava nosilne plasti bituminizirane zmesi AC 22 base B 35/50 A1/A2 v debelini 7 cm
</t>
  </si>
  <si>
    <t xml:space="preserve">Izdelava nosilne plasti bituminizirane zmesi AC 22 base B 35/50 A1/A2 v debelini 8 cm
</t>
  </si>
  <si>
    <t xml:space="preserve">Izdelava nosilne plasti bituminizirane zmesi AC 22 base B 35/50 A1/A2 v debelini 9 cm
</t>
  </si>
  <si>
    <t xml:space="preserve">Izdelava nosilne plasti bituminizirane zmesi AC 22 base B 35/50 A1/A2 v debelini 10 cm
</t>
  </si>
  <si>
    <t xml:space="preserve">Izdelava nosilne plasti bituminizirane zmesi AC 22 base B 50/70 A1/A2 v debelini 5 cm
</t>
  </si>
  <si>
    <t xml:space="preserve">Izdelava nosilne plasti bituminizirane zmesi AC 22 base B 50/70 A1/A2 v debelini 6 cm
</t>
  </si>
  <si>
    <t xml:space="preserve">Izdelava nosilne plasti bituminizirane zmesi AC 22 base B 50/70 A1/A2 v debelini 7 cm
</t>
  </si>
  <si>
    <t xml:space="preserve">Izdelava nosilne plasti bituminizirane zmesi AC 22 base B 50/70 A1/A2 v debelini 8 cm
</t>
  </si>
  <si>
    <t xml:space="preserve">Izdelava nosilne plasti bituminizirane zmesi AC 22 base B 50/70 A1/A2 v debelini 9 cm
</t>
  </si>
  <si>
    <t xml:space="preserve">Izdelava nosilne plasti bituminizirane zmesi AC 22 base B 50/70 A1/A2 v debelini 10 cm
</t>
  </si>
  <si>
    <t xml:space="preserve">Izdelava nosilne plasti bituminizirane zmesi AC 22 base B 50/70 A3 v debelini 5 cm
</t>
  </si>
  <si>
    <t xml:space="preserve">Izdelava nosilne plasti bituminizirane zmesi AC 22 base B 50/70 A3 v debelini 7 cm
</t>
  </si>
  <si>
    <t xml:space="preserve">Izdelava nosilne plasti bituminizirane zmesi AC 22 base B 50/70 A3 v debelini 8 cm
</t>
  </si>
  <si>
    <t xml:space="preserve">Izdelava nosilne plasti bituminizirane zmesi AC 22 base B 50/70 A3 v debelini 9 cm
</t>
  </si>
  <si>
    <t xml:space="preserve">Izdelava nosilne plasti bituminizirane zmesi AC 22 base B 50/70 A3 v debelini 10 cm
</t>
  </si>
  <si>
    <t xml:space="preserve">Izdelava nosilne plasti bituminizirane zmesi AC 22 base B 70/100 A3 v debelini 5 cm
</t>
  </si>
  <si>
    <t xml:space="preserve">Izdelava nosilne plasti bituminizirane zmesi AC 22 base B 70/100 A3 v debelini 6 cm
</t>
  </si>
  <si>
    <t xml:space="preserve">Izdelava nosilne plasti bituminizirane zmesi AC 22 base B 70/100 A3 v debelini 7 cm
</t>
  </si>
  <si>
    <t xml:space="preserve">Izdelava nosilne plasti bituminizirane zmesi AC 22 base B 70/100 A3 v debelini 8 cm
</t>
  </si>
  <si>
    <t xml:space="preserve">Izdelava nosilne plasti bituminizirane zmesi AC 22 base B 70/100 A3 v debelini 9 cm
</t>
  </si>
  <si>
    <t xml:space="preserve">Izdelava nosilne plasti bituminizirane zmesi AC 22 base B 70/100 A3 v debelini 10 cm
</t>
  </si>
  <si>
    <t xml:space="preserve">Izdelava nosilne plasti bituminizirane zmesi AC 22 base B 50/70 A4 v debelini 5 cm
</t>
  </si>
  <si>
    <t xml:space="preserve">Izdelava nosilne plasti bituminizirane zmesi AC 22 base B 50/70 A4 v debelini 6 cm
</t>
  </si>
  <si>
    <t xml:space="preserve">Izdelava nosilne plasti bituminizirane zmesi AC 22 base B 50/70 A4 v debelini 7 cm
</t>
  </si>
  <si>
    <t xml:space="preserve">Izdelava nosilne plasti bituminizirane zmesi AC 22 base B 50/70 A4 v debelini 8 cm
</t>
  </si>
  <si>
    <t xml:space="preserve">Izdelava nosilne plasti bituminizirane zmesi AC 22 base B 50/70 A4 v debelini 9 cm
</t>
  </si>
  <si>
    <t xml:space="preserve">Izdelava nosilne plasti bituminizirane zmesi AC 22 base B 50/70 A4 v debelini 10 cm
</t>
  </si>
  <si>
    <t xml:space="preserve">Izdelava nosilne plasti bituminizirane zmesi AC 22 base B 70/100 A4 v debelini 5 cm
</t>
  </si>
  <si>
    <t xml:space="preserve">Izdelava nosilne plasti bituminizirane zmesi AC 22 base B 70/100 A4 v debelini 6 cm
</t>
  </si>
  <si>
    <t xml:space="preserve">Izdelava nosilne plasti bituminizirane zmesi AC 22 base B 70/100 A4 v debelini 7 cm
</t>
  </si>
  <si>
    <t xml:space="preserve">Izdelava nosilne plasti bituminizirane zmesi AC 22 base B 70/100 A4 v debelini 8 cm
</t>
  </si>
  <si>
    <t xml:space="preserve">Izdelava nosilne plasti bituminizirane zmesi AC 22 base B 70/100 A4 v debelini 9 cm
</t>
  </si>
  <si>
    <t xml:space="preserve">Izdelava nosilne plasti bituminizirane zmesi AC 22 base B 70/100 A4 v debelini 10 cm
</t>
  </si>
  <si>
    <t xml:space="preserve">Izravnava asfaltne podlage z bituminizirano zmesjo AC 22 base B 35/50 A1/A2
</t>
  </si>
  <si>
    <t xml:space="preserve">Izravnava asfaltne podlage z bituminizirano zmesjo AC 22 base B 50/70 A1/A2
</t>
  </si>
  <si>
    <t xml:space="preserve">Izdelava nosilne plasti bituminizirane zmesi AC 32 base PmB 45/80-50 A1/A2 v debelini 7 cm
</t>
  </si>
  <si>
    <t xml:space="preserve">Izdelava nosilne plasti bituminizirane zmesi AC 32 base PmB 45/80-50 A1/A2 v debelini 8 cm
</t>
  </si>
  <si>
    <t xml:space="preserve">Izdelava nosilne plasti bituminizirane zmesi AC 32 base PmB 45/80-50 A1/A2 v debelini 9 cm
</t>
  </si>
  <si>
    <t xml:space="preserve">Izdelava nosilne plasti bituminizirane zmesi AC 32 base PmB 45/80-50 A1/A2 v debelini 10 cm
</t>
  </si>
  <si>
    <t xml:space="preserve">Izdelava nosilne plasti bituminizirane zmesi AC 32 base PmB 45/80-50 A1/A2 v debelini 11 cm
</t>
  </si>
  <si>
    <t xml:space="preserve">Izdelava nosilne plasti bituminizirane zmesi AC 32 base PmB 45/80-50 A1/A2 v debelini 12 cm
</t>
  </si>
  <si>
    <t xml:space="preserve">Izdelava nosilne plasti bituminizirane zmesi AC 32 base PmB 45/80-50 A1/A2 v debelini 13 cm
</t>
  </si>
  <si>
    <t xml:space="preserve">Izdelava nosilne plasti bituminizirane zmesi AC 32 base PmB 45/80-50 A1/A2 v debelini 14 cm
</t>
  </si>
  <si>
    <t xml:space="preserve">Izdelava nosilne plasti bituminizirane zmesi AC 32 base PmB 45/80-65 A1/A2 v debelini 7 cm
</t>
  </si>
  <si>
    <t xml:space="preserve">Izdelava nosilne plasti bituminizirane zmesi AC 32 base PmB 45/80-65 A1/A2 v debelini 8 cm
</t>
  </si>
  <si>
    <t xml:space="preserve">Izdelava nosilne plasti bituminizirane zmesi AC 32 base PmB 45/80-65 A1/A2 v debelini 9 cm
</t>
  </si>
  <si>
    <t xml:space="preserve">Izdelava nosilne plasti bituminizirane zmesi AC 32 base PmB 45/80-65 A1/A2 v debelini 10 cm
</t>
  </si>
  <si>
    <t xml:space="preserve">Izdelava nosilne plasti bituminizirane zmesi AC 32 base PmB 45/80-65 A1/A2 v debelini 11 cm
</t>
  </si>
  <si>
    <t xml:space="preserve">Izdelava nosilne plasti bituminizirane zmesi AC 32 base PmB 45/80-65 A1/A2 v debelini 12 cm
</t>
  </si>
  <si>
    <t xml:space="preserve">Izdelava nosilne plasti bituminizirane zmesi AC 32 base PmB 45/80-65 A1/A2 v debelini 13 cm
</t>
  </si>
  <si>
    <t xml:space="preserve">Izdelava nosilne plasti bituminizirane zmesi AC 32 base PmB 45/80-65 A1/A2 v debelini 14 cm
</t>
  </si>
  <si>
    <t xml:space="preserve">Izdelava nosilne plasti bituminizirane zmesi AC 32 base B 50/70 A1/A2 v debelini 7 cm
</t>
  </si>
  <si>
    <t xml:space="preserve">Izdelava nosilne plasti bituminizirane zmesi AC 32 base B 50/70 A1/A2 v debelini 8 cm
</t>
  </si>
  <si>
    <t xml:space="preserve">Izdelava nosilne plasti bituminizirane zmesi AC 32 base B 50/70 A1/A2 v debelini 9 cm
</t>
  </si>
  <si>
    <t xml:space="preserve">Izdelava nosilne plasti bituminizirane zmesi AC 32 base B 50/70 A1/A2 v debelini 10 cm
</t>
  </si>
  <si>
    <t xml:space="preserve">Izdelava nosilne plasti bituminizirane zmesi AC 32 base B 50/70 A1/A2 v debelini 11 cm
</t>
  </si>
  <si>
    <t xml:space="preserve">Izdelava nosilne plasti bituminizirane zmesi AC 32 base B 50/70 A1/A2 v debelini 12 cm
</t>
  </si>
  <si>
    <t xml:space="preserve">Izdelava nosilne plasti bituminizirane zmesi AC 32 base B 50/70 A1/A2 v debelini 13 cm
</t>
  </si>
  <si>
    <t xml:space="preserve">Izdelava nosilne plasti bituminizirane zmesi AC 32 base B 50/70 A1/A2 v debelini 14 cm
</t>
  </si>
  <si>
    <t xml:space="preserve">Izdelava nosilne plasti bituminizirane zmesi AC 32 base B 50/70 A3 v debelini 7 cm
</t>
  </si>
  <si>
    <t xml:space="preserve">Izdelava nosilne plasti bituminizirane zmesi AC 32 base B 50/70 A3 v debelini 8 cm
</t>
  </si>
  <si>
    <t xml:space="preserve">Izdelava nosilne plasti bituminizirane zmesi AC 32 base B 50/70 A3 v debelini 10 cm
</t>
  </si>
  <si>
    <t xml:space="preserve">Izdelava nosilne plasti bituminizirane zmesi AC 32 base B 50/70 A3 v debelini 11 cm
</t>
  </si>
  <si>
    <t xml:space="preserve">Izdelava nosilne plasti bituminizirane zmesi AC 32 base B 50/70 A3 v debelini 12 cm
</t>
  </si>
  <si>
    <t xml:space="preserve">Izdelava nosilne plasti bituminizirane zmesi AC 32 base B 50/70 A3 v debelini 13 cm
</t>
  </si>
  <si>
    <t xml:space="preserve">Izdelava nosilne plasti bituminizirane zmesi AC 32 base B 50/70 A3 v debelini 14 cm
</t>
  </si>
  <si>
    <t xml:space="preserve">Izdelava nosilne plasti bituminizirane zmesi AC 32 base B 70/100 A3 v debelini 7 cm
</t>
  </si>
  <si>
    <t xml:space="preserve">Izdelava nosilne plasti bituminizirane zmesi AC 32 base B 70/100 A3 v debelini 8 cm
</t>
  </si>
  <si>
    <t xml:space="preserve">Izdelava nosilne plasti bituminizirane zmesi AC 32 base B 70/100 A3 v debelini 9 cm
</t>
  </si>
  <si>
    <t xml:space="preserve">Izdelava nosilne plasti bituminizirane zmesi AC 32 base B 70/100 A3 v debelini 10 cm
</t>
  </si>
  <si>
    <t xml:space="preserve">Izdelava nosilne plasti bituminizirane zmesi AC 32 base B 70/100 A3 v debelini 11 cm
</t>
  </si>
  <si>
    <t xml:space="preserve">Izdelava nosilne plasti bituminizirane zmesi AC 32 base B 70/100 A3 v debelini 12 cm
</t>
  </si>
  <si>
    <t xml:space="preserve">Izdelava nosilne plasti bituminizirane zmesi AC 32 base B 70/100 A3 v debelini 13 cm
</t>
  </si>
  <si>
    <t xml:space="preserve">Izdelava nosilne plasti bituminizirane zmesi AC 32 base B 70/100 A3 v debelini 14 cm
</t>
  </si>
  <si>
    <t xml:space="preserve">Izravnava asfaltne podlage z bituminizirano zmesjo AC 32 base B 50/70 A1/A2
</t>
  </si>
  <si>
    <t xml:space="preserve">Izravnava asfaltne podlage z bituminizirano zmesjo AC 32 base B 50/70 A3
</t>
  </si>
  <si>
    <t xml:space="preserve">Izravnava asfaltne podlage z bituminizirano zmesjo AC 32 base B 70/100 A3
</t>
  </si>
  <si>
    <t xml:space="preserve">Izdelava vezne plasti bituminizirane zmesi AC 16 bin PmB 45/80-50 A1/A2 v debelini 5 cm
</t>
  </si>
  <si>
    <t xml:space="preserve">Izdelava vezne plasti bituminizirane zmesi AC 16 bin PmB 45/80-50 A1/A2 v debelini 6 cm
</t>
  </si>
  <si>
    <t xml:space="preserve">Izdelava vezne plasti bituminizirane zmesi AC 16 bin PmB 45/80-50 A1/A2 v debelini 7 cm
</t>
  </si>
  <si>
    <t xml:space="preserve">Izdelava vezne plasti bituminizirane zmesi AC 16 bin PmB 45/80-50 A1/A2 v debelini 8 cm
</t>
  </si>
  <si>
    <t xml:space="preserve">Izdelava vezne plasti bituminizirane zmesi AC 16 bin PmB 45/80-65 A1/A2 v debelini 5 cm
</t>
  </si>
  <si>
    <t xml:space="preserve">Izdelava vezne plasti bituminizirane zmesi AC 16 bin PmB 45/80-65 A1/A2 v debelini 6 cm
</t>
  </si>
  <si>
    <t xml:space="preserve">Izdelava vezne plasti bituminizirane zmesi AC 16 bin PmB 45/80-65 A1/A2 v debelini 7 cm
</t>
  </si>
  <si>
    <t xml:space="preserve">Izdelava vezne plasti bituminizirane zmesi AC 16 bin PmB 45/80-65 A1/A2 v debelini 8 cm
</t>
  </si>
  <si>
    <t xml:space="preserve">Izdelava vezne plasti bituminizirane zmesi AC 22 bin PmB 25/55-65 A1/A2 v debelini 6 cm
</t>
  </si>
  <si>
    <t xml:space="preserve">Izdelava vezne plasti bituminizirane zmesi AC 22 bin PmB 25/55-65 A1/A2 v debelini 7 cm
</t>
  </si>
  <si>
    <t xml:space="preserve">Izdelava vezne plasti bituminizirane zmesi AC 22 bin PmB 25/55-65 A1/A2 v debelini 8 cm
</t>
  </si>
  <si>
    <t xml:space="preserve">Izdelava vezne plasti bituminizirane zmesi AC 22 bin PmB 25/55-65 A1/A2 v debelini 9 cm
</t>
  </si>
  <si>
    <t xml:space="preserve">Izdelava vezne plasti bituminizirane zmesi AC 22 bin PmB 25/55-65 A1/A2 v debelini 10 cm
</t>
  </si>
  <si>
    <t xml:space="preserve">Izdelava vezne plasti bituminizirane zmesi AC 22 bin PmB 45/80-50 A1/A2 v debelini 6 cm
</t>
  </si>
  <si>
    <t xml:space="preserve">Izdelava vezne plasti bituminizirane zmesi AC 22 bin PmB 45/80-50 A1/A2 v debelini 7 cm
</t>
  </si>
  <si>
    <t xml:space="preserve">Izdelava vezne plasti bituminizirane zmesi AC 22 bin PmB 45/80-50 A1/A2 v debelini 8 cm
</t>
  </si>
  <si>
    <t xml:space="preserve">Izdelava vezne plasti bituminizirane zmesi AC 22 bin PmB 45/80-50 A1/A2 v debelini 9 cm
</t>
  </si>
  <si>
    <t xml:space="preserve">Izdelava vezne plasti bituminizirane zmesi AC 22 bin PmB 45/80-50 A1/A2 v debelini 10 cm
</t>
  </si>
  <si>
    <t xml:space="preserve">Izdelava vezne plasti bituminizirane zmesi AC 22 bin PmB 45/80-65 A1/A2 v debelini 6 cm
</t>
  </si>
  <si>
    <t xml:space="preserve">Izdelava vezne plasti bituminizirane zmesi AC 22 bin PmB 45/80-65 A1/A2 v debelini 7 cm
</t>
  </si>
  <si>
    <t xml:space="preserve">Izdelava vezne plasti bituminizirane zmesi AC 22 bin PmB 45/80-65 A1/A2 v debelini 8 cm
</t>
  </si>
  <si>
    <t xml:space="preserve">Izdelava vezne plasti bituminizirane zmesi AC 22 bin PmB 45/80-65 A1/A2 v debelini 9 cm
</t>
  </si>
  <si>
    <t xml:space="preserve">Izdelava vezne plasti bituminizirane zmesi AC 22 bin PmB 45/80-65 A1/A2 v debelini 10 cm
</t>
  </si>
  <si>
    <t xml:space="preserve">Izdelava obrabnonosilne plasti bituminizirane zmesi AC 16 surf B 70/100 A4 Z2 v debelini 4 cm
</t>
  </si>
  <si>
    <t xml:space="preserve">Izdelava obrabnonosilne plasti bituminizirane zmesi AC 16 surf B 70/100 A4 Z2 v debelini 5 cm
</t>
  </si>
  <si>
    <t xml:space="preserve">Izdelava obrabnonosilne plasti bituminizirane zmesi AC 16 surf B 70/100 A4 Z2 v debelini 6 cm
</t>
  </si>
  <si>
    <t xml:space="preserve">Izdelava obrabnonosilne plasti bituminizirane zmesi AC 16 surf B 70/100 A4 Z2 v debelini 7 cm
</t>
  </si>
  <si>
    <t xml:space="preserve">Izdelava obrabnonosilne plasti bituminizirane zmesi AC 16 surf B 70/100 A4 Z2 v debelini 8 cm
</t>
  </si>
  <si>
    <t xml:space="preserve">Izdelava obrabnonosilne plasti bituminizirane zmesi AC 16 surf PmB 45/80-65 A4 Z3 v debelini 4 cm
</t>
  </si>
  <si>
    <t xml:space="preserve">Izdelava obrabnonosilne plasti bituminizirane zmesi AC 16 surf PmB 45/80-65 A4 Z3 v debelini 5 cm
</t>
  </si>
  <si>
    <t xml:space="preserve">Izdelava obrabnonosilne plasti bituminizirane zmesi AC 16 surf PmB 45/80-65 A4 Z3 v debelini 6 cm
</t>
  </si>
  <si>
    <t xml:space="preserve">Izdelava obrabnonosilne plasti bituminizirane zmesi AC 16 surf PmB 45/80-65 A4 Z3 v debelini 7 cm
</t>
  </si>
  <si>
    <t xml:space="preserve">Izdelava obrabnonosilne plasti bituminizirane zmesi AC 16 surf PmB 45/80-65 A4 Z3 v debelini 8 cm
</t>
  </si>
  <si>
    <t xml:space="preserve">Izdelava obrabnonosilne plasti bituminizirane zmesi AC 16 surf B 50/70 A4 Z3 v debelini 4 cm
</t>
  </si>
  <si>
    <t xml:space="preserve">Izdelava obrabnonosilne plasti bituminizirane zmesi AC 16 surf B 50/70 A4 Z3 v debelini 5 cm
</t>
  </si>
  <si>
    <t xml:space="preserve">Izdelava obrabnonosilne plasti bituminizirane zmesi AC 16 surf B 50/70 A4 Z3 v debelini 6 cm
</t>
  </si>
  <si>
    <t xml:space="preserve">Izdelava obrabnonosilne plasti bituminizirane zmesi AC 16 surf B 50/70 A4 Z3 v debelini 7 cm
</t>
  </si>
  <si>
    <t xml:space="preserve">Izdelava obrabnonosilne plasti bituminizirane zmesi AC 16 surf B 50/70 A4 Z3 v debelini 8 cm
</t>
  </si>
  <si>
    <t xml:space="preserve">Izdelava obrabnonosilne plasti bituminizirane zmesi AC 16 surf B 70/100 A4 Z3 v debelini 4 cm
</t>
  </si>
  <si>
    <t xml:space="preserve">Izdelava obrabnonosilne plasti bituminizirane zmesi AC 16 surf B 70/100 A4 Z3 v debelini 5 cm
</t>
  </si>
  <si>
    <t xml:space="preserve">Izdelava obrabnonosilne plasti bituminizirane zmesi AC 16 surf B 70/100 A4 Z3 v debelini 6 cm
</t>
  </si>
  <si>
    <t xml:space="preserve">Izdelava obrabnonosilne plasti bituminizirane zmesi AC 16 surf B 70/100 A4 Z3 v debelini 7 cm
</t>
  </si>
  <si>
    <t xml:space="preserve">Izdelava obrabnonosilne plasti bituminizirane zmesi AC 16 surf B 70/100 A4 Z3 v debelini 8 cm
</t>
  </si>
  <si>
    <t xml:space="preserve">Izdelava obrabnonosilne plasti bituminizirane zmesi AC… surf, vezivo …, razred bituminizirane zmesi A …, v debelini … cm
</t>
  </si>
  <si>
    <t xml:space="preserve">Izdelava zaščitne plasti hidroizolacije iz bituminizirane zmesi … , vezivo …, razred bituminizirane zmesi A …, v debelini … cm
</t>
  </si>
  <si>
    <t xml:space="preserve">Izdelava nevezane (mehanično stabilizirane) obrabne plasti iz zmesi zrn drobljenca v debelini do 15 cm
</t>
  </si>
  <si>
    <t xml:space="preserve">Izdelava nevezane (mehanično stabilizirane) obrabne plasti iz zmesi zrn drobljenca v debelini 16 do 20 cm
</t>
  </si>
  <si>
    <t xml:space="preserve">Izdelava nevezane (mehanično stabilizirane) obrabne plasti iz zmesi zrn drobljenca v debelini 21 do 25 cm
</t>
  </si>
  <si>
    <t xml:space="preserve">Izdelava nevezane (mehanično stabilizirane) obrabne plasti iz zmesi zrn drobljenca v debelini 26 do 30 cm
</t>
  </si>
  <si>
    <t xml:space="preserve">Izdelava nevezane (mehanično stabilizirane) obrabne plasti iz zmesi zrn drobljenca v debelini nad 30 cm
</t>
  </si>
  <si>
    <t xml:space="preserve">Izdelava nevezane (mehanično stabilizirane) obrabne plasti iz zmesi naravno zdrobljenih zrn v debelini 16 do 20 cm
</t>
  </si>
  <si>
    <t xml:space="preserve">Izdelava nevezane (mehanično stabilizirane) obrabne plasti iz zmesi naravno zdrobljenih zrn v debelini 21 do 25 cm
</t>
  </si>
  <si>
    <t xml:space="preserve">Izdelava nevezane (mehanično stabilizirane) obrabne plasti iz zmesi naravno zdrobljenih zrn v debelini 26 do 30 cm
</t>
  </si>
  <si>
    <t xml:space="preserve">Izdelava nevezane (mehanično stabilizirane) obrabne plasti iz zmesi naravno zdrobljenih zrn v debelini nad 30 cm
</t>
  </si>
  <si>
    <t xml:space="preserve">Izdelava nevezane (mehanično stabilizirane) obrabne plasti iz zmesi zrn prodca v debelini do 15 cm
</t>
  </si>
  <si>
    <t xml:space="preserve">Izdelava nevezane (mehanično stabilizirane) obrabne plasti iz zmesi zrn prodca v debelini 16 do 20 cm
</t>
  </si>
  <si>
    <t xml:space="preserve">Izdelava nevezane (mehanično stabilizirane) obrabne plasti iz zmesi zrn prodca v debelini 21 do 25 cm
</t>
  </si>
  <si>
    <t xml:space="preserve">Izdelava nevezane (mehanično stabilizirane) obrabne plasti iz zmesi zrn prodca v debelini 26 do 30 cm
</t>
  </si>
  <si>
    <t xml:space="preserve">Izdelava nevezane (mehanično stabilizirane) obrabne plasti iz zmesi zrn prodca v debelini nad 30 cm
</t>
  </si>
  <si>
    <t xml:space="preserve">Izdelava nevezane (mehanično stabilizirane) obrabne plasti iz zmesi mešanih zrn v debelini do 15 cm
</t>
  </si>
  <si>
    <t xml:space="preserve">Izdelava nevezane (mehanično stabilizirane) obrabne plasti iz zmesi mešanih zrn v debelini 16 do 20 cm
</t>
  </si>
  <si>
    <t xml:space="preserve">Izdelava nevezane (mehanično stabilizirane) obrabne plasti iz zmesi mešanih zrn v debelini 21 do 25 cm
</t>
  </si>
  <si>
    <t xml:space="preserve">Izdelava nevezane (mehanično stabilizirane) obrabne plasti iz zmesi mešanih zrn v debelini 26 do 30 cm
</t>
  </si>
  <si>
    <t xml:space="preserve">Izdelava nevezane (mehanično stabilizirane) obrabne plasti iz zmesi mešanih zrn v debelini nad 30 cm
</t>
  </si>
  <si>
    <t xml:space="preserve">Izdelava nevezane (mehanično stabilizirane) obrabne plasti iz zmesi iz sekundarnih surovin v debelini 16 do 20 cm
</t>
  </si>
  <si>
    <t xml:space="preserve">Izdelava nevezane (mehanično stabilizirane) obrabne plasti iz zmesi iz sekundarnih surovin v debelini 21 do 25 cm
</t>
  </si>
  <si>
    <t xml:space="preserve">Izdelava nevezane (mehanično stabilizirane) obrabne plasti iz zmesi iz sekundarnih surovin v debelini 26 do 30 cm
</t>
  </si>
  <si>
    <t xml:space="preserve">Dobava in vgraditev zmesi drobljenih zrn za zaklinjenje nevezane obrabne plasti
</t>
  </si>
  <si>
    <t xml:space="preserve">Dobava in vgraditev zmesi naravno zdrobljenih kamnitih zrn za zaklinjenje nevezane obrabne plasti
</t>
  </si>
  <si>
    <t xml:space="preserve">Izdelava obrabne in zaporne plasti bituminizirane zmesi AC 4 surf B 50/70 A4 Z3 v debelini 2,0 cm
</t>
  </si>
  <si>
    <t xml:space="preserve">Izdelava obrabne in zaporne plasti bituminizirane zmesi AC 4 surf B 50/70 A4 Z3 v debelini 2,5 cm
</t>
  </si>
  <si>
    <t xml:space="preserve">Izdelava obrabne in zaporne plasti bituminizirane zmesi AC 4 surf B 50/70 A4 Z3 v debelini 3,0 cm
</t>
  </si>
  <si>
    <t xml:space="preserve">Izdelava obrabne in zaporne plasti bituminizirane zmesi AC 4 surf B 70/100 A4 Z3 v debelini 2,0 cm
</t>
  </si>
  <si>
    <t xml:space="preserve">Izdelava obrabne in zaporne plasti bituminizirane zmesi AC 4 surf B 70/100 A4 Z3 v debelini 2,5 cm
</t>
  </si>
  <si>
    <t xml:space="preserve">Izdelava obrabne in zaporne plasti bituminizirane zmesi AC 4 surf B 70/100 A4 Z3 v debelini 3,0 cm
</t>
  </si>
  <si>
    <t xml:space="preserve">Izdelava obrabne in zaporne plasti bituminizirane zmesi AC 4 surf B 70/100 A5 Z3 v debelini 2,0 cm
</t>
  </si>
  <si>
    <t xml:space="preserve">Izdelava obrabne in zaporne plasti bituminizirane zmesi AC 4 surf B 70/100 A5 Z3 v debelini 2,5 cm
</t>
  </si>
  <si>
    <t xml:space="preserve">Izdelava obrabne in zaporne plasti bituminizirane zmesi AC 4 surf B 70/100 A5 Z3 v debelini 3,0 cm
</t>
  </si>
  <si>
    <t xml:space="preserve">Izdelava obrabne in zaporne plasti bituminizirane zmesi AC 4 surf, vezivo ……, razred bituminizirane zmesi A …, v debelini … cm
</t>
  </si>
  <si>
    <t xml:space="preserve">Izdelava obrabne in zaporne plasti bituminizirane zmesi AC 8 surf PmB 45/80-65 A2 v debelini 2,5 cm
</t>
  </si>
  <si>
    <t xml:space="preserve">Izdelava obrabne in zaporne plasti bituminizirane zmesi AC 8 surf PmB 45/80-65 A2 v debelini 3,0 cm
</t>
  </si>
  <si>
    <t xml:space="preserve">Izdelava obrabne in zaporne plasti bituminizirane zmesi AC 8 surf PmB 45/80-65 A2 v debelini 3,5 cm
</t>
  </si>
  <si>
    <t xml:space="preserve">Izdelava obrabne in zaporne plasti bituminizirane zmesi AC 8 surf PmB 45/80-65 A2 v debelini 4,0 cm
</t>
  </si>
  <si>
    <t xml:space="preserve">Izdelava obrabne in zaporne plasti bituminizirane zmesi AC 8 surf B 50/70 A3 v debelini 2,5 cm
</t>
  </si>
  <si>
    <t xml:space="preserve">Izdelava obrabne in zaporne plasti bituminizirane zmesi AC 8 surf B 50/70 A3 v debelini 3,0 cm
</t>
  </si>
  <si>
    <t xml:space="preserve">Izdelava obrabne in zaporne plasti bituminizirane zmesi AC 8 surf B 50/70 A3 v debelini 3,5 cm
</t>
  </si>
  <si>
    <t xml:space="preserve">Izdelava obrabne in zaporne plasti bituminizirane zmesi AC 8 surf B 50/70 A3 v debelini 4,0 cm
</t>
  </si>
  <si>
    <t xml:space="preserve">Izdelava obrabne in zaporne plasti bituminizirane zmesi AC 8 surf B 70/100 A3 v debelini 2,5 cm
</t>
  </si>
  <si>
    <t xml:space="preserve">Izdelava obrabne in zaporne plasti bituminizirane zmesi AC 8 surf B 70/100 A3 v debelini 3,0 cm
</t>
  </si>
  <si>
    <t xml:space="preserve">Izdelava obrabne in zaporne plasti bituminizirane zmesi AC 8 surf B 70/100 A3 v debelini 3,5 cm
</t>
  </si>
  <si>
    <t xml:space="preserve">Izdelava obrabne in zaporne plasti bituminizirane zmesi AC 8 surf B 70/100 A3 v debelini 4,0 cm
</t>
  </si>
  <si>
    <t xml:space="preserve">Izdelava obrabne in zaporne plasti bituminizirane zmesi AC 8 surf B 70/100 A4 v debelini 2,5 cm
</t>
  </si>
  <si>
    <t xml:space="preserve">Izdelava obrabne in zaporne plasti bituminizirane zmesi AC 8 surf B 70/100 A4 v debelini 3,0 cm
</t>
  </si>
  <si>
    <t xml:space="preserve">Izdelava obrabne in zaporne plasti bituminizirane zmesi AC 8 surf B 70/100 A4 v debelini 3,5 cm
</t>
  </si>
  <si>
    <t xml:space="preserve">Izdelava obrabne in zaporne plasti bituminizirane zmesi AC 8 surf B 70/100 A4 v debelini 4,0 cm
</t>
  </si>
  <si>
    <t xml:space="preserve">Izdelava obrabne in zaporne plasti bituminizirane zmesi AC 8 surf B 70/100 A5 v debelini 2,5 cm
</t>
  </si>
  <si>
    <t xml:space="preserve">Izdelava obrabne in zaporne plasti bituminizirane zmesi AC 8 surf B 70/100 A5 v debelini 3,0 cm
</t>
  </si>
  <si>
    <t xml:space="preserve">Izdelava obrabne in zaporne plasti bituminizirane zmesi AC 8 surf B 70/100 A5 v debelini 3,5 cm
</t>
  </si>
  <si>
    <t xml:space="preserve">Izdelava obrabne in zaporne plasti bituminizirane zmesi AC 8 surf, vezivo ……, razred bituminizirane zmesi A …, v debelini … cm
</t>
  </si>
  <si>
    <t xml:space="preserve">Izravnava asfaltne podlage z bituminizirano zmesjo AC 8 surf B 50/70 A3 
</t>
  </si>
  <si>
    <t xml:space="preserve">Izravnava asfaltne podlage z bituminizirano zmesjo AC 8 surf B 70/100 A3
</t>
  </si>
  <si>
    <t xml:space="preserve">Izdelava obrabne in zaporne plasti bituminizirane zmesi AC 11 surf PmB 45/80-65 A1 v debelini 3,0 cm
</t>
  </si>
  <si>
    <t xml:space="preserve">Izdelava obrabne in zaporne plasti bituminizirane zmesi AC 11 surf PmB 45/80-65 A1 v debelini 3,5 cm
</t>
  </si>
  <si>
    <t xml:space="preserve">Izdelava obrabne in zaporne plasti bituminizirane zmesi AC 11 surf PmB 45/80-65 A1 v debelini 4,0 cm
</t>
  </si>
  <si>
    <t xml:space="preserve">Izdelava obrabne in zaporne plasti bituminizirane zmesi AC 11 surf PmB 45/80-65 A1 v debelini 4,5 cm
</t>
  </si>
  <si>
    <t xml:space="preserve">Izdelava obrabne in zaporne plasti bituminizirane zmesi AC 11 surf PmB 45/80-65 A2 v debelini 3,0 cm
</t>
  </si>
  <si>
    <t xml:space="preserve">Izdelava obrabne in zaporne plasti bituminizirane zmesi AC 11 surf PmB 45/80-65 A2 v debelini 3,5 cm
</t>
  </si>
  <si>
    <t xml:space="preserve">Izdelava obrabne in zaporne plasti bituminizirane zmesi AC 11 surf PmB 45/80-65 A2 v debelini 4,0 cm
</t>
  </si>
  <si>
    <t xml:space="preserve">Izdelava obrabne in zaporne plasti bituminizirane zmesi AC 11 surf PmB 45/80-65 A2 v debelini 4,5 cm
</t>
  </si>
  <si>
    <t xml:space="preserve">Izdelava obrabne in zaporne plasti bituminizirane zmesi AC 11 surf B 50/70 A3 v debelini 3,0 cm
</t>
  </si>
  <si>
    <t xml:space="preserve">Izdelava obrabne in zaporne plasti bituminizirane zmesi AC 11 surf B 50/70 A3 v debelini 3,5 cm
</t>
  </si>
  <si>
    <t xml:space="preserve">Izdelava obrabne in zaporne plasti bituminizirane zmesi AC 11 surf B 50/70 A3 v debelini 4,5 cm
</t>
  </si>
  <si>
    <t xml:space="preserve">Izdelava obrabne in zaporne plasti bituminizirane zmesi AC 11 surf B 70/100 A3 v debelini 3,0 cm
</t>
  </si>
  <si>
    <t xml:space="preserve">Izdelava obrabne in zaporne plasti bituminizirane zmesi AC 11 surf B 70/100 A3 v debelini 3,5 cm
</t>
  </si>
  <si>
    <t xml:space="preserve">Izdelava obrabne in zaporne plasti bituminizirane zmesi AC 11 surf B 70/100 A3 v debelini 4,5 cm
</t>
  </si>
  <si>
    <t xml:space="preserve">Izdelava obrabne in zaporne plasti bituminizirane zmesi AC 11 surf B 70/100 A4 v debelini 3,0 cm
</t>
  </si>
  <si>
    <t xml:space="preserve">Izdelava obrabne in zaporne plasti bituminizirane zmesi AC 11 surf B 70/100 A4 v debelini 3,5 cm
</t>
  </si>
  <si>
    <t xml:space="preserve">Izdelava obrabne in zaporne plasti bituminizirane zmesi AC 11 surf B 70/100 A4 v debelini 4,0 cm
</t>
  </si>
  <si>
    <t xml:space="preserve">Izdelava obrabne in zaporne plasti bituminizirane zmesi AC 11 surf B 70/100 A4 v debelini 4,5 cm
</t>
  </si>
  <si>
    <t xml:space="preserve">Izdelava obrabne in zaporne plasti bituminizirane zmesi AC 11 surf B 70/100 A5 v debelini 3,0 cm
</t>
  </si>
  <si>
    <t xml:space="preserve">Izdelava obrabne in zaporne plasti bituminizirane zmesi AC 11 surf B 70/100 A5 v debelini 3,5 cm
</t>
  </si>
  <si>
    <t xml:space="preserve">Izdelava obrabne in zaporne plasti bituminizirane zmesi AC 11 surf B 70/100 A5 v debelini 4,0 cm
</t>
  </si>
  <si>
    <t xml:space="preserve">Izdelava obrabne in zaporne plasti bituminizirane zmesi AC 11 surf B 70/100 A5 v debelini 4,5 cm
</t>
  </si>
  <si>
    <t xml:space="preserve">Izdelava obrabne in zaporne plasti bituminizirane zmesi AC 11 surf, vezivo ……, razred bituminizirane zmesi A …, v debelini … cm
</t>
  </si>
  <si>
    <t xml:space="preserve">Izravnava asfaltne podlage z bituminizirano zmesjo AC 11 surf B 50/70
</t>
  </si>
  <si>
    <t xml:space="preserve">Izravnava asfaltne podlage z bituminizirano zmesjo AC 11 surf B 70/100
</t>
  </si>
  <si>
    <t xml:space="preserve">Posip obrabne in zaporne plasti bitumenskega betona s peskom zrnavosti 1/2 mm
</t>
  </si>
  <si>
    <t xml:space="preserve">Posip obrabne in zaporne plasti bitumenskega betona z drobirjem zrnavosti 2/4 mm
</t>
  </si>
  <si>
    <t xml:space="preserve">Izdelava obrabne in zaporne plasti bituminizirane zmesi MA 4 PmB 25/55-65 A4 v debelini 1,5 cm
</t>
  </si>
  <si>
    <t xml:space="preserve">Izdelava obrabne in zaporne plasti bituminizirane zmesi MA 4 PmB 25/55-65 A4 v debelini 2,0 cm
</t>
  </si>
  <si>
    <t xml:space="preserve">Izdelava obrabne in zaporne plasti bituminizirane zmesi MA 4 PmB 25/55-65 A4 v debelini 2,5 cm
</t>
  </si>
  <si>
    <t xml:space="preserve">Izdelava obrabne in zaporne plasti bituminizirane zmesi MA 4 B 35/50 A4 v debelini 1,5 cm
</t>
  </si>
  <si>
    <t xml:space="preserve">Izdelava obrabne in zaporne plasti bituminizirane zmesi MA 4 B 35/50 A4 v debelini 2,0 cm
</t>
  </si>
  <si>
    <t xml:space="preserve">Izdelava obrabne in zaporne plasti bituminizirane zmesi MA 4 B 35/50 A4 v debelini 2,5 cm
</t>
  </si>
  <si>
    <t xml:space="preserve">Izdelava obrabne in zaporne plasti bituminizirane zmesi MA 4 B 35/50 A5 v debelini 1,5 cm
</t>
  </si>
  <si>
    <t xml:space="preserve">Izdelava obrabne in zaporne plasti bituminizirane zmesi MA 4 B 35/50 A5 v debelini 2,0 cm
</t>
  </si>
  <si>
    <t xml:space="preserve">Izdelava obrabne in zaporne plasti bituminizirane zmesi MA 4 B 35/50 A5 v debelini 2,5 cm
</t>
  </si>
  <si>
    <t xml:space="preserve">Izdelava obrabne in zaporne plasti bituminizirane zmesi MA 4, vezivo …, razred bituminizirane zmesi A …, v debelini … cm
</t>
  </si>
  <si>
    <t xml:space="preserve">Izdelava obrabne in zaporne plasti bituminizirane zmesi MA 8 PmB 25/55-65 A2 v debelini 2,0 cm
</t>
  </si>
  <si>
    <t xml:space="preserve">Izdelava obrabne in zaporne plasti bituminizirane zmesi MA 8 PmB 25/55-65 A2 v debelini 2,5 cm
</t>
  </si>
  <si>
    <t xml:space="preserve">Izdelava obrabne in zaporne plasti bituminizirane zmesi MA 8 PmB 25/55-65 A2 v debelini 3,0 cm
</t>
  </si>
  <si>
    <t xml:space="preserve">Izdelava obrabne in zaporne plasti bituminizirane zmesi MA 8 PmB 25/55-65 A2 v debelini 3,5 cm
</t>
  </si>
  <si>
    <t xml:space="preserve">Izdelava obrabne in zaporne plasti bituminizirane zmesi MA 8 B 20/30 A2 v debelini 2,0 cm
</t>
  </si>
  <si>
    <t xml:space="preserve">Izdelava obrabne in zaporne plasti bituminizirane zmesi MA 8 B 20/30 A2 v debelini 2,5 cm
</t>
  </si>
  <si>
    <t xml:space="preserve">Izdelava obrabne in zaporne plasti bituminizirane zmesi MA 8 B 20/30 A2 v debelini 3,0 cm
</t>
  </si>
  <si>
    <t xml:space="preserve">Izdelava obrabne in zaporne plasti bituminizirane zmesi MA 8 B 20/30 A2 v debelini 3,5 cm
</t>
  </si>
  <si>
    <t xml:space="preserve">Izdelava obrabne in zaporne plasti bituminizirane zmesi MA 8 B 35/50 A3 v debelini 2,0 cm
</t>
  </si>
  <si>
    <t xml:space="preserve">Izdelava obrabne in zaporne plasti bituminizirane zmesi MA 8 B 35/50 A3 v debelini 2,5 cm
</t>
  </si>
  <si>
    <t xml:space="preserve">Izdelava obrabne in zaporne plasti bituminizirane zmesi MA 8 B 35/50 A3 v debelini 3,0 cm
</t>
  </si>
  <si>
    <t xml:space="preserve">Izdelava obrabne in zaporne plasti bituminizirane zmesi MA 8 B 35/50 A3 v debelini 3,5 cm
</t>
  </si>
  <si>
    <t xml:space="preserve">Izdelava obrabne in zaporne plasti bituminizirane zmesi MA 8 B 35/50 A4 v debelini 2,0 cm
</t>
  </si>
  <si>
    <t xml:space="preserve">Izdelava obrabne in zaporne plasti bituminizirane zmesi MA 8 B 35/50 A4 v debelini 2,5 cm
</t>
  </si>
  <si>
    <t xml:space="preserve">Izdelava obrabne in zaporne plasti bituminizirane zmesi MA 8 B 35/50 A4 v debelini 3,0 cm
</t>
  </si>
  <si>
    <t xml:space="preserve">Izdelava obrabne in zaporne plasti bituminizirane zmesi MA 8 B 35/50 A4 v debelini 3,5 cm
</t>
  </si>
  <si>
    <t xml:space="preserve">Izdelava obrabne in zaporne plasti bituminizirane zmesi MA 8 B 35/50 A5 v debelini 2,0 cm
</t>
  </si>
  <si>
    <t xml:space="preserve">Izdelava obrabne in zaporne plasti bituminizirane zmesi MA 8 B 35/50 A5 v debelini 2,5 cm
</t>
  </si>
  <si>
    <t xml:space="preserve">Izdelava obrabne in zaporne plasti bituminizirane zmesi MA 8 B 35/50 A5 v debelini 3,0 cm
</t>
  </si>
  <si>
    <t xml:space="preserve">Izdelava obrabne in zaporne plasti bituminizirane zmesi MA 8 B 35/50 A5 v debelini 3,5 cm
</t>
  </si>
  <si>
    <t xml:space="preserve">Izdelava obrabne in zaporne plasti bituminizirane zmesi MA 8, vezivo …, razred bituminizirane zmesi A …, v debelini …. cm
</t>
  </si>
  <si>
    <t xml:space="preserve">Izdelava obrabne in zaporne plasti bituminizirane zmesi MA 11 PmB 25/55-65 A1 v debelini 3,0 cm
</t>
  </si>
  <si>
    <t xml:space="preserve">Izdelava obrabne in zaporne plasti bituminizirane zmesi MA 11 PmB 25/55-65 A1 v debelini 3,5 cm
</t>
  </si>
  <si>
    <t xml:space="preserve">Izdelava obrabne in zaporne plasti bituminizirane zmesi MA 11 PmB 25/55-65 A1 v debelini 4,0 cm
</t>
  </si>
  <si>
    <t xml:space="preserve">Izdelava obrabne in zaporne plasti bituminizirane zmesi MA 11 B 20/30 A1 v debelini 3,0 cm
</t>
  </si>
  <si>
    <t xml:space="preserve">Izdelava obrabne in zaporne plasti bituminizirane zmesi MA 11 B 20/30 A1 v debelini 3,5 cm
</t>
  </si>
  <si>
    <t xml:space="preserve">Izdelava obrabne in zaporne plasti bituminizirane zmesi MA 11 B 20/30 A1 v debelini 4,0 cm
</t>
  </si>
  <si>
    <t xml:space="preserve">Izdelava obrabne in zaporne plasti bituminizirane zmesi MA 11 PmB 25/55-65 A2 v debelini 3,0 cm
</t>
  </si>
  <si>
    <t xml:space="preserve">Izdelava obrabne in zaporne plasti bituminizirane zmesi MA 11 PmB 25/55-65 A2 v debelini 3,5 cm
</t>
  </si>
  <si>
    <t xml:space="preserve">Izdelava obrabne in zaporne plasti bituminizirane zmesi MA 11 PmB 25/55-65 A2 v debelini 4,0 cm
</t>
  </si>
  <si>
    <t xml:space="preserve">Izdelava obrabne in zaporne plasti bituminizirane zmesi MA 11 B 20/30 A2 v debelini 3,0 cm
</t>
  </si>
  <si>
    <t xml:space="preserve">Izdelava obrabne in zaporne plasti bituminizirane zmesi MA 11 B 20/30 A2 v debelini 3,5 cm
</t>
  </si>
  <si>
    <t xml:space="preserve">Izdelava obrabne in zaporne plasti bituminizirane zmesi MA 11 B 20/30 A2 v debelini 4,0 cm
</t>
  </si>
  <si>
    <t xml:space="preserve">Izdelava obrabne in zaporne plasti bituminizirane zmesi MA 11 B 35/50 A3 v debelini 3,0 cm
</t>
  </si>
  <si>
    <t xml:space="preserve">Izdelava obrabne in zaporne plasti bituminizirane zmesi MA 11 B 35/50 A3 v debelini 3,5 cm
</t>
  </si>
  <si>
    <t xml:space="preserve">Izdelava obrabne in zaporne plasti bituminizirane zmesi MA 11 B 35/50 A3 v debelini 4,0 cm
</t>
  </si>
  <si>
    <t xml:space="preserve">Izdelava obrabne in zaporne plasti bituminizirane zmesi MA 11 B 35/50 A4 v debelini 3,0 cm
</t>
  </si>
  <si>
    <t xml:space="preserve">Izdelava obrabne in zaporne plasti bituminizirane zmesi MA 11 B 35/50 A4 v debelini 3,5 cm
</t>
  </si>
  <si>
    <t xml:space="preserve">Izdelava obrabne in zaporne plasti bituminizirane zmesi MA 11 B 35/50 A4 v debelini 4,0 cm
</t>
  </si>
  <si>
    <t xml:space="preserve">Izdelava obrabne in zaporne plasti bituminizirane zmesi MA 11, vezivo …, razred bituminizirane zmesi A …, v debelini …. cm
</t>
  </si>
  <si>
    <t xml:space="preserve">Izdelava obrabne in zaporne plasti bituminizirane zmesi MA ……, barve………, vezivo…, razred bituminizirane zmesi A …, v debelini …. cm
</t>
  </si>
  <si>
    <t xml:space="preserve">Posip obrabne plasti bituminizirane zmesi z zrni drobirja razreda Z1 in uvaljanje
</t>
  </si>
  <si>
    <t xml:space="preserve">Izdelava asfaltne dilatacije po postopku ………………….
</t>
  </si>
  <si>
    <t xml:space="preserve">Izdelava enoplastne površinske prevleke vozišča z enojnim posipom drobirja zrnavosti 2/4 mm in s cestogradbenim bitumnom
</t>
  </si>
  <si>
    <t xml:space="preserve">Izdelava enoplastne površinske prevleke vozišča z enojnim posipom drobirja zrnavosti 2/4 mm in s polimernim bitumnom
</t>
  </si>
  <si>
    <t xml:space="preserve">Izdelava enoplastne površinske prevleke vozišča z enojnim posipom drobirja zrnavosti 2/4 mm in s polimerno bitumensko emulzijo
</t>
  </si>
  <si>
    <t xml:space="preserve">Izdelava enoplastne površinske prevleke vozišča z enojnim posipom drobirja zrnavosti 4/8 mm in s cestogradbenim bitumnom
</t>
  </si>
  <si>
    <t xml:space="preserve">Izdelava enoplastne površinske prevleke vozišča z enojnim posipom drobirja zrnavosti 4/8 mm in s polimernim bitumnom
</t>
  </si>
  <si>
    <t xml:space="preserve">Izdelava enoplastne površinske prevleke vozišča z enojnim posipom drobirja zrnavosti 4/8 mm in s polimerno bitumensko emulzijo
</t>
  </si>
  <si>
    <t xml:space="preserve">Izdelava enoplastne površinske prevleke vozišča z enojnim posipom drobirja zrnavosti 8/11 mm in s cestogradbenim bitumnom
</t>
  </si>
  <si>
    <t xml:space="preserve">Izdelava enoplastne površinske prevleke vozišča z enojnim posipom drobirja zrnavosti 8/11 mm in s polimernim bitumnom
</t>
  </si>
  <si>
    <t xml:space="preserve">Izdelava enoplastne površinske prevleke vozišča z enojnim posipom drobirja zrnavosti 8/11 mm in s polimerno bitumensko emulzijo
</t>
  </si>
  <si>
    <t xml:space="preserve">Izdelava enoplastne površinske prevleke vozišča z enojnim posipom obvitega drobirja zrnavosti 2/4 mm in s cestogradbenim bitumnom
</t>
  </si>
  <si>
    <t xml:space="preserve">Izdelava enoplastne površinske prevleke vozišča z enojnim posipom obvitega drobirja zrnavosti 2/4 mm in s polimernim bitumnom
</t>
  </si>
  <si>
    <t xml:space="preserve">Izdelava enoplastne površinske prevleke vozišča z enojnim posipom obvitega drobirja zrnavosti 2/4 mm in s polimerno bitumensko emulzijo
</t>
  </si>
  <si>
    <t xml:space="preserve">Izdelava enoplastne površinske prevleke vozišča z enojnim posipom obvitega drobirja zrnavosti 4/8 mm in s cestogradbenim bitumnom
</t>
  </si>
  <si>
    <t xml:space="preserve">Izdelava enoplastne površinske prevleke vozišča z enojnim posipom obvitega drobirja zrnavosti 4/8 mm in s polimernim bitumnom
</t>
  </si>
  <si>
    <t xml:space="preserve">Izdelava enoplastne površinske prevleke vozišča z enojnim posipom obvitega drobirja zrnavosti 4/8 mm in s polimerno bitumensko emulzijo
</t>
  </si>
  <si>
    <t xml:space="preserve">Izdelava enoplastne površinske prevleke vozišča z enojnim posipom obvitega drobirja zrnavosti 8/11 mm in s cestogradbenim bitumnom
</t>
  </si>
  <si>
    <t xml:space="preserve">Izdelava enoplastne površinske prevleke vozišča z enojnim posipom obvitega drobirja zrnavosti 8/11 mm in s polimernim bitumnom
</t>
  </si>
  <si>
    <t xml:space="preserve">Izdelava enoplastne površinske prevleke vozišča z enojnim posipom obvitega drobirja zrnavosti 8/11 mm in s polimerno bitumensko emulzijo
</t>
  </si>
  <si>
    <t xml:space="preserve">Izdelava enoplastne površinske prevleke vozišča z dvojnim posipom drobirja zrnavosti 8/11 in 2/4 mm ter s cestogradbenim bitumnom
</t>
  </si>
  <si>
    <t xml:space="preserve">Izdelava enoplastne površinske prevleke vozišča z dvojnim posipom drobirja zrnavosti 8/11 in 2/4 mm ter s polimernim bitumnom
</t>
  </si>
  <si>
    <t xml:space="preserve">Izdelava enoplastne površinske prevleke vozišča z dvojnim posipom drobirja zrnavosti 8/11 in 2/4 mm ter s polimerno bitumensko emulzijo
</t>
  </si>
  <si>
    <t xml:space="preserve">Izdelava enoplastne površinske prevleke vozišča z dvojnim posipom drobirja zrnavosti 11/16 in 4/8 mm ter s cestogradbenim bitumnom
</t>
  </si>
  <si>
    <t xml:space="preserve">Izdelava enoplastne površinske prevleke vozišča z dvojnim posipom drobirja zrnavosti 11/16 in 4/8 mm ter s polimernim bitumnom
</t>
  </si>
  <si>
    <t xml:space="preserve">Izdelava enoplastne površinske prevleke vozišča z dvojnim posipom drobirja zrnavosti 11/16 in 4/8 mm ter s polimerno bitumensko emulzijo
</t>
  </si>
  <si>
    <t xml:space="preserve">Izdelava enoplastne površinske prevleke vozišča z dvojnim posipom obvitega drobirja zrnavosti 8/11 in 2/4 mm ter s cestogradbenim bitumnom
</t>
  </si>
  <si>
    <t xml:space="preserve">Izdelava enoplastne površinske prevleke vozišča z dvojnim posipom obvitega drobirja zrnavosti 8/11 in 2/4 mm ter s polimernim bitumnom
</t>
  </si>
  <si>
    <t xml:space="preserve">Izdelava enoplastne površinske prevleke vozišča z dvojnim posipom obvitega drobirja zrnavosti 8/11 in 2/4 mm ter s polimerno bitumensko emulzijo
</t>
  </si>
  <si>
    <t xml:space="preserve">Izdelava enoplastne površinske prevleke vozišča z dvojnim posipom obvitega drobirja zrnavosti 11/16 in 4/8 mm ter s cestogradbenim bitumnom
</t>
  </si>
  <si>
    <t xml:space="preserve">Izdelava enoplastne površinske prevleke vozišča z dvojnim posipom obvitega drobirja zrnavosti 11/16 in 4/8 mm ter s polimernim bitumnom
</t>
  </si>
  <si>
    <t xml:space="preserve">Izdelava enoplastne površinske prevleke vozišča z dvojnim posipom obvitega drobirja zrnavosti 11/16 in 4/8 mm ter s polimerno bitumensko emulzijo
</t>
  </si>
  <si>
    <t xml:space="preserve">Izdelava dvoplastne ali obrnjene dvoplastne površinske prevleke vozišča s posipom drobirja zrnavosti 8/11 ter 4/8 mm in s polimernim bitumnom
</t>
  </si>
  <si>
    <t xml:space="preserve">Izdelava dvoplastne ali obrnjene dvoplastne površinske prevleke vozišča s posipom drobirja zrnavosti 11/16 ter 4/8 mm in s polimernim bitumnom
</t>
  </si>
  <si>
    <t xml:space="preserve">Izdelava sendvič sistema površinske prevleke vozišča s posipom drobirja zrnavosti 8/11 ter 2/4 in s cestogradbenim bitumnom
</t>
  </si>
  <si>
    <t xml:space="preserve">Izdelava sendvič sistema površinske prevleke vozišča s posipom drobirja zrnavosti 8/11 ter 2/4 in s polimernim bitumnom
</t>
  </si>
  <si>
    <t xml:space="preserve">Izdelava sendvič sistema površinske prevleke vozišča s posipom drobirja zrnavosti 8/11 ter 2/4 in s polimerno bitumensko emulzijo
</t>
  </si>
  <si>
    <t xml:space="preserve">Izdelava sendvič sistema površinske prevleke vozišča s posipom drobirja zrnavosti 8/11 ter 4/8 in s cestogradbenim bitumnom
</t>
  </si>
  <si>
    <t xml:space="preserve">Izdelava sendvič sistema površinske prevleke vozišča s posipom drobirja zrnavosti 8/11 ter 4/8 in s polimernim bitumnom
</t>
  </si>
  <si>
    <t xml:space="preserve">Izdelava sendvič sistema površinske prevleke vozišča s posipom drobirja zrnavosti 8/11 ter 4/8 in s polimerno bitumensko emulzijo
</t>
  </si>
  <si>
    <t xml:space="preserve">Izdelava sendvič sistema površinske prevleke vozišča s posipom drobirja zrnavosti 11/16 ter 4/8 in s cestogradbenim bitumnom
</t>
  </si>
  <si>
    <t xml:space="preserve">Izdelava sendvič sistema površinske prevleke vozišča s posipom drobirja zrnavosti 11/16 ter 4/8 in s polimernim bitumnom
</t>
  </si>
  <si>
    <t xml:space="preserve">Izdelava sendvič sistema površinske prevleke vozišča s posipom drobirja zrnavosti 11/16 ter 4/8 in s polimerno bitumensko emulzijo
</t>
  </si>
  <si>
    <t xml:space="preserve">Izdelava površinske prevleke z bitumenskim muljem  do 3 kg/m2
</t>
  </si>
  <si>
    <t xml:space="preserve">Izdelava površinske prevleke z bitumenskim muljem  3 do 5 kg/m2
</t>
  </si>
  <si>
    <t xml:space="preserve">Izdelava površinske prevleke z bitumenskim muljem  5 do 8 kg/m2
</t>
  </si>
  <si>
    <t xml:space="preserve">Izdelava površinske prevleke z bitumenskim muljem  8 do 12 kg/m2
</t>
  </si>
  <si>
    <t xml:space="preserve">Izdelava površinske prevleke z epoksidnim vezivom in posipom z obarvanim kremenčevim peskom
</t>
  </si>
  <si>
    <t xml:space="preserve">Izdelava površinske prevleke z mešanico epoksidne smole in kremenčevega peska kot vezivom in posipom z obarvanim kremenčevim peskom
</t>
  </si>
  <si>
    <t xml:space="preserve">Pobrizg s kationsko bitumensko emulzijo 0,31 do 0,50 kg/m2
</t>
  </si>
  <si>
    <t xml:space="preserve">Pobrizg s polimerno bitumensko emulzijo 0,31 do 0,50 kg/m2
</t>
  </si>
  <si>
    <t xml:space="preserve">Izdelava obrabne in drenažne plasti bituminizirane zmesi PA 8 PmB 45/80-65 A1 v debelini 3,0 cm
</t>
  </si>
  <si>
    <t xml:space="preserve">Izdelava obrabne in drenažne plasti bituminizirane zmesi PA 8 PmB 45/80-65 A1 v debelini 3,5 cm
</t>
  </si>
  <si>
    <t xml:space="preserve">Izdelava obrabne in drenažne plasti bituminizirane zmesi PA 8 PmB 45/80-65 A1 v debelini 4,0 cm
</t>
  </si>
  <si>
    <t xml:space="preserve">Izdelava obrabne in drenažne plasti bituminizirane zmesi PA 8 PmB 45/80-65 A1 v debelini 4,5 cm
</t>
  </si>
  <si>
    <t xml:space="preserve">Izdelava obrabne in drenažne plasti bituminizirane zmesi PA 8 PmB 45/80-65 A2 v debelini 3,0 cm
</t>
  </si>
  <si>
    <t xml:space="preserve">Izdelava obrabne in drenažne plasti bituminizirane zmesi PA 8 PmB 45/80-65 A2 v debelini 3,5 cm
</t>
  </si>
  <si>
    <t xml:space="preserve">Izdelava obrabne in drenažne plasti bituminizirane zmesi PA 8 PmB 45/80-65 A2 v debelini 4,0 cm
</t>
  </si>
  <si>
    <t xml:space="preserve">Izdelava obrabne in drenažne plasti bituminizirane zmesi PA 8 PmB 45/80-65 A2 v debelini 4,5 cm
</t>
  </si>
  <si>
    <t xml:space="preserve">Izdelava obrabne in drenažne plasti bituminizirane zmesi PA 8 PmB 45/80-65 A3 v debelini 3,0 cm
</t>
  </si>
  <si>
    <t xml:space="preserve">Izdelava obrabne in drenažne plasti bituminizirane zmesi PA 8 PmB 45/80-65 A3 v debelini 3,5 cm
</t>
  </si>
  <si>
    <t xml:space="preserve">Izdelava obrabne in drenažne plasti bituminizirane zmesi PA 8 PmB 45/80-65 A3 v debelini 4,0 cm
</t>
  </si>
  <si>
    <t xml:space="preserve">Izdelava obrabne in drenažne plasti bituminizirane zmesi PA 8 PmB 45/80-65 A3 v debelini 4,5 cm
</t>
  </si>
  <si>
    <t xml:space="preserve">Izdelava obrabne in drenažne plasti bituminizirane zmesi PA 8 B 70/100 A4 v debelini 3,0 cm
</t>
  </si>
  <si>
    <t xml:space="preserve">Izdelava obrabne in drenažne plasti bituminizirane zmesi PA 8 B 70/100 A4 v debelini 3,5 cm
</t>
  </si>
  <si>
    <t xml:space="preserve">Izdelava obrabne in drenažne plasti bituminizirane zmesi PA 8 B 70/100 A4 v debelini 4,0 cm
</t>
  </si>
  <si>
    <t xml:space="preserve">Izdelava obrabne in drenažne plasti bituminizirane zmesi PA 8 B 70/100 A4 v debelini 4,5 cm
</t>
  </si>
  <si>
    <t xml:space="preserve">Izdelava obrabne in drenažne plasti bituminizirane zmesi PA 11 PmB 45/80-65 A1 v debelini 3,0 cm
</t>
  </si>
  <si>
    <t xml:space="preserve">Izdelava obrabne in drenažne plasti bituminizirane zmesi PA 11 PmB 45/80-65 A1 v debelini 3,5 cm
</t>
  </si>
  <si>
    <t xml:space="preserve">Izdelava obrabne in drenažne plasti bituminizirane zmesi PA 11 PmB 45/80-65 A1 v debelini 4,0 cm
</t>
  </si>
  <si>
    <t xml:space="preserve">Izdelava obrabne in drenažne plasti bituminizirane zmesi PA 11 PmB 45/80-65 A1 v debelini 4,5 cm
</t>
  </si>
  <si>
    <t xml:space="preserve">Izdelava obrabne in drenažne plasti bituminizirane zmesi PA 11 PmB 45/80-65 A2 v debelini 3,0 cm
</t>
  </si>
  <si>
    <t xml:space="preserve">Izdelava obrabne in drenažne plasti bituminizirane zmesi PA 11 PmB 45/80-65 A2 v debelini 3,5 cm
</t>
  </si>
  <si>
    <t xml:space="preserve">Izdelava obrabne in drenažne plasti bituminizirane zmesi PA 11 PmB 45/80-65 A2 v debelini 4,0 cm
</t>
  </si>
  <si>
    <t xml:space="preserve">Izdelava obrabne in drenažne plasti bituminizirane zmesi PA 11 PmB 45/80-65 A2 v debelini 4,5 cm
</t>
  </si>
  <si>
    <t xml:space="preserve">Izdelava obrabne in drenažne plasti bituminizirane zmesi PA 11 PmB 45/80-65 A3 v debelini 3,0 cm
</t>
  </si>
  <si>
    <t xml:space="preserve">Izdelava obrabne in drenažne plasti bituminizirane zmesi PA 11 PmB 45/80-65 A3 v debelini 3,5 cm
</t>
  </si>
  <si>
    <t xml:space="preserve">Izdelava obrabne in drenažne plasti bituminizirane zmesi PA 11 PmB 45/80-65 A3 v debelini 4,0 cm
</t>
  </si>
  <si>
    <t xml:space="preserve">Izdelava obrabne in drenažne plasti bituminizirane zmesi PA 11 PmB 45/80-65 A3 v debelini 4,5 cm
</t>
  </si>
  <si>
    <t xml:space="preserve">Izdelava obrabne in drenažne plasti bituminizirane zmesi PA 11 B 70/100 A4 v debelini 3,5 cm
</t>
  </si>
  <si>
    <t xml:space="preserve">Izdelava obrabne in drenažne plasti bituminizirane zmesi PA 11 B 70/100 A4 v debelini 4,0 cm
</t>
  </si>
  <si>
    <t xml:space="preserve">Izdelava obrabne in drenažne plasti bituminizirane zmesi PA 11 B 70/100 A4 v debelini 4,5 cm
</t>
  </si>
  <si>
    <t xml:space="preserve">Izdelava obrabne in drenažne plasti bituminizirane zmesi PA 11 B 70/100 A4 v debelini 5,0 cm
</t>
  </si>
  <si>
    <t xml:space="preserve">Izdelava obrabne in drenažne plasti bituminizirane zmesi PA 8, 11, 16 PmB 45/80-65 A5 v debelini 5 cm
</t>
  </si>
  <si>
    <t xml:space="preserve">Izdelava obrabne in drenažne plasti bituminizirane zmesi PA 8, 11, 16 PmB 45/80-65 A5 v debelini 6 cm
</t>
  </si>
  <si>
    <t xml:space="preserve">Izdelava obrabne in drenažne plasti bituminizirane zmesi PA 8, 11, 16 PmB 45/80-65 A5 v debelini 7 cm
</t>
  </si>
  <si>
    <t xml:space="preserve">Izdelava obrabne in drenažne plasti bituminizirane zmesi PA 8, 11, 16 B 70/100 A5 v debelini 5 cm
</t>
  </si>
  <si>
    <t xml:space="preserve">Izdelava obrabne in drenažne plasti bituminizirane zmesi PA 8, 11, 16 B 70/100 A5 v debelini 6 cm
</t>
  </si>
  <si>
    <t xml:space="preserve">Izdelava obrabne in drenažne plasti bituminizirane zmesi PA 8, 11, 16 B 70/100 A5 v debelini 7 cm
</t>
  </si>
  <si>
    <t xml:space="preserve">Izdelava obrabne in drenažne plasti bituminizirane zmesi PA …, vezivo …, razred bituminizirane zmesi A…, v debelini … cm
</t>
  </si>
  <si>
    <t xml:space="preserve">Pobrizg podlage s cestogradbenim bitumnom B v količini 0,7 kg/m2 
</t>
  </si>
  <si>
    <t xml:space="preserve">Pobrizg podlage s cestogradbenim bitumnom B v količini 1,0 kg/m2 
</t>
  </si>
  <si>
    <t xml:space="preserve">Pobrizg podlage s cestogradbenim bitumnom B v količini…… kg/m2
</t>
  </si>
  <si>
    <t xml:space="preserve">Pobrizg podlage s polimernim bitumnom PmB v količini 0,7 kg/m2 
</t>
  </si>
  <si>
    <t xml:space="preserve">Pobrizg podlage s polimernim bitumnom PmB v količini 1,0 kg/m2 
</t>
  </si>
  <si>
    <t xml:space="preserve">Pobrizg podlage s polimernim bitumnom PmB v količini…… kg/m2
</t>
  </si>
  <si>
    <t xml:space="preserve">Pobrizg podlage s polimerno kationsko bitumensko emulzijo PmBE 0,2 kg/m2 
</t>
  </si>
  <si>
    <t xml:space="preserve">Pobrizg podlage s polimerno kationsko bitumensko emulzijo PmBE 0,4 kg/m2 
</t>
  </si>
  <si>
    <t xml:space="preserve">Pobrizg podlage s polimerno kationsko bitumensko emulzijo PmBE 0,6 kg/m2 
</t>
  </si>
  <si>
    <t xml:space="preserve">Pobrizg podlage s polimerno kationsko bitumensko emulzijo PmBE 0,8 kg/m2 
</t>
  </si>
  <si>
    <t xml:space="preserve">Pobrizg podlage s polimerno kationsko bitumensko emulzijo PmBE 1,0 kg/m2 
</t>
  </si>
  <si>
    <t xml:space="preserve">Pobrizg podlage s polimerno kationsko bitumensko emulzijo PmBE…v količini…kg/m2
</t>
  </si>
  <si>
    <t xml:space="preserve">Pobrizg podlage s kationsko bitumensko emulzijo BE… v količini ….kg/m2 
</t>
  </si>
  <si>
    <t xml:space="preserve">Pobrizg podlage z anionsko bitumensko emulzijo BE… v količini ….kg/m2
</t>
  </si>
  <si>
    <t xml:space="preserve">Izdelava obrabne in zaporne plasti bituminizirane zmesi SMA 4 B 70/100 A4 Z2 v debelini 1,5 cm
</t>
  </si>
  <si>
    <t xml:space="preserve">Izdelava obrabne in zaporne plasti bituminizirane zmesi SMA 4 B 70/100 A4 Z2 v debelini 2,0 cm
</t>
  </si>
  <si>
    <t xml:space="preserve">Izdelava obrabne in zaporne plasti bituminizirane zmesi SMA 4 B 70/100 A4 Z2 v debelini 2,5 cm
</t>
  </si>
  <si>
    <t xml:space="preserve">Izdelava obrabne in zaporne plasti bituminizirane zmesi SMA 4 B 70/100 A4 Z3 v debelini 1,5 cm
</t>
  </si>
  <si>
    <t xml:space="preserve">Izdelava obrabne in zaporne plasti bituminizirane zmesi SMA 4 B 70/100 A4 Z3 v debelini 2,0 cm
</t>
  </si>
  <si>
    <t xml:space="preserve">Izdelava obrabne in zaporne plasti bituminizirane zmesi SMA 4 B 70/100 A4 Z3 v debelini 2,5 cm
</t>
  </si>
  <si>
    <t xml:space="preserve">Izdelava obrabne in zaporne plasti bituminizirane zmesi SMA 4, vezivo…, razred bituminizirane zmesi A…, v debelini … cm
</t>
  </si>
  <si>
    <t xml:space="preserve">Izdelava obrabne in zaporne plasti bituminizirane zmesi SMA 8 PmB 45/80-65 A1/A2 Z1 v debelini 2,5 cm
</t>
  </si>
  <si>
    <t xml:space="preserve">Izdelava obrabne in zaporne plasti bituminizirane zmesi SMA 8 PmB 45/80-65 A1/A2 Z1 v debelini 3,0 cm
</t>
  </si>
  <si>
    <t xml:space="preserve">Izdelava obrabne in zaporne plasti bituminizirane zmesi SMA 8 PmB 45/80-65 A1/A2 Z1 v debelini 3,5 cm
</t>
  </si>
  <si>
    <t xml:space="preserve">Izdelava obrabne in zaporne plasti bituminizirane zmesi SMA 8 PmB 45/80-65 A1/A2 Z1 v debelini 4,0 cm
</t>
  </si>
  <si>
    <t xml:space="preserve">Izdelava obrabne in zaporne plasti bituminizirane zmesi SMA 8 PmB 45/80-65 A1/A2 Z2 v debelini 2,5 cm
</t>
  </si>
  <si>
    <t xml:space="preserve">Izdelava obrabne in zaporne plasti bituminizirane zmesi SMA 8 PmB 45/80-65 A1/A2 Z2 v debelini 3,0 cm
</t>
  </si>
  <si>
    <t xml:space="preserve">Izdelava obrabne in zaporne plasti bituminizirane zmesi SMA 8 PmB 45/80-65 A1/A2 Z2 v debelini 3,5 cm
</t>
  </si>
  <si>
    <t xml:space="preserve">Izdelava obrabne in zaporne plasti bituminizirane zmesi SMA 8 PmB 45/80-65 A1/A2 Z2 v debelini 4,0 cm
</t>
  </si>
  <si>
    <t xml:space="preserve">Izdelava obrabne in zaporne plasti bituminizirane zmesi SMA 8 B 50/70 A3 v debelini 2,5 cm
</t>
  </si>
  <si>
    <t xml:space="preserve">Izdelava obrabne in zaporne plasti bituminizirane zmesi SMA 8 B 50/70 A3 v debelini 3,0 cm
</t>
  </si>
  <si>
    <t xml:space="preserve">Izdelava obrabne in zaporne plasti bituminizirane zmesi SMA 8 B 50/70 A3 v debelini 3,5 cm
</t>
  </si>
  <si>
    <t xml:space="preserve">Izdelava obrabne in zaporne plasti bituminizirane zmesi SMA 8 B 50/70 A3 v debelini 4,0 cm
</t>
  </si>
  <si>
    <t xml:space="preserve">Izdelava obrabne in zaporne plasti bituminizirane zmesi SMA 8 B 70/100 A3 v debelini 2,5 cm
</t>
  </si>
  <si>
    <t xml:space="preserve">Izdelava obrabne in zaporne plasti bituminizirane zmesi SMA 8 B 70/100 A3 v debelini 3,0 cm
</t>
  </si>
  <si>
    <t xml:space="preserve">Izdelava obrabne in zaporne plasti bituminizirane zmesi SMA 8 B 70/100 A3 v debelini 3,5 cm
</t>
  </si>
  <si>
    <t xml:space="preserve">Izdelava obrabne in zaporne plasti bituminizirane zmesi SMA 8 B 70/100 A3 v debelini 4,0 cm
</t>
  </si>
  <si>
    <t xml:space="preserve">Izdelava obrabne in zaporne plasti bituminizirane zmesi SMA 8 B 70/100 A4 Z2 v debelini 2,5 cm
</t>
  </si>
  <si>
    <t xml:space="preserve">Izdelava obrabne in zaporne plasti bituminizirane zmesi SMA 8 B 70/100 A4 Z2 v debelini 3,0 cm
</t>
  </si>
  <si>
    <t xml:space="preserve">Izdelava obrabne in zaporne plasti bituminizirane zmesi SMA 8 B 70/100 A4 Z2 v debelini 3,5 cm
</t>
  </si>
  <si>
    <t xml:space="preserve">Izdelava obrabne in zaporne plasti bituminizirane zmesi SMA 8 B 70/100 A4 Z2 v debelini 4,0 cm
</t>
  </si>
  <si>
    <t xml:space="preserve">Izdelava obrabne in zaporne plasti bituminizirane zmesi SMA 8 B 70/100 A4 Z3 v debelini 2,5 cm
</t>
  </si>
  <si>
    <t xml:space="preserve">Izdelava obrabne in zaporne plasti bituminizirane zmesi SMA 8 B 70/100 A4 Z3 v debelini 3,0 cm
</t>
  </si>
  <si>
    <t xml:space="preserve">Izdelava obrabne in zaporne plasti bituminizirane zmesi SMA 8 B 70/100 A4 Z3 v debelini 3,5 cm
</t>
  </si>
  <si>
    <t xml:space="preserve">Izdelava obrabne in zaporne plasti bituminizirane zmesi SMA 8 B 70/100 A4 Z3 v debelini 4,0 cm
</t>
  </si>
  <si>
    <t xml:space="preserve">Izdelava obrabne in zaporne plasti bituminizirane zmesi SMA 8, vezivo …, razred bituminizirane zmesi A…, v debelini …. cm
</t>
  </si>
  <si>
    <t xml:space="preserve">Izdelava obrabne in zaporne plasti bituminizirane zmesi SMA 11 B 50/70 A3 v debelini 3,0 cm
</t>
  </si>
  <si>
    <t xml:space="preserve">Izdelava obrabne in zaporne plasti bituminizirane zmesi SMA 11 B 50/70 A3 v debelini 3,5 cm
</t>
  </si>
  <si>
    <t xml:space="preserve">Izdelava obrabne in zaporne plasti bituminizirane zmesi SMA 11 B 50/70 A3 v debelini 4,0 cm
</t>
  </si>
  <si>
    <t xml:space="preserve">Izdelava obrabne in zaporne plasti bituminizirane zmesi SMA 11 B 50/70 A3 v debelini 4,5 cm
</t>
  </si>
  <si>
    <t xml:space="preserve">Izdelava obrabne in zaporne plasti bituminizirane zmesi SMA 11 B 70/100 A3 v debelini 3,0 cm
</t>
  </si>
  <si>
    <t xml:space="preserve">Izdelava obrabne in zaporne plasti bituminizirane zmesi SMA 11 B 70/100 A3 v debelini 3,5 cm
</t>
  </si>
  <si>
    <t xml:space="preserve">Izdelava obrabne in zaporne plasti bituminizirane zmesi SMA 11 B 70/100 A3 v debelini 4,0 cm
</t>
  </si>
  <si>
    <t xml:space="preserve">Izdelava obrabne in zaporne plasti bituminizirane zmesi SMA 11 B 70/100 A3 v debelini 4,5 cm
</t>
  </si>
  <si>
    <t xml:space="preserve">Izdelava obrabne in zaporne plasti bituminizirane zmesi SMA 11 B 70/100 A4 Z2 v debelini 3,0 cm
</t>
  </si>
  <si>
    <t xml:space="preserve">Izdelava obrabne in zaporne plasti bituminizirane zmesi SMA 11 B 70/100 A4 Z2 v debelini 3,5 cm
</t>
  </si>
  <si>
    <t xml:space="preserve">Izdelava obrabne in zaporne plasti bituminizirane zmesi SMA 11 B 70/100 A4 Z2 v debelini 4,0 cm
</t>
  </si>
  <si>
    <t xml:space="preserve">Izdelava obrabne in zaporne plasti bituminizirane zmesi SMA 11 B 70/100 A4 Z2 v debelini 4,5 cm
</t>
  </si>
  <si>
    <t xml:space="preserve">Izdelava obrabne in zaporne plasti bituminizirane zmesi SMA 11 B 70/100 A4 Z3 v debelini 3,0 cm
</t>
  </si>
  <si>
    <t xml:space="preserve">Izdelava obrabne in zaporne plasti bituminizirane zmesi SMA 11 B 70/100 A4 Z3 v debelini 3,5 cm
</t>
  </si>
  <si>
    <t xml:space="preserve">Izdelava obrabne in zaporne plasti bituminizirane zmesi SMA 11 B 70/100 A4 Z3 v debelini 4,0 cm
</t>
  </si>
  <si>
    <t xml:space="preserve">Izdelava obrabne in zaporne plasti bituminizirane zmesi SMA 11 B 70/100 A4 Z3 v debelini 4,5 cm
</t>
  </si>
  <si>
    <t xml:space="preserve">Izdelava obrabne in zaporne plasti bituminizirane zmesi SMA 11, vezivo …, razred bituminizirane zmesi A…, v debelini … cm
</t>
  </si>
  <si>
    <t xml:space="preserve">Izdelava obrabne in zaporne plasti SS 2 BE A4/A5 v debelini 2 mm
</t>
  </si>
  <si>
    <t xml:space="preserve">Izdelava obrabne in zaporne plasti SS 2 BE A4/A5 v debelini 3 mm
</t>
  </si>
  <si>
    <t xml:space="preserve">Izdelava obrabne in zaporne plasti SS 2 BE A4/A5 v debelini 4 mm
</t>
  </si>
  <si>
    <t xml:space="preserve">Izdelava obrabne in zaporne plasti SS 4 BE A2/A3 v debelini 4 mm
</t>
  </si>
  <si>
    <t xml:space="preserve">Izdelava obrabne in zaporne plasti SS 4 BE A2/A3 v debelini 6 mm
</t>
  </si>
  <si>
    <t xml:space="preserve">Izdelava obrabne in zaporne plasti SS 4 BE A2/A3 v debelini 8 mm
</t>
  </si>
  <si>
    <t xml:space="preserve">Izdelava obrabne in zaporne plasti SS 4 BE A4/A5 v debelini 4 mm
</t>
  </si>
  <si>
    <t xml:space="preserve">Izdelava obrabne in zaporne plasti SS 4 BE A4/A5 v debelini 6 mm
</t>
  </si>
  <si>
    <t xml:space="preserve">Izdelava obrabne in zaporne plasti SS 4 BE A4/A5 v debelini 8 mm
</t>
  </si>
  <si>
    <t xml:space="preserve">Izdelava obrabne in zaporne plasti SS 6 BE A2/A3 v debelini 6 mm 
</t>
  </si>
  <si>
    <t xml:space="preserve">Izdelava obrabne in zaporne plasti SS 6 BE A2/A3 v debelini 8 mm 
</t>
  </si>
  <si>
    <t xml:space="preserve">Izdelava obrabne in zaporne plasti SS 6 BE A2/A3 v debelini 10 mm 
</t>
  </si>
  <si>
    <t xml:space="preserve">Izdelava obrabne in zaporne plasti SS 6 BE A2/A3 v debelini 12 mm 
</t>
  </si>
  <si>
    <t xml:space="preserve">Izdelava obrabne in zaporne plasti SS 6 BE A4/A5 v debelini 6 mm
</t>
  </si>
  <si>
    <t xml:space="preserve">Izdelava obrabne in zaporne plasti SS 6 BE A4/A5 v debelini 8 mm
</t>
  </si>
  <si>
    <t xml:space="preserve">Izdelava obrabne in zaporne plasti SS 6 BE A4/A5 v debelini 10 mm
</t>
  </si>
  <si>
    <t xml:space="preserve">Izdelava obrabne in zaporne plasti SS 6 BE A4/A5 v debelini 12 mm
</t>
  </si>
  <si>
    <t xml:space="preserve">Izdelava obrabne in zaporne plasti SS 8 BE A1/A3 v debelini 8 mm
</t>
  </si>
  <si>
    <t xml:space="preserve">Izdelava obrabne in zaporne plasti SS 8 BE A1/A3 v debelini 10 mm
</t>
  </si>
  <si>
    <t xml:space="preserve">Izdelava obrabne in zaporne plasti SS 8 BE A1/A3 v debelini 12 mm
</t>
  </si>
  <si>
    <t xml:space="preserve">Izdelava obrabne in zaporne plasti SS 8 BE A1/A3 v debelini 14 mm
</t>
  </si>
  <si>
    <t xml:space="preserve">Izdelava obrabne in zaporne plasti SS 8 BE A1/A3 v debelini 16 mm
</t>
  </si>
  <si>
    <t xml:space="preserve">Izdelava obrabne in zaporne plasti SS 8 BE A4 v debelini 8 mm
</t>
  </si>
  <si>
    <t xml:space="preserve">Izdelava obrabne in zaporne plasti SS 8 BE A4 v debelini 10 mm
</t>
  </si>
  <si>
    <t xml:space="preserve">Izdelava obrabne in zaporne plasti SS 8 BE A4 v debelini 12 mm
</t>
  </si>
  <si>
    <t xml:space="preserve">Izdelava obrabne in zaporne plasti SS 8 BE A4 v debelini 14 mm
</t>
  </si>
  <si>
    <t xml:space="preserve">Izdelava obrabne in zaporne plasti SS 8 BE A4 v debelini 16 mm
</t>
  </si>
  <si>
    <t xml:space="preserve">Izdelava obrabne in zaporne plasti SS …, vezivo…, razred asfaltne zmesi A…, v debelini … mm
</t>
  </si>
  <si>
    <t xml:space="preserve">Izdelava nosilne plasti iz cementnega betona C 30/37 iz zmesi zrn iz karbonatnih kamnin v debelini 5 cm
</t>
  </si>
  <si>
    <t xml:space="preserve">Izdelava nosilne plasti iz cementnega betona C 30/37 iz zmesi zrn iz karbonatnih kamnin v debelini 10 cm
</t>
  </si>
  <si>
    <t xml:space="preserve">Izdelava nosilne plasti iz cementnega betona C 30/37 iz zmesi zrn iz karbonatnih kamnin v debelini 12 cm
</t>
  </si>
  <si>
    <t xml:space="preserve">Izdelava nosilne plasti iz cementnega betona C 30/37 iz zmesi zrn iz karbonatnih kamnin v debelini 14 cm
</t>
  </si>
  <si>
    <t xml:space="preserve">Izdelava nosilne plasti iz cementnega betona C 30/37 iz zmesi zrn iz karbonatnih kamnin v debelini 16 cm
</t>
  </si>
  <si>
    <t xml:space="preserve">Izdelava nosilne plasti iz cementnega betona C 30/37 iz zmesi zrn iz karbonatnih kamnin v debelini 18 cm
</t>
  </si>
  <si>
    <t xml:space="preserve">Izdelava nosilne plasti iz cementnega betona C 30/37 iz zmesi zrn iz karbonatnih kamnin v debelini 20 cm
</t>
  </si>
  <si>
    <t xml:space="preserve">Izdelava nosilne plasti iz cementnega betona C 30/37 iz zmesi zrn iz karbonatnih kamnin v debelini 22 cm
</t>
  </si>
  <si>
    <t xml:space="preserve">Izdelava nosilne plasti iz cementnega betona C 30/37 iz zmesi zrn iz karbonatnih kamnin v debelini .. cm
</t>
  </si>
  <si>
    <t xml:space="preserve">Izdelava obrabne plasti iz cementnega betona C 30/37 iz zmesi zrn iz karbonatnih kamnin v debelini 5 cm
</t>
  </si>
  <si>
    <t xml:space="preserve">Izdelava obrabne plasti iz cementnega betona C 30/37 iz zmesi zrn iz karbonatnih kamnin v debelini 6 cm
</t>
  </si>
  <si>
    <t xml:space="preserve">Izdelava obrabne plasti iz cementnega betona C 30/37 iz zmesi zrn iz karbonatnih kamnin v debelini 7 cm
</t>
  </si>
  <si>
    <t xml:space="preserve">Izdelava obrabne plasti iz cementnega betona C 30/37 iz zmesi zrn iz karbonatnih kamnin v debelini 8 cm
</t>
  </si>
  <si>
    <t xml:space="preserve">Izdelava obrabne plasti iz cementnega betona C 30/37 iz zmesi zrn iz karbonatnih kamnin v debelini .. cm
</t>
  </si>
  <si>
    <t xml:space="preserve">Izdelava obrabne plasti iz cementnega betona C 30/37 iz zmesi zrn iz silikatnih kamnin v debelini 5 cm
</t>
  </si>
  <si>
    <t xml:space="preserve">Izdelava obrabne plasti iz cementnega betona C 30/37 iz zmesi zrn iz silikatnih kamnin v debelini 6 cm
</t>
  </si>
  <si>
    <t xml:space="preserve">Izdelava obrabne plasti iz cementnega betona C 30/37 iz zmesi zrn iz silikatnih kamnin v debelini 7 cm
</t>
  </si>
  <si>
    <t xml:space="preserve">Izdelava obrabne plasti iz cementnega betona C 30/37 iz zmesi zrn iz silikatnih kamnin v debelini 8 cm
</t>
  </si>
  <si>
    <t xml:space="preserve">Izdelava obrabne plasti iz cementnega betona C 30/37 iz zmesi zrn iz silikatnih kamnin v debelini .. cm
</t>
  </si>
  <si>
    <t xml:space="preserve">Izdelava obrabne plasti iz cementnega betona C 35/45 iz zmesi zrn iz silikatnih kamnin v debelini 5 cm
</t>
  </si>
  <si>
    <t xml:space="preserve">Izdelava obrabne plasti iz cementnega betona C 35/45 iz zmesi zrn iz silikatnih kamnin v debelini 6 cm
</t>
  </si>
  <si>
    <t xml:space="preserve">Izdelava obrabne plasti iz cementnega betona C 35/45 iz zmesi zrn iz silikatnih kamnin v debelini 7 cm
</t>
  </si>
  <si>
    <t xml:space="preserve">Izdelava obrabne plasti iz cementnega betona C 35/45 iz zmesi zrn iz silikatnih kamnin v debelini 8 cm
</t>
  </si>
  <si>
    <t xml:space="preserve">Izdelava obrabne plasti iz cementnega betona C 35/45 iz zmesi zrn iz silikatnih kamnin v debelini .. cm
</t>
  </si>
  <si>
    <t xml:space="preserve">Izdelava obrabnonosilne plasti iz ojačenega cementnega betona C 30/37 iz zmesi zrn iz karbonatnih kamnin v debelini 10 cm
</t>
  </si>
  <si>
    <t xml:space="preserve">Izdelava obrabnonosilne plasti iz ojačenega cementnega betona C 30/37 iz zmesi zrn iz karbonatnih kamnin v debelini 15 cm
</t>
  </si>
  <si>
    <t xml:space="preserve">Izdelava obrabnonosilne plasti iz ojačenega cementnega betona C 30/37 iz zmesi zrn iz karbonatnih kamnin v debelini 18 cm
</t>
  </si>
  <si>
    <t xml:space="preserve">Izdelava obrabnonosilne plasti iz ojačenega cementnega betona C 30/37 iz zmesi zrn iz karbonatnih kamnin v debelini 20 cm
</t>
  </si>
  <si>
    <t xml:space="preserve">Izdelava obrabnonosilne plasti iz ojačenega cementnega betona C 30/37 iz zmesi zrn iz karbonatnih kamnin v debelini 22 cm
</t>
  </si>
  <si>
    <t xml:space="preserve">Izdelava obrabnonosilne plasti iz ojačenega cementnega betona C 30/37 iz zmesi zrn iz karbonatnih kamnin v debelini 24 cm
</t>
  </si>
  <si>
    <t xml:space="preserve">Izdelava obrabnonosilne plasti iz ojačenega cementnega betona C 30/37 iz zmesi zrn iz karbonatnih kamnin v debelini 26 cm
</t>
  </si>
  <si>
    <t xml:space="preserve">Izdelava obrabnonosilne plasti iz ojačenega cementnega betona C 30/37 iz zmesi zrn iz karbonatnih kamnin v debelini 28 cm
</t>
  </si>
  <si>
    <t xml:space="preserve">Izdelava obrabnonosilne plasti iz cementnega betona C 30/37 iz zmesi zrn iz silikatnih kamnin v debelini .. cm
</t>
  </si>
  <si>
    <t xml:space="preserve">Dobava in vgraditev moznika iz gladkega jekla StSp 37 s premerom 20 mm
</t>
  </si>
  <si>
    <t xml:space="preserve">Dobava in vgraditev moznika iz gladkega jekla StSp 37 s premerom 25 mm
</t>
  </si>
  <si>
    <t xml:space="preserve">Dobava in vgraditev sidra iz rebrastega jekla BSt 500S (IVS) s premerom 16 mm, dolžine 600 mm
</t>
  </si>
  <si>
    <t xml:space="preserve">Dobava in vgraditev sidra iz rebrastega jekla BSt 500S (IVS) s premerom 20 mm, dolžine 800 mm
</t>
  </si>
  <si>
    <t xml:space="preserve">Dobava in vgraditev mreže za ojačitev krovne plasti cementnega betona iz palic iz jekla BSt 500M ali BSt 500S, po načrtu
</t>
  </si>
  <si>
    <t xml:space="preserve">Izdelava zareze v krovno plast cementnega betona, široke 0,4 cm in globoke do 7 cm
</t>
  </si>
  <si>
    <t xml:space="preserve">Izdelava zareze v krovno plast cementnega betona, široke 0,4 cm in globoke nad 7 cm
</t>
  </si>
  <si>
    <t xml:space="preserve">Izdelava razreza v obrabno plast cementnega betona in zalitje s trajnoelastično bitumensko  zalivno zmesjo, širina razreza 0,6 cm in globina 1,5 cm
</t>
  </si>
  <si>
    <t xml:space="preserve">Izdelava razreza v obrabno plast cementnega betona in zalitje s trajnoelastično bitumensko  zalivno zmesjo, širina razreza 0,8 cm in globina 2,5 cm
</t>
  </si>
  <si>
    <t xml:space="preserve">Izdelava razreza v obrabno plast cementnega betona in zalitje s trajnoelastično bitumensko  zalivno zmesjo, širina razreza 1,2 cm in globina 3,0 cm
</t>
  </si>
  <si>
    <t xml:space="preserve">Izdelava razreza v obrabno plast cementnega betona in zalitje s trajnoelastično bitumensko  zalivno zmesjo, širina razreza 1,5 cm in globina 3,5 cm
</t>
  </si>
  <si>
    <t xml:space="preserve">Dobava in vgraditev elastičnega vložka iz umetne snovi za zaprtje zareze pod razrezom
</t>
  </si>
  <si>
    <t xml:space="preserve">Zaščita površine krovne plasti svežega cementnega betona pred padavinami s pobrizgom
</t>
  </si>
  <si>
    <t xml:space="preserve">Zaščita površine krovne plasti svežega cementnega betona pred padavinami s folijo
</t>
  </si>
  <si>
    <t xml:space="preserve">Zaščita površine krovne plasti svežega cementnega betona pred padavinami s/z ……..
</t>
  </si>
  <si>
    <t xml:space="preserve">Zaščita površine krovne plasti cementnega betona pred izsuševanjem s škropljenjem z vodo
</t>
  </si>
  <si>
    <t xml:space="preserve">Zaščita površine krovne plasti cementnega betona pred izsuševanjem s pokritjem s polstjo
</t>
  </si>
  <si>
    <t xml:space="preserve">Zaščita površine krovne plasti cementnega betona pred izsuševanjem s pokritjem s folijo
</t>
  </si>
  <si>
    <t xml:space="preserve">Zaščita površine krovne plasti cementnega betona pred izsuševanjem z impregnacijskim premazom
</t>
  </si>
  <si>
    <t xml:space="preserve">Zaščita površine krovne plasti cementnega betona pred izsuševanjem s/z ……………
</t>
  </si>
  <si>
    <t xml:space="preserve">Izdelava obrabne plasti iz malih tlakovcev iz silikatne kamnine velikosti 8 cm/8 cm/8 cm, stiki zapolnjeni s peskom
</t>
  </si>
  <si>
    <t xml:space="preserve">Izdelava obrabne plasti iz malih tlakovcev iz silikatne kamnine velikosti 8 cm/8 cm/8 cm, stiki zaliti s cementno malto
</t>
  </si>
  <si>
    <t xml:space="preserve">Izdelava obrabne plasti iz malih tlakovcev iz silikatne kamnine velikosti 8 cm/8 cm/8 cm, stiki zaliti z bitumensko zmesjo
</t>
  </si>
  <si>
    <t xml:space="preserve">Izdelava obrabne plasti iz malih tlakovcev iz karbonatne kamnine velikosti 8 cm/8 cm /8 cm, stiki zapolnjeni s peskom
</t>
  </si>
  <si>
    <t xml:space="preserve">Izdelava obrabne plasti iz malih tlakovcev iz karbonatne kamnine velikosti 8 cm/8 cm /8 cm, stiki zaliti s cementno malto
</t>
  </si>
  <si>
    <t xml:space="preserve">Izdelava obrabne plasti iz malih tlakovcev iz karbonatne kamnine velikosti 8 cm/8 cm /8 cm, stiki zaliti z bitumensko zmesjo
</t>
  </si>
  <si>
    <t xml:space="preserve">Izdelava obrabne plasti iz malih tlakovcev iz karbonatne kamnine velikosti 8 cm/8 cm /8 cm, stiki zaliti z elastično zmesjo
</t>
  </si>
  <si>
    <t xml:space="preserve">Izdelava obrabne plasti iz malih tlakovcev iz silikatne kamnine velikosti 9 cm/9 cm/9 cm, stiki zapolnjeni s peskom
</t>
  </si>
  <si>
    <t xml:space="preserve">Izdelava obrabne plasti iz malih tlakovcev iz silikatne kamnine velikosti 9 cm/9 cm/9 cm, stiki zaliti s cementno malto
</t>
  </si>
  <si>
    <t xml:space="preserve">Izdelava obrabne plasti iz malih tlakovcev iz silikatne kamnine velikosti 9 cm/9 cm/9 cm, stiki zaliti z bitumensko zmesjo
</t>
  </si>
  <si>
    <t xml:space="preserve">Izdelava obrabne plasti iz malih tlakovcev iz silikatne kamnine velikosti 9 cm/9 cm/9 cm, stiki zaliti z elastično zmesjo
</t>
  </si>
  <si>
    <t xml:space="preserve">Izdelava obrabne plasti iz malih tlakovcev iz karbonatne kamnine velikosti 9 cm/9 cm /9 cm, stiki zapolnjeni s peskom
</t>
  </si>
  <si>
    <t xml:space="preserve">Izdelava obrabne plasti iz malih tlakovcev iz karbonatne kamnine velikosti 9 cm/9 cm /9 cm, stiki zaliti s cementno malto
</t>
  </si>
  <si>
    <t xml:space="preserve">Izdelava obrabne plasti iz malih tlakovcev iz karbonatne kamnine velikosti 9 cm/9 cm /9 cm, stiki zaliti z bitumensko zmesjo
</t>
  </si>
  <si>
    <t xml:space="preserve">Izdelava obrabne plasti iz malih tlakovcev iz karbonatne kamnine velikosti 9 cm/9 cm /9 cm, stiki zaliti z elastično zmesjo
</t>
  </si>
  <si>
    <t xml:space="preserve">Izdelava obrabne plasti iz malih tlakovcev iz silikatne kamnine velikosti 10 cm/10 cm/10 cm, stiki zapolnjeni s peskom
</t>
  </si>
  <si>
    <t xml:space="preserve">Izdelava obrabne plasti iz malih tlakovcev iz silikatne kamnine velikosti 10 cm/10 cm/10 cm, stiki zaliti s cementno malto
</t>
  </si>
  <si>
    <t xml:space="preserve">Izdelava obrabne plasti iz malih tlakovcev iz silikatne kamnine velikosti 10 cm/10 cm/10 cm, stiki zaliti z bitumensko zmesjo
</t>
  </si>
  <si>
    <t xml:space="preserve">Izdelava obrabne plasti iz malih tlakovcev iz silikatne kamnine velikosti 10 cm/10 cm/10 cm, stiki zaliti z elastično zmesjo
</t>
  </si>
  <si>
    <t xml:space="preserve">Izdelava obrabne plasti iz malih tlakovcev iz karbonatne kamnine velikosti 10 cm/10 cm /10 cm, stiki zapolnjeni s peskom
</t>
  </si>
  <si>
    <t xml:space="preserve">Izdelava obrabne plasti iz malih tlakovcev iz karbonatne kamnine velikosti 10 cm/10 cm /10 cm, stiki zaliti s cementno malto
</t>
  </si>
  <si>
    <t xml:space="preserve">Izdelava obrabne plasti iz malih tlakovcev iz karbonatne kamnine velikosti 10 cm/10 cm /10 cm, stiki zaliti z bitumensko zmesjo
</t>
  </si>
  <si>
    <t xml:space="preserve">Izdelava obrabne plasti iz malih tlakovcev iz karbonatne kamnine velikosti 10 cm/10 cm /10 cm, stiki zaliti z elastično zmesjo
</t>
  </si>
  <si>
    <t xml:space="preserve">Izdelava obrabne plasti iz malih tlakovcev iz silikatne kamnine velikosti .. cm/.. cm/.. cm, stiki zapolnjeni s peskom
</t>
  </si>
  <si>
    <t xml:space="preserve">Izdelava obrabne plasti iz malih tlakovcev iz silikatne kamnine velikosti .. cm/.. cm/.. cm, stiki zaliti s cementno malto
</t>
  </si>
  <si>
    <t xml:space="preserve">Izdelava obrabne plasti iz malih tlakovcev iz silikatne kamnine velikosti .. cm/.. cm/.. cm, stiki zaliti z bitumensko zmesjo
</t>
  </si>
  <si>
    <t xml:space="preserve">Izdelava obrabne plasti iz malih tlakovcev iz silikatne kamnine velikosti .. cm/.. cm/.. cm, stiki zaliti z elastično zmesjo
</t>
  </si>
  <si>
    <t xml:space="preserve">Izdelava obrabne plasti iz malih tlakovcev iz karbonatne kamnine velikosti .. cm/.. cm /.. cm, stiki zapolnjeni s peskom
</t>
  </si>
  <si>
    <t xml:space="preserve">Izdelava obrabne plasti iz malih tlakovcev iz karbonatne kamnine velikosti .. cm .. cm /.. cm, stiki zaliti s cementno malto
</t>
  </si>
  <si>
    <t xml:space="preserve">Izdelava obrabne plasti iz malih tlakovcev iz karbonatne kamnine velikosti .. cm .. cm  .. cm, stiki zaliti z bitumensko zmesjo
</t>
  </si>
  <si>
    <t xml:space="preserve">Izdelava obrabne plasti iz malih tlakovcev iz karbonatne kamnine velikosti .. cm/.. cm /.. cm, stiki zaliti z elastično zmesjo
</t>
  </si>
  <si>
    <t xml:space="preserve">Izdelava obrabne plasti iz velikih tlakovcev iz silikatne kamnine velikosti 12 cm/12 cm/12 cm, stiki zapolnjeni s peskom
</t>
  </si>
  <si>
    <t xml:space="preserve">Izdelava obrabne plasti iz velikih tlakovcev iz silikatne kamnine velikosti 12 cm/12 cm/12 cm, stiki zaliti s cementno malto
</t>
  </si>
  <si>
    <t xml:space="preserve">Izdelava obrabne plasti iz velikih tlakovcev iz silikatne kamnine velikosti 12 cm/12 cm/12 cm, stiki zaliti z bitumensko zmesjo
</t>
  </si>
  <si>
    <t xml:space="preserve">Izdelava obrabne plasti iz velikih tlakovcev iz silikatne kamnine velikosti 12 cm/12 cm/12 cm, stiki zaliti z elastično zmesjo
</t>
  </si>
  <si>
    <t xml:space="preserve">Izdelava obrabne plasti iz velikih tlakovcev iz karbonatne kamnine velikosti 12 cm/12 cm /12 cm, stiki zapolnjeni s peskom
</t>
  </si>
  <si>
    <t xml:space="preserve">Izdelava obrabne plasti iz velikih tlakovcev iz karbonatne kamnine velikosti 12 cm/12 cm /12 cm, stiki zaliti s cementno malto
</t>
  </si>
  <si>
    <t xml:space="preserve">Izdelava obrabne plasti iz velikih tlakovcev iz karbonatne kamnine velikosti 12 cm/12 cm /12 cm, stiki zaliti z bitumensko zmesjo
</t>
  </si>
  <si>
    <t xml:space="preserve">Izdelava obrabne plasti iz velikih tlakovcev iz karbonatne kamnine velikosti 12 cm/12 cm /12 cm, stiki zaliti z elastično zmesjo
</t>
  </si>
  <si>
    <t xml:space="preserve">Izdelava obrabne plasti iz velikih tlakovcev iz silikatne kamnine velikosti 14 cm/14 cm/14 cm, stiki zapolnjeni s peskom
</t>
  </si>
  <si>
    <t xml:space="preserve">Izdelava obrabne plasti iz velikih tlakovcev iz silikatne kamnine velikosti 14 cm/14 cm/14 cm, stiki zaliti s cementno malto
</t>
  </si>
  <si>
    <t xml:space="preserve">Izdelava obrabne plasti iz velikih tlakovcev iz silikatne kamnine velikosti 14 cm/14 cm/14 cm, stiki zaliti z bitumensko zmesjo
</t>
  </si>
  <si>
    <t xml:space="preserve">Izdelava obrabne plasti iz velikih tlakovcev iz silikatne kamnine velikosti 14 cm/14 cm/14 cm, stiki zaliti z elastično zmesjo
</t>
  </si>
  <si>
    <t xml:space="preserve">Izdelava obrabne plasti iz velikih tlakovcev iz karbonatne kamnine velikosti 14 cm/14 cm /14 cm, stiki zapolnjeni s peskom
</t>
  </si>
  <si>
    <t xml:space="preserve">Izdelava obrabne plasti iz velikih tlakovcev iz karbonatne kamnine velikosti 14 cm/14 cm /14 cm, stiki zaliti s cementno malto
</t>
  </si>
  <si>
    <t xml:space="preserve">Izdelava obrabne plasti iz velikih tlakovcev iz karbonatne kamnine velikosti 14 cm/14 cm /14 cm, stiki zaliti z bitumensko zmesjo
</t>
  </si>
  <si>
    <t xml:space="preserve">Izdelava obrabne plasti iz velikih tlakovcev iz karbonatne kamnine velikosti 14 cm/14 cm /14 cm, stiki zaliti z elastično zmesjo
</t>
  </si>
  <si>
    <t xml:space="preserve">Izdelava obrabne plasti iz velikih tlakovcev iz silikatne kamnine velikosti 16 cm/16 cm/16 cm, stiki zapolnjeni s peskom
</t>
  </si>
  <si>
    <t xml:space="preserve">Izdelava obrabne plasti iz velikih tlakovcev iz silikatne kamnine velikosti 16 cm/16 cm/16 cm, stiki zaliti s cementno malto
</t>
  </si>
  <si>
    <t xml:space="preserve">Izdelava obrabne plasti iz velikih tlakovcev iz silikatne kamnine velikosti 16 cm/16 cm/16 cm, stiki zaliti z bitumensko zmesjo
</t>
  </si>
  <si>
    <t xml:space="preserve">Izdelava obrabne plasti iz velikih tlakovcev iz silikatne kamnine velikosti 16 cm/16 cm/16 cm, stiki zaliti z elastično zmesjo
</t>
  </si>
  <si>
    <t xml:space="preserve">Izdelava obrabne plasti iz velikih tlakovcev iz karbonatne kamnine velikosti 16 cm/16 cm /16 cm, stiki zapolnjeni s peskom
</t>
  </si>
  <si>
    <t xml:space="preserve">Izdelava obrabne plasti iz velikih tlakovcev iz karbonatne kamnine velikosti 16 cm/16 cm /16 cm, stiki zaliti s cementno malto
</t>
  </si>
  <si>
    <t xml:space="preserve">Izdelava obrabne plasti iz velikih tlakovcev iz karbonatne kamnine velikosti 16 cm/16 cm /16 cm, stiki zaliti z bitumensko zmesjo
</t>
  </si>
  <si>
    <t xml:space="preserve">Izdelava obrabne plasti iz velikih tlakovcev iz karbonatne kamnine velikosti 16 cm/16 cm /16 cm, stiki zaliti z elastično zmesjo
</t>
  </si>
  <si>
    <t xml:space="preserve">Izdelava obrabne plasti iz velikih tlakovcev iz silikatne kamnine velikosti .. cm /.. cm /.. cm, stiki zapolnjeni s peskom
</t>
  </si>
  <si>
    <t xml:space="preserve">Izdelava obrabne plasti iz velikih tlakovcev iz silikatne kamnine velikosti .. cm /.. cm /.. cm, stiki zaliti s cementno malto
</t>
  </si>
  <si>
    <t xml:space="preserve">Izdelava obrabne plasti iz velikih tlakovcev iz silikatne kamnine velikosti .. cm /.. cm /.. cm, stiki zaliti z bitumensko zmesjo
</t>
  </si>
  <si>
    <t xml:space="preserve">Izdelava obrabne plasti iz velikih tlakovcev iz karbonatne kamnine velikosti .. cm /.. cm /.. cm, stiki zapolnjeni s peskom
</t>
  </si>
  <si>
    <t xml:space="preserve">Izdelava obrabne plasti iz velikih tlakovcev iz karbonatne kamnine velikosti .. cm /.. cm /.. cm, stiki zaliti s cementno malto
</t>
  </si>
  <si>
    <t xml:space="preserve">Izdelava obrabne plasti iz velikih tlakovcev iz karbonatne kamnine velikosti .. cm /.. cm /.. cm, stiki zaliti z bitumensko zmesjo
</t>
  </si>
  <si>
    <t xml:space="preserve">Izdelava obrabne plasti iz velikih tlakovcev iz karbonatne kamnine velikosti .. cm /..cm /.. cm, stiki zaliti z elastično zmesjo
</t>
  </si>
  <si>
    <t xml:space="preserve">Izdelava tlakovane obrabne plasti iz plošč za zatravljenje iz cementnega betona  velikosti .. cm /.. cm /.. cm, stiki zaliti z bitumensko zmesjo
</t>
  </si>
  <si>
    <t xml:space="preserve">Izdelava tlakovane obrabne plasti iz plošč za zatravljenje iz cementnega betona  velikosti .. cm /.. cm /.. cm, stiki zaliti z elastično zmesjo
</t>
  </si>
  <si>
    <t xml:space="preserve">Izdelava tlakovane obrabne plasti iz plošč iz .. velikosti ..cm /.. cm/.. cm, stiki zapolnjeni s peskom
</t>
  </si>
  <si>
    <t xml:space="preserve">Izdelava tlakovane obrabne plasti iz plošč iz .. velikosti .. cm /.. cm/.. cm, stiki zaliti s cementno malto
</t>
  </si>
  <si>
    <t xml:space="preserve">Izdelava tlakovane obrabne plasti iz plošč iz .. velikosti .. cm /.. cm/.. cm, stiki zaliti z bitumensko zmesjo
</t>
  </si>
  <si>
    <t xml:space="preserve">Izdelava tlakovane obrabne plasti iz plošč iz .. velikosti .. cm /.. cm/.. cm, stiki zaliti z elastično zmesjo
</t>
  </si>
  <si>
    <t xml:space="preserve">Izdelava tlakovane obrabne plasti iz plošč iz zaribanega cementnega betona  velikosti 30 cm /30 cm/4 cm, stiki zapolnjeni s peskom
</t>
  </si>
  <si>
    <t xml:space="preserve">Izdelava tlakovane obrabne plasti iz plošč iz zaribanega cementnega betona  velikosti 30 cm /30 cm/4 cm, stiki zaliti s cementno malto
</t>
  </si>
  <si>
    <t xml:space="preserve">Izdelava tlakovane obrabne plasti iz plošč iz zaribanega cementnega betona  velikosti 30 cm /30 cm/4 cm, stiki zaliti z bitumensko zmesjo
</t>
  </si>
  <si>
    <t xml:space="preserve">Izdelava tlakovane obrabne plasti iz plošč iz zaribanega cementnega betona  velikosti 30 cm /30 cm/4 cm, stiki zaliti z elastično zmesjo
</t>
  </si>
  <si>
    <t xml:space="preserve">Izdelava tlakovane obrabne plasti iz plošč iz zaribanega cementnega betona  velikosti 40 cm /40 cm/4 cm, stiki zaponjeni s peskom
</t>
  </si>
  <si>
    <t xml:space="preserve">Izdelava tlakovane obrabne plasti iz plošč iz zaribanega cementnega betona  velikosti 40 cm /40 cm/4 cm, stiki zaliti s cementno malto
</t>
  </si>
  <si>
    <t xml:space="preserve">Izdelava tlakovane obrabne plasti iz plošč iz zaribanega cementnega betona  velikosti 40 cm /40 cm/4 cm, stiki zaliti z bitumensko zmesjo
</t>
  </si>
  <si>
    <t xml:space="preserve">Izdelava tlakovane obrabne plasti iz plošč iz zaribanega cementnega betona  velikosti 40 cm /40 cm/4 cm, stiki zaliti z elastično zmesjo
</t>
  </si>
  <si>
    <t xml:space="preserve">Izdelava tlakovane obrabne plasti iz plošč iz zaribanega cementnega betona  velikosti 50 cm /50 cm/4 cm, stiki zapolnjeni s peskom
</t>
  </si>
  <si>
    <t xml:space="preserve">Izdelava tlakovane obrabne plasti iz plošč iz zaribanega cementnega betona  velikosti 50 cm /50 cm /4 cm, stiki zaliti s cementno malto
</t>
  </si>
  <si>
    <t xml:space="preserve">Izdelava tlakovane obrabne plasti iz plošč iz zaribanega cementnega betona  velikosti 50 cm/50 cm/4 cm, stiki zaliti z bitumensko zmesjo
</t>
  </si>
  <si>
    <t xml:space="preserve">Izdelava tlakovane obrabne plasti iz plošč iz zaribanega cementnega betona  velikosti 50 cm /50 cm/4 cm, stiki zaliti z elastično zmesjo
</t>
  </si>
  <si>
    <t xml:space="preserve">Izdelava tlakovane obrabne plasti iz plošč iz zaribanega cementnega betona  velikosti ... cm /.. cm/.. cm, stiki zapolnjeni s peskom
</t>
  </si>
  <si>
    <t xml:space="preserve">Izdelava tlakovane obrabne plasti iz plošč iz zaribanega cementnega betona  velikosti .. cm /.. cm /.. cm, stiki zaliti s cementno malto
</t>
  </si>
  <si>
    <t xml:space="preserve">Izdelava tlakovane obrabne plasti iz plošč iz zaribanega cementnega betona  velikosti .. cm/.. cm/.. cm, stiki zaliti z bitumensko zmesjo
</t>
  </si>
  <si>
    <t xml:space="preserve">Izdelava tlakovane obrabne plasti iz plošč iz zaribanega cementnega betona  velikosti .. cm /.. cm/.. cm, stiki zaliti z elastično zmesjo
</t>
  </si>
  <si>
    <t xml:space="preserve">Izdelava tlakovane obrabne plasti iz plošč iz pranega cementnega betona  velikosti 30 cm/30 cm/4 cm, stiki zapolnjeni s peskom
</t>
  </si>
  <si>
    <t xml:space="preserve">Izdelava tlakovane obrabne plasti iz plošč iz pranega cementnega betona  velikosti 30 cm/30 cm/4 cm, stiki zaliti s cementno malto
</t>
  </si>
  <si>
    <t xml:space="preserve">Izdelava tlakovane obrabne plasti iz plošč iz pranega cementnega betona  velikosti 30 cm/30 cm/4 cm, stiki zaliti z bitumensko zmesjo
</t>
  </si>
  <si>
    <t xml:space="preserve">Izdelava tlakovane obrabne plasti iz plošč iz pranega cementnega betona  velikosti 30 cm/30 cm/4 cm, stiki zaliti z elastično zmesjo
</t>
  </si>
  <si>
    <t xml:space="preserve">Izdelava tlakovane obrabne plasti iz plošč iz pranega cementnega betona  velikosti 40 cm/40 cm/4 cm, stiki zaliti s cementno malto
</t>
  </si>
  <si>
    <t xml:space="preserve">Izdelava tlakovane obrabne plasti iz plošč iz pranega cementnega betona  velikosti 40 cm/40 cm/4 cm, stiki zaliti z bitumensko zmesjo
</t>
  </si>
  <si>
    <t xml:space="preserve">Izdelava tlakovane obrabne plasti iz plošč iz pranega cementnega betona  velikosti 40 cm/40 cm/4 cm, stiki zaliti z elastično zmesjo
</t>
  </si>
  <si>
    <t xml:space="preserve">Izdelava tlakovane obrabne plasti iz plošč iz pranega cementnega betona  velikosti 50 cm/50 cm/4 cm, stiki zapolnjeni s peskom
</t>
  </si>
  <si>
    <t xml:space="preserve">Izdelava tlakovane obrabne plasti iz plošč iz pranega cementnega betona  velikosti 50 cm/50 cm/4 cm, stiki zaliti s cementno malto
</t>
  </si>
  <si>
    <t xml:space="preserve">Izdelava tlakovane obrabne plasti iz plošč iz pranega cementnega betona  velikosti 50 cm/50 cm/4 cm, stiki zaliti z bitumensko zmesjo
</t>
  </si>
  <si>
    <t xml:space="preserve">Izdelava tlakovane obrabne plasti iz plošč iz pranega cementnega betona  velikosti 50 cm/50 cm/4 cm, stiki zaliti z elastično zmesjo
</t>
  </si>
  <si>
    <t xml:space="preserve">Izdelava tlakovane obrabne plasti iz plošč iz pranega cementnega betona  velikosti .. cm/.. cm/.. cm, stiki zapolnjeni s peskom
</t>
  </si>
  <si>
    <t xml:space="preserve">Izdelava tlakovane obrabne plasti iz plošč iz pranega cementnega betona  velikosti .. cm/.. cm/.. cm, stiki zaliti s cementno malto
</t>
  </si>
  <si>
    <t xml:space="preserve">Izdelava tlakovane obrabne plasti iz plošč iz pranega cementnega betona  velikosti .. cm/.. cm/.. cm, stiki zaliti z bitumensko zmesjo
</t>
  </si>
  <si>
    <t xml:space="preserve">Izdelava tlakovane obrabne plasti iz plošč iz pranega cementnega betona  velikosti .. cm/.. cm/.. cm, stiki zaliti z elastično zmesjo
</t>
  </si>
  <si>
    <t xml:space="preserve">Izdelava tlakovane obrabne plasti iz plošč iz cementnega betona  velikosti 40 cm/40 cm/4 cm, stiki zapolnjeni s peskom
</t>
  </si>
  <si>
    <t xml:space="preserve">Izdelava tlakovane obrabne plasti iz plošč iz cementnega betona  velikosti 40 cm/40 cm/4 cm, stiki zaliti s cementno malto
</t>
  </si>
  <si>
    <t xml:space="preserve">Izdelava tlakovane obrabne plasti iz plošč iz cementnega betona  velikosti 40 cm/40 cm/4 cm, stiki zaliti z bitumensko zmesjo
</t>
  </si>
  <si>
    <t xml:space="preserve">Izdelava tlakovane obrabne plasti iz plošč iz cementnega betona  velikosti 40 cm/40 cm/4 cm, stiki zaliti z elastično zmesjo
</t>
  </si>
  <si>
    <t xml:space="preserve">Izdelava tlakovane obrabne plasti iz plošč iz cementnega betona velikosti .. cm/.. cm/.. cm, stiki zapolnjeni s peskom
</t>
  </si>
  <si>
    <t xml:space="preserve">Izdelava tlakovane obrabne plasti iz plošč iz cementnega betona velikosti .. cm/.. cm/.. cm, stiki zaliti s cementno malto
</t>
  </si>
  <si>
    <t xml:space="preserve">Izdelava tlakovane obrabne plasti iz plošč iz cementnega betona velikosti .. cm/.. cm/.. cm, stiki zaliti z bitumensko zmesjo
</t>
  </si>
  <si>
    <t xml:space="preserve">Izdelava tlakovane obrabne plasti iz plošč iz cementnega betona velikosti .. cm/.. cm/.. cm, stiki zaliti z elastično zmesjo
</t>
  </si>
  <si>
    <t xml:space="preserve">Izdelava podložne plasti za tlakovano obrabno plast iz nevezane zmesi zrn (peska)
</t>
  </si>
  <si>
    <t xml:space="preserve">Izdelava podložne plasti za tlakovano obrabno plast iz cementne malte
</t>
  </si>
  <si>
    <t xml:space="preserve">Izdelava podložne plasti za tlakovano obrabno plast iz cementnega estriha
</t>
  </si>
  <si>
    <t xml:space="preserve">Izdelava podložne plasti za tlakovano obrabno plast iz apnene malte
</t>
  </si>
  <si>
    <t xml:space="preserve">Izdelava dvoplastnega robnega traku širine 50 cm iz cementnega betona iz 6 cm debele obrabne plasti iz zmesi zrn iz silikatnih kamnin in nosilne plasti iz zmesi zrn iz karbonatnih kamnin v debelini 10 cm
</t>
  </si>
  <si>
    <t xml:space="preserve">Izdelava dvoplastnega robnega traku širine 50 cm iz cementnega betona iz 6 cm debele obrabne plasti iz zmesi zrn iz silikatnih kamnin in nosilne plasti iz zmesi zrn iz karbonatnih kamnin v debelini 12 cm
</t>
  </si>
  <si>
    <t xml:space="preserve">Izdelava dvoplastnega robnega traku širine 50 cm iz cementnega betona iz 6 cm debele obrabne plasti iz zmesi zrn iz silikatnih kamnin in nosilne plasti iz zmesi zrn iz karbonatnih kamnin v debelini 14 cm
</t>
  </si>
  <si>
    <t xml:space="preserve">Izdelava dvoplastnega robnega traku širine 50 cm iz cementnega betona iz 6 cm debele obrabne plasti iz zmesi zrn iz silikatnih kamnin in nosilne plasti iz zmesi zrn iz karbonatnih kamnin v debelini 16 cm
</t>
  </si>
  <si>
    <t xml:space="preserve">Izdelava dvoplastnega robnega traku širine 50 cm iz cementnega betona iz 6 cm debele obrabne plasti iz zmesi zrn iz silikatnih kamnin in nosilne plasti iz zmesi zrn iz karbonatnih kamnin v debelini 18 cm
</t>
  </si>
  <si>
    <t xml:space="preserve">Izdelava dvoplastnega robnega traku širine 50 cm iz cementnega betona iz 6 cm debele obrabne plasti iz zmesi zrn iz silikatnih kamnin in nosilne plasti iz zmesi zrn iz karbonatnih kamnin v debelini 20 cm
</t>
  </si>
  <si>
    <t xml:space="preserve">Izdelava dvoplastnega robnega traku širine 50 cm iz cementnega betona iz 6 cm debele obrabne plasti iz zmesi zrn iz silikatnih kamnin in nosilne plasti iz zmesi zrn iz karbonatnih kamnin v debelini … cm
</t>
  </si>
  <si>
    <t xml:space="preserve">Izdelava enoplastnega robnega traku širine 50 cm iz cementnega betona iz zmesi zrn iz karbonatnih kamnin v debelini 16 cm
</t>
  </si>
  <si>
    <t xml:space="preserve">Izdelava enoplastnega robnega traku širine 50 cm iz cementnega betona iz zmesi zrn iz karbonatnih kamnin v debelini 18 cm
</t>
  </si>
  <si>
    <t xml:space="preserve">Izdelava enoplastnega robnega traku širine 50 cm iz cementnega betona iz zmesi zrn iz karbonatnih kamnin v debelini 20 cm
</t>
  </si>
  <si>
    <t xml:space="preserve">Izdelava enoplastnega robnega traku širine 50 cm iz cementnega betona iz zmesi zrn iz karbonatnih kamnin v debelini 22 cm
</t>
  </si>
  <si>
    <t xml:space="preserve">Izdelava enoplastnega robnega traku širine 50 cm iz cementnega betona iz zmesi zrn iz karbonatnih kamnin v debelini 24 cm
</t>
  </si>
  <si>
    <t xml:space="preserve">Izdelava enoplastnega robnega traku širine 50 cm iz cementnega betona iz zmesi zrn iz karbonatnih kamnin v debelini 26 cm
</t>
  </si>
  <si>
    <t xml:space="preserve">Izdelava enoplastnega robnega traku širine 50 cm iz cementnega betona iz zmesi zrn iz karbonatnih kamnin v debelini … cm
</t>
  </si>
  <si>
    <t xml:space="preserve">Izdelava enoplastnega ojačenega robnega traku širine 50 cm iz cementnega betona iz zmesi zrn iz karbonatnih kamnin v debelini 8 cm
</t>
  </si>
  <si>
    <t xml:space="preserve">Izdelava enoplastnega ojačenega robnega traku širine 50 cm iz cementnega betona iz zmesi zrn iz karbonatnih kamnin v debelini 10 cm
</t>
  </si>
  <si>
    <t xml:space="preserve">Izdelava enoplastnega ojačenega robnega traku širine 50 cm iz cementnega betona iz zmesi zrn iz karbonatnih kamnin v debelini 12 cm
</t>
  </si>
  <si>
    <t xml:space="preserve">Izdelava enoplastnega ojačenega robnega traku širine 50 cm iz cementnega betona iz zmesi zrn iz karbonatnih kamnin v debelini 14 cm
</t>
  </si>
  <si>
    <t xml:space="preserve">Izdelava enoplastnega ojačenega robnega traku širine 50 cm iz cementnega betona iz zmesi zrn iz karbonatnih kamnin v debelini 16 cm
</t>
  </si>
  <si>
    <t xml:space="preserve">Izdelava enoplastnega ojačenega robnega traku širine 50 cm iz cementnega betona iz zmesi zrn iz karbonatnih kamnin v debelini 18 cm
</t>
  </si>
  <si>
    <t xml:space="preserve">Izdelava enoplastnega ojačenega robnega traku širine 50 cm iz cementnega betona iz zmesi zrn iz karbonatnih kamnin v debelini 20 cm
</t>
  </si>
  <si>
    <t xml:space="preserve">Izdelava enoplastnega ojačenega robnega traku širine 50 cm iz cementnega betona iz zmesi zrn iz karbonatnih kamnin v debelini … cm
</t>
  </si>
  <si>
    <t xml:space="preserve">Dobava in vgraditev predfabriciranega dvignjenega robnika iz cementnega betona s prerezom 8/12 cm
</t>
  </si>
  <si>
    <t xml:space="preserve">Dobava in vgraditev predfabriciranega dvignjenega robnika iz cementnega betona s prerezom 15/20 cm
</t>
  </si>
  <si>
    <t xml:space="preserve">Dobava in vgraditev predfabriciranega dvignjenega robnika iz cementnega betona s prerezom 15/25 cm
</t>
  </si>
  <si>
    <t xml:space="preserve">Dobava in vgraditev predfabriciranega dvignjenega robnika iz cementnega betona s prerezom 15/30 cm
</t>
  </si>
  <si>
    <t xml:space="preserve">Dobava in vgraditev predfabriciranega dvignjenega robnika iz cementnega betona s prerezom 15/35 cm
</t>
  </si>
  <si>
    <t xml:space="preserve">Dobava in vgraditev predfabriciranega dvignjenega robnika iz cementnega betona s prerezom 18/30 cm
</t>
  </si>
  <si>
    <t xml:space="preserve">Dobava in vgraditev predfabriciranega dvignjenega robnika iz cementnega betona C35/45 v predoru po načrtu, s prerezom 55/50 cm
</t>
  </si>
  <si>
    <t xml:space="preserve">Dobava in vgraditev predfabriciranega dvignjenega robnika iz cementnega betona C35/45 za kanalizacijo v predoru, po načrtu, s prerezom 55/50 cm
</t>
  </si>
  <si>
    <t xml:space="preserve">Izdelava dvignjenega robnika iz cementnega betona s prerezom 15/30 cm
</t>
  </si>
  <si>
    <t xml:space="preserve">Izdelava dvignjenega robnika iz cementnega betona s prerezom 15/25 cm
</t>
  </si>
  <si>
    <t xml:space="preserve">Izdelava dvignjenega robnika iz cementnega betona s prerezom 18/30 cm
</t>
  </si>
  <si>
    <t xml:space="preserve">Izdelava dvignjenega robnika iz cementnega betona s prerezom ../.. cm
</t>
  </si>
  <si>
    <t xml:space="preserve">Izdelava dvignjenega robnika iz bituminizirane zmesi, po detajlu iz načrta, s prerezom ../.. cm
</t>
  </si>
  <si>
    <t xml:space="preserve">Dobava in vgraditev predfabriciranega pogreznjenega robnika iz cementnega betona s prerezom 5/25 cm
</t>
  </si>
  <si>
    <t xml:space="preserve">Dobava in vgraditev predfabriciranega pogreznjenega robnika iz cementnega betona s prerezom 10/20 cm
</t>
  </si>
  <si>
    <t xml:space="preserve">Dobava in vgraditev predfabriciranega pogreznjenega robnika iz cementnega betona s prerezom 12/20 cm
</t>
  </si>
  <si>
    <t xml:space="preserve">Dobava in vgraditev predfabriciranega pogreznjenega robnika iz cementnega betona s prerezom 15/25 cm
</t>
  </si>
  <si>
    <t xml:space="preserve">Dobava in vgraditev predfabriciranega pogreznjenega robnika iz cementnega betona s prerezom ../.. cm
</t>
  </si>
  <si>
    <t xml:space="preserve">Izdelava pogreznjenega robnika iz cementnega betona s prerezom 10/20 cm
</t>
  </si>
  <si>
    <t xml:space="preserve">Izdelava pogreznjenega robnika iz cementnega betona s prerezom 12/20 cm
</t>
  </si>
  <si>
    <t xml:space="preserve">Izdelava pogreznjenega robnika iz cementnega betona s prerezom 12/25 cm
</t>
  </si>
  <si>
    <t xml:space="preserve">Izdelava pogreznjenega robnika iz cementnega betona s prerezom 15/25 cm
</t>
  </si>
  <si>
    <t xml:space="preserve">Izdelava povoznega robnika iz cementnega betona s prerezom 22/15 cm
</t>
  </si>
  <si>
    <t xml:space="preserve">Izdelava povoznega robnika iz cementnega betona s prerezom 22/20 cm
</t>
  </si>
  <si>
    <t xml:space="preserve">Izdelava povoznega robnika iz cementnega betona s prerezom 22/25 cm
</t>
  </si>
  <si>
    <t xml:space="preserve">Dobava in vgraditev dvignjenega robnika iz naravnega kamna s prerezom 10/15 cm
</t>
  </si>
  <si>
    <t xml:space="preserve">Dobava in vgraditev dvignjenega robnika iz naravnega kamna s prerezom 18/24 cm
</t>
  </si>
  <si>
    <t xml:space="preserve">Dobava in vgraditev dvignjenega robnika iz štokanega naravnega kamna s prerezom 10/15 cm
</t>
  </si>
  <si>
    <t xml:space="preserve">Dobava in vgraditev dvignjenega robnika iz štokanega naravnega kamna s prerezom 18/24 cm
</t>
  </si>
  <si>
    <t xml:space="preserve">Dobava in vgraditev dvignjenega robnika iz cepanega naravnega kamna s prerezom 10/15 cm
</t>
  </si>
  <si>
    <t xml:space="preserve">Dobava in vgraditev dvignjenega robnika iz cepanega naravnega kamna s prerezom 18/24 cm
</t>
  </si>
  <si>
    <t xml:space="preserve">Dobava in vgraditev dvignjenega robnika iz štokanega naravnega kamna s prerezom ../.. cm
</t>
  </si>
  <si>
    <t xml:space="preserve">Dobava in vgraditev dvignjenega robnika iz cepanega naravnega kamna s prerezom ../.. cm
</t>
  </si>
  <si>
    <t xml:space="preserve">Dobava in vgraditev pogreznjenega robnika iz naravnega kamna s prerezom 10/15 cm
</t>
  </si>
  <si>
    <t xml:space="preserve">Dobava in vgraditev pogreznjenega robnika iz štokanega naravnega kamna s prerezom 10/15 cm
</t>
  </si>
  <si>
    <t xml:space="preserve">Dobava in vgraditev pogreznjenega robnika iz cepanega naravnega kamna s prerezom 10/15 cm
</t>
  </si>
  <si>
    <t xml:space="preserve">Dobava in vgraditev pogreznjenega robnika iz štokanega naravnega kamna s prerezom ../.. cm
</t>
  </si>
  <si>
    <t xml:space="preserve">Dobava in vgraditev dvignjenega vtočnega robnika s prerezom 10/15 cm iz cementnega betona
</t>
  </si>
  <si>
    <t xml:space="preserve">Dobava in vgraditev pogreznjenega robnika iz cepanega naravnega kamna s prerezom ../.. cm
</t>
  </si>
  <si>
    <t xml:space="preserve">Izdelava dvignjenega vtočnega robnika s prerezom 10/15 cm iz naravnega kamna
</t>
  </si>
  <si>
    <t xml:space="preserve">Dobava in vgraditev dvignjenega vtočnega robnika s prerezom 10/15 cm iz …….
</t>
  </si>
  <si>
    <t xml:space="preserve">Dobava in vgraditev dvignjenega vtočnega robnika s prerezom 15/25 cm iz cementnega betona
</t>
  </si>
  <si>
    <t xml:space="preserve">Dobava in vgraditev vtočnega robnika s prerezom 15/25 cm iz naravnega kamna
</t>
  </si>
  <si>
    <t xml:space="preserve">Dobava in vgraditev dvignjenega vtočnega robnika s prerezom 15/25 cm iz ………
</t>
  </si>
  <si>
    <t xml:space="preserve">Dobava in vgraditev robnika na objektu iz naravnega kamna s prerezom 20/13 cm
</t>
  </si>
  <si>
    <t xml:space="preserve">Dobava in vgraditev robnika na objektu iz naravnega kamna s prerezom 20/23 cm
</t>
  </si>
  <si>
    <t xml:space="preserve">Dobava in vgraditev robnika na objektu iz naravnega kamna s prerezom ../.. cm
</t>
  </si>
  <si>
    <t xml:space="preserve">Dobava in vgraditev robnika na prehodu z objekta na nasip iz naravnega kamna s prerezom 20/13 cm
</t>
  </si>
  <si>
    <t xml:space="preserve">Dobava in vgraditev robnika na prehodu z objekta na nasip iz naravnega kamna s prerezom 20/23 cm
</t>
  </si>
  <si>
    <t xml:space="preserve">Dobava in vgraditev robnika na prehodu z objekta na nasip iz naravnega kamna s prerezom ../.. cm
</t>
  </si>
  <si>
    <t xml:space="preserve">Dobava in vgraditev predfabriciranega vtočnega robnika iz cementnega betona, z izmerami 15/30/50 cm
</t>
  </si>
  <si>
    <t xml:space="preserve">Dobava in vgraditev predfabriciranega vtočnega robnika iz cementnega betona, z izmerami 15/48/50 cm
</t>
  </si>
  <si>
    <t xml:space="preserve">Dobava in vgraditev vtočnega robnika iz naravnega kamna, z izmerami 15/30/50 cm
</t>
  </si>
  <si>
    <t xml:space="preserve">Dobava in vgraditev vtočnega robnika iz naravnega kamna, z izmerami 15/48/50 cm
</t>
  </si>
  <si>
    <t xml:space="preserve">Dobava in vgraditev predfabriciranega zavojnega robnika iz cementnega betona z izmerami 15/25/50 cm
</t>
  </si>
  <si>
    <t xml:space="preserve">Dobava in vgraditev predfabriciranega zavojnega robnika iz cementnega betona z izmerami 15/35/50 cm
</t>
  </si>
  <si>
    <t xml:space="preserve">Izdelava obrobe iz malih tlakovcev iz naravnega kamna velikosti 4 cm/4 cm /6 cm
</t>
  </si>
  <si>
    <t xml:space="preserve">Izdelava obrobe iz malih tlakovcev iz naravnega kamna velikosti 8 cm/8 cm /8 cm
</t>
  </si>
  <si>
    <t xml:space="preserve">Izdelava obrobe iz malih tlakovcev iz naravnega kamna velikosti 10 cm/10 cm /10 cm
</t>
  </si>
  <si>
    <t xml:space="preserve">Izdelava obrobe iz malih tlakovcev iz cementnega betona velikosti 4 cm/4 cm/6 cm
</t>
  </si>
  <si>
    <t xml:space="preserve">Izdelava obrobe iz malih tlakovcev iz cementnega betona velikosti 8 cm/8 cm/8 cm
</t>
  </si>
  <si>
    <t xml:space="preserve">Izdelava obrobe iz malih tlakovcev iz cementnega betona velikosti 10 cm/10 cm/10 cm
</t>
  </si>
  <si>
    <t xml:space="preserve">Dobava in vgraditev predfabriciranega pokrova iz ojačenega cementnega betona za kineto, z izmerami 100/75/12 cm, in zatesnitev stikov
</t>
  </si>
  <si>
    <t xml:space="preserve">Dobava in vgraditev jeklenega pokrova za kineto, z izmerama 100/74 cm in nosilnostjo 100 kN
</t>
  </si>
  <si>
    <t xml:space="preserve">Izdelava obrobe iz malih tlakovcev iz naravnega kamna velikosti .. cm/ .. cm/ .. cm
</t>
  </si>
  <si>
    <t xml:space="preserve">Izdelava obrobe iz malih tlakovcev iz cementnega betona velikosti .. cm/.. cm/.. cm
</t>
  </si>
  <si>
    <t xml:space="preserve">Izdelava bankine iz gramoza ali naravno zdrobljenega kamnitega materiala, široke do 0,50 m
</t>
  </si>
  <si>
    <t xml:space="preserve">Izdelava bankine iz gramoza ali naravno zdrobljenega kamnitega materiala, široke 0,51 do 0,75 m
</t>
  </si>
  <si>
    <t xml:space="preserve">Izdelava bankine iz gramoza ali naravno zdrobljenega kamnitega materiala, široke nad 0,76 m do 1,00 m
</t>
  </si>
  <si>
    <t xml:space="preserve">Izdelava bankine iz gramoza ali naravno zdrobljenega kamnitega materiala, široke nad 1,00 m
</t>
  </si>
  <si>
    <t xml:space="preserve">Izdelava bankine, utrjene s ploščami za zatravljenje, široke do 0,50 m
</t>
  </si>
  <si>
    <t xml:space="preserve">Izdelava bankine, utrjene s ploščami, za zatravljenje, široke 0,51 do 0,75 m
</t>
  </si>
  <si>
    <t xml:space="preserve">Izdelava bankine, utrjene s ploščami, za zatravljenje, široke 0,76 do 1,00 m
</t>
  </si>
  <si>
    <t xml:space="preserve">Izdelava bankine, utrjene s ploščami, za zatravljenje, široke nad 1,00 m
</t>
  </si>
  <si>
    <t xml:space="preserve">Izdelava bankine, utrjene z drobljencem, zapolnjenim s humusom, široke do 0,50 m
</t>
  </si>
  <si>
    <t xml:space="preserve">Izdelava bankine, utrjene z drobljencem, zapolnjenim s humusom, široke 0,51 do 0,75 m
</t>
  </si>
  <si>
    <t xml:space="preserve">Izdelava bankine, utrjene z drobljencem, zapolnjenim s humusom, široke 0,76 do 1,00 m
</t>
  </si>
  <si>
    <t xml:space="preserve">Izdelava bankine, utrjene z drobljencem, zapolnjenim s humusom, široke nad 1,00 m
</t>
  </si>
  <si>
    <t xml:space="preserve">Utrditev površine bankine z zmesjo bituminiziranega drobljenca BNOP 16 v debelini 40 mm
</t>
  </si>
  <si>
    <t xml:space="preserve">Utrditev površine bankine z zmesjo bituminiziranega drobljenca BNOP 16 v debelini 50 mm
</t>
  </si>
  <si>
    <t xml:space="preserve">Utrditev površine bankine z zmesjo bituminiziranega drobljenca BNOP 16 v debelini 60 mm
</t>
  </si>
  <si>
    <t xml:space="preserve">Utrditev površine bankine z zmesjo bitumenskega betona BB 8k ali BB 11k, v debelini 25 mm
</t>
  </si>
  <si>
    <t xml:space="preserve">Utrditev površine bankine z zmesjo bitumenskega betona BB 8k ali BB 11k, v debelini 30 mm
</t>
  </si>
  <si>
    <t xml:space="preserve">Utrditev površine bankine z zmesjo bitumenskega betona BB 8k ali BB 11k, v debelini 35 mm
</t>
  </si>
  <si>
    <t xml:space="preserve">Utrditev površine bankine z zmesjo bitumenskega betona BB 8k ali BB 11k, v debelini 40 mm
</t>
  </si>
  <si>
    <t xml:space="preserve">Utrditev površine bankine z zmesjo bitumenskega betona BB 8k ali BB 11k, v debelini 50 mm
</t>
  </si>
  <si>
    <t xml:space="preserve">Utrditev površine bankine z zmesjo bitumenskega betona BB 8k ali BB 11k, v debelini 60 mm
</t>
  </si>
  <si>
    <t xml:space="preserve">Izdelava tlakovane obrabne plasti iz plošč za zatravljenje iz cementnega betona  velikosti 40 cm / 40 cm / 4 cm, stiki zapolnjeni s peskom
</t>
  </si>
  <si>
    <t xml:space="preserve">Izdelava tlakovane obrabne plasti iz plošč za zatravljenje iz cementnega betona  velikosti 40 cm / 40 cm / 4 cm, stiki zaliti s cementno malto
</t>
  </si>
  <si>
    <t xml:space="preserve">Dobava in vgraditev dvignjenega robnika iz naravnega kamna s prerezom 18 / 30 cm
</t>
  </si>
  <si>
    <t xml:space="preserve">Izdelava s penjenim bitumnom vezane nosilne plasti v debelini …. cm
</t>
  </si>
  <si>
    <t xml:space="preserve">Dobava in postavitev premičnega odra za izvajanje del na spodnjem delu nosilne konstrukcije, višina odra 10,1 do 15,0 m
</t>
  </si>
  <si>
    <t xml:space="preserve">Odstranitev pločevine na prehodu dilatacije čez BVO ograjo in hodnik, dimenzij ........... mm
</t>
  </si>
  <si>
    <t xml:space="preserve">Izdelava obrabnonosilne plasti iz ojačenega cementnega betona C 30/37 iz zmesi zrn iz karbonatnih kamnin v debelini .. cm
</t>
  </si>
  <si>
    <t xml:space="preserve">Obbetoniranje cevi za kanalizacijo s cementnim betonom C 8/10, po detajlu iz načrta, premera …. cm
</t>
  </si>
  <si>
    <t xml:space="preserve">Obbetoniranje cevi za kanalizacijo s cementnim betonom C 12/15, po detajlu iz načrta, premera …. cm
</t>
  </si>
  <si>
    <t xml:space="preserve">Obbetoniranje cevi za kanalizacijo s cementnim betonom C 16/20, po detajlu iz načrta, premera …. cm
</t>
  </si>
  <si>
    <t xml:space="preserve">Dobava in vgraditev rešetke iz duktilne litine z nosilnostjo 400 kN, s prerezom …./…. mm
</t>
  </si>
  <si>
    <t xml:space="preserve">Ureditev ponikovalnice s perforirano cevjo iz …………………….., krožnega prereza, s premerom ………….. cm, globine ………. m
</t>
  </si>
  <si>
    <t xml:space="preserve">Tlakovanje jarka z lomljencem, debelina 20 cm, stiki zapolnjeni s cementno malto, na podložni plasti cementnega betona, debeli ……. cm
</t>
  </si>
  <si>
    <t xml:space="preserve">Dobava in vgraditev pokrova iz duktilne litine z nosilnostjo 125 kN, s prerezom 800/800 mm
</t>
  </si>
  <si>
    <t xml:space="preserve">Dobava in vgraditev pokrova iz duktilne litine z nosilnostjo 250 kN, s prerezom 700/700 mm
</t>
  </si>
  <si>
    <t xml:space="preserve">  5.4  Zidarska in kamnoseška dela</t>
  </si>
  <si>
    <t>Demontaža JVO varnostne ograje</t>
  </si>
  <si>
    <t xml:space="preserve">Dobava in vgraditev predfabriciranega dvignjenega robnika iz cementnega betona s prerezom 5/20 cm
</t>
  </si>
  <si>
    <t xml:space="preserve">Izdelava tankoslojne vzdolžne označbe na vozišču z enokomponentno rumeno barvo, vključno 250 g/m2 posipa z drobci / kroglicami stekla, strojno, debelina plasti suhe snovi 250 µm, širina črte 30 cm
</t>
  </si>
  <si>
    <t>Izdelava tankoslojne prečne in ostalih označb na vozišču z enokomponentno rumeno barvo, vključno 250 g/m2 posipa z drobci / kroglicami stekla, strojno, debelina plasti suhe snovi 300 µm, širina črte 10 do 15 cm</t>
  </si>
  <si>
    <t>Izdelava tankoslojne prečne in ostalih označb na vozišču z enokomponentno rumeno barvo, vključno 250 g/m2 posipa z drobci / kroglicami stekla, strojno, debelina plasti suhe snovi 250 µm, površina označbe nad 1,5 m2</t>
  </si>
  <si>
    <t xml:space="preserve">Dobava in pritrditev prometnega znaka, podloga iz aluminijaste pločevine, znak z …rumeno in belo… barvo-folijo 1. vrste, velikost od 0,71 do 1,00 m2
</t>
  </si>
  <si>
    <t xml:space="preserve">Dobava in pritrditev prometnega znaka, podloga iz aluminijaste pločevine, znak z rumeno barvo-folijo 1. vrste, velikost od 1,01 do 2,00 m2
</t>
  </si>
  <si>
    <t>Izdelava spodnje nosilne plasti bituminizirane zmesi AC 32 base B 50/70 A2 v debelini 9 cm</t>
  </si>
  <si>
    <t>31 367</t>
  </si>
  <si>
    <t>Izdelava spodnje nosilne plasti bituminizirane zmesi AC 16 base B 50/70 A2 v debelini 5 cm</t>
  </si>
  <si>
    <t>Izdelava vezne plasti bituminizirane zmesi AC 16 bin PmB 25/55-65 A2 v debelini 6 cm</t>
  </si>
  <si>
    <t>Dobava in vgraditev armaturne mreže Q335</t>
  </si>
  <si>
    <t xml:space="preserve">Dobava in vgraditev armaturne mreže Q785
</t>
  </si>
  <si>
    <t>52 ___</t>
  </si>
  <si>
    <t xml:space="preserve">Izdelava začasne tankoslojne vzdolžne označbe na vozišču z enokomponentno rumeno barvo, vključno 250 g/m2 posipa z drobci / kroglicami stekla, strojno, debelina plasti suhe snovi 200 µm, širina črte 30 Cm
</t>
  </si>
  <si>
    <t>Porušitev, čiščenje in deponiranje robnika iz naravnega kamna</t>
  </si>
  <si>
    <t>13 142</t>
  </si>
  <si>
    <t xml:space="preserve">Izdelava elaborata začasne prometne ureditve
</t>
  </si>
  <si>
    <r>
      <t xml:space="preserve">Dobava in vgraditev </t>
    </r>
    <r>
      <rPr>
        <sz val="10"/>
        <color theme="1"/>
        <rFont val="Calibri"/>
        <family val="2"/>
        <charset val="238"/>
        <scheme val="minor"/>
      </rPr>
      <t xml:space="preserve"> pokrova iz duktilne litine z nosilnostjo 250 kN, s prerezom 500/500 mm
</t>
    </r>
  </si>
  <si>
    <t>Vgraditev deponiranega granitnega robnika</t>
  </si>
  <si>
    <t>29___</t>
  </si>
  <si>
    <t xml:space="preserve">Dobava in postavitev rebrastih palic iz visokovrednega naravno trdega jekla B St 420 S s premerom do 12 mm
</t>
  </si>
  <si>
    <t xml:space="preserve">Dobava in postavitev rebrastih palic iz visokovrednega naravno trdega jekla B St 420 S s premerom 14 mm
</t>
  </si>
  <si>
    <t>64 ___</t>
  </si>
  <si>
    <t>Prestavitev žičnate ograje</t>
  </si>
  <si>
    <t xml:space="preserve">Humuziranje brežine brez valjanja, v debelini nad 15 cm - strojno iz zaščita s protierozijskem geotekstilom pritrjen z sidri fi8 dolžine 300mm 
</t>
  </si>
  <si>
    <t xml:space="preserve">Dobava in pritrditev prometnega znaka, podloga iz vroče cinkane jeklene pločevine, znak z modro barvo-folijo 2 vrste, velikost 1,01 do 2,00 m2
</t>
  </si>
  <si>
    <t xml:space="preserve">Dobava in pritrditev prometnega znaka, podloga iz vroče cinkane jeklene pločevine, znak z modro barvo-folijo 2 vrste, velikost od 0,21 do 0,40 m2
</t>
  </si>
  <si>
    <t>Izdelava podprtega opaža za ravne temelje in nosilno ploščo</t>
  </si>
  <si>
    <t>Izdelava podprtega opaža za raven zid, visok do 2 m in krilne zidove</t>
  </si>
  <si>
    <t>Porušitev in odstranitev obrobe iz granitnih kock</t>
  </si>
  <si>
    <t>Porušitev grednega robnika iz cementnega betona</t>
  </si>
  <si>
    <t xml:space="preserve">Izdelava tankoslojne vzdolžne označbe na vozišču z enokomponentno rumeno barvo, vključno 250 g/m2 posipa z drobci / kroglicami stekla, strojno, debelina plasti suhe snovi 200 µm, širina črte 10 cm
</t>
  </si>
  <si>
    <t xml:space="preserve">Zasaditev žive meje </t>
  </si>
  <si>
    <t>ocena</t>
  </si>
  <si>
    <t>44 ___</t>
  </si>
  <si>
    <t>66 ___</t>
  </si>
  <si>
    <t>Ureditev ekološkega otoka</t>
  </si>
  <si>
    <t>Geotehnični nadzor</t>
  </si>
  <si>
    <t xml:space="preserve">Višinsko prilagajanje kap obstoječe komunalne infrastrukture
</t>
  </si>
  <si>
    <t xml:space="preserve">Zaščita oz. prestavitev plinovoda </t>
  </si>
  <si>
    <t>Zaščita oz. prestavitev vodovoda</t>
  </si>
  <si>
    <t xml:space="preserve">Zaščita oz. prestavitev elektroenergetskega voda nizke napetosti
</t>
  </si>
  <si>
    <t>41 ___</t>
  </si>
  <si>
    <t xml:space="preserve">Dobava in vgradnja kanalete z vgrajenim padcem
</t>
  </si>
  <si>
    <t xml:space="preserve">Dobava in vgradnja kanalete brez vgrajenega padca
</t>
  </si>
  <si>
    <t xml:space="preserve">Dobava in vgradnja peskolova dolžine 0,50 m
</t>
  </si>
  <si>
    <t xml:space="preserve">Dobava in vgradnja LTŽ linijske rešetke C250, š=10cm
</t>
  </si>
  <si>
    <t xml:space="preserve">Dobava in vgradnja LTŽ linijske rešetke C125, š=10cm
</t>
  </si>
  <si>
    <t>Prestavitev elektro omarice</t>
  </si>
  <si>
    <t>Odstranitev nadstrešnice ter dobava in postavitev nove manjše nadstrešnice</t>
  </si>
  <si>
    <t>34 ___</t>
  </si>
  <si>
    <t>Preložitev oz. višinska prilagoditev tlakovcev</t>
  </si>
  <si>
    <t xml:space="preserve">Višinsko prilagajanje jaškov obstoječe komunalne infrastrukture
</t>
  </si>
  <si>
    <t>Utrditev jarka s kanaletami na stik iz cementnega betona, dolžine 100 cm in notranje širine dna kanalete 19 cm, na podložni plasti iz zmesi zrn drobljenca, debeli 10 cm</t>
  </si>
  <si>
    <t>Izdelava javne razsvetljave ceste (izdelava temelja, izdelava jaškov, dobava in postavitev kandelabra, dobava in polaganje valjanca FeZn, dobava in polaganje napajalnega kabla, priključitev na obstoječe prižigališče)</t>
  </si>
  <si>
    <t xml:space="preserve">Prestavitev droga javne razsvetljave </t>
  </si>
  <si>
    <t>43 ___</t>
  </si>
  <si>
    <t xml:space="preserve">Doplačilo za zagotovitev kvalitete cementnega betona C 30/37 za stopnjo izpostavljenosti XC2
</t>
  </si>
  <si>
    <t xml:space="preserve">Doplačilo za zagotovitev kvalitete cementnega betona C 30/37 za stopnjo izpostavljenosti XD3
</t>
  </si>
  <si>
    <t xml:space="preserve">Dobava in vgraditev cementnega betona C20/25 v krono zidu
</t>
  </si>
  <si>
    <t xml:space="preserve">Dobava in vgraditev cementnega betona C16/20 (40%) in kamnitega materila (60 %) v kamnito zložbo
</t>
  </si>
  <si>
    <t>22 % DDV</t>
  </si>
  <si>
    <t>Porušitev in odstranitev žive meje</t>
  </si>
  <si>
    <t xml:space="preserve">Izdelava kanalizacije iz cevi STIDREN DK 120, vključno s podložno plastjo iz zmesi kamnitih zrn, premera 20 cm, v globini do 1,0 m
</t>
  </si>
  <si>
    <t xml:space="preserve">Izdelava kanalizacije iz cevi STIDREN DK 120, vključno s podložno plastjo iz zmesi kamnitih zrn, premera 25 cm, v globini do 1,0 m
</t>
  </si>
  <si>
    <t xml:space="preserve">Izdelava kanalizacije iz cevi STIDREN DD 220, vključno s podložno plastjo iz zmesi kamnitih zrn, premera 15 cm, v globini do 1,0 m
</t>
  </si>
  <si>
    <t xml:space="preserve">Dobava in vgraditev pokrova iz ojačenega cementnega betona, krožnega prereza s premerom 100 cm
</t>
  </si>
  <si>
    <t xml:space="preserve">Izdelava kanalizacije iz cevi STIDREN DD 220, vključno s podložno plastjo iz zmesi kamnitih zrn, premera 20 cm, v globini do 1,0 m
</t>
  </si>
  <si>
    <t>41 258</t>
  </si>
  <si>
    <t>Pogolobitev jarka</t>
  </si>
  <si>
    <t>Zaščita oz. prestavitev vkopanega kabelskega TK voda po navodilih upravljalca</t>
  </si>
  <si>
    <t xml:space="preserve">Ureditev ponikovalnice s perforirano cevjo iz cementnega betona, krožnega prereza, s premerom 120 cm, globine 2,1 do 3,0 m
</t>
  </si>
  <si>
    <t>Izdelava priključka peskolova na vtočni jašek meteornega kanala ali direktno na cev komplet z obbetoniranjem in vrtanjem  v stene jaška oz. cevi</t>
  </si>
  <si>
    <t xml:space="preserve">Izdelava zadrževalnika (po detajlu G.12.1) iz betonskih cevi vključno s podložno plastjo iz zmesi kamnitih zrn, premera 30 cm, v globini od 1,0 do 1,5 m, dobava in vgradnja dušilke in žabjega poklopca
</t>
  </si>
  <si>
    <t xml:space="preserve">Porušitev in odstranitev asfaltne plasti v debelini do 5 cm ( pločnik )
</t>
  </si>
  <si>
    <t xml:space="preserve">Porušitev in odstranitev asfaltne plasti v debelini 6 do 10 cm ( vozišče )
</t>
  </si>
  <si>
    <t xml:space="preserve">Rezanje asfaltne plasti s talno diamantno žago, debele do 5 cm ( pločnik )
</t>
  </si>
  <si>
    <t xml:space="preserve">Rezanje asfaltne plasti s talno diamantno žago, debele 6 do 10 cm ( vozišče )
</t>
  </si>
  <si>
    <t xml:space="preserve">Rezkanje in odvoz asfaltne krovne plasti v debelini do 3 cm ( pločnik )
</t>
  </si>
  <si>
    <t xml:space="preserve">Rezkanje in odvoz asfaltne krovne plasti v debelini 4 do 7 cm ( vozišče )
</t>
  </si>
  <si>
    <t>Objekt :</t>
  </si>
  <si>
    <t>Del objekta :</t>
  </si>
  <si>
    <t xml:space="preserve">Razprostiranje odvečne plodne zemljine (humus) ali lahke zemljine ob gradbišče ali v deponiji izvajalca,  vključno z odvozom
</t>
  </si>
  <si>
    <t>22 115</t>
  </si>
  <si>
    <t>22 117</t>
  </si>
  <si>
    <t>Ureditev planuma posteljice</t>
  </si>
  <si>
    <t xml:space="preserve">Vgraditev nasipa iz zrnate kamnine – 3. kategorije
( zasip meteorne kanalizacije )
</t>
  </si>
  <si>
    <t xml:space="preserve">Vgraditev posteljice v debelini plasti do 30 cm iz zrnate kamnine – 3. kategorije ( greda )
</t>
  </si>
  <si>
    <t xml:space="preserve">Humusiranje zelenice brez valjanja, v debelini do 15 cm - ročno
</t>
  </si>
  <si>
    <t xml:space="preserve">Izdelava obrabne in zaporne plasti bituminizirane zmesi AC 11 surf B 50/70 A3 v debelini 4,0 cm (vozišče )
</t>
  </si>
  <si>
    <t xml:space="preserve">Izdelava nosilne plasti bituminizirane zmesi AC 16 base B 50/70 A3 v debelini 6,0 cm ( vozišče )
</t>
  </si>
  <si>
    <t>Izdelava obrabne in zaporne plasti bituminizirane zmesi AC 8 surf B 70/100 A5 v debelini 4,0 cm ( pločnik )</t>
  </si>
  <si>
    <t xml:space="preserve">Čiščenje utrjene/odrezkane površine/podlage pred pobrizgom z bitumenskim vezivom
</t>
  </si>
  <si>
    <t xml:space="preserve">Pobrizg s polimerno bitumensko emulzijo nad 0,50 kg/m2
</t>
  </si>
  <si>
    <t>Premaz stikov z dilaplastom</t>
  </si>
  <si>
    <t>32 499</t>
  </si>
  <si>
    <t xml:space="preserve">Izdelava kanalizacije iz cevi iz polivinilklorida, vključno s podložno plastjo iz cementnega betona, premera DN100, v globini do 1,0 m
</t>
  </si>
  <si>
    <t xml:space="preserve">Izdelava kanalizacije iz cevi iz polivinilklorida, vključno s podložno plastjo iz zmesi kamnitih zrn, premera DN200, v globini do 1,0 m
</t>
  </si>
  <si>
    <t xml:space="preserve">Obbetoniranje cevi za kanalizacijo s cementnim betonom C 12/15, po detajlu iz načrta, premera DN100
</t>
  </si>
  <si>
    <t xml:space="preserve">Izdelava jaška iz cementnega betona, krožnega prereza s premerom 50 cm, globokega 1,5 do 2,0 m, vključno z vrtanjem odprtin
</t>
  </si>
  <si>
    <t>44 997</t>
  </si>
  <si>
    <t>44 996</t>
  </si>
  <si>
    <t xml:space="preserve">Dobava in vgraditev pokrova iz duktilne litine z nosilnostjo 250 kN, krožnega prereza s premerom 600 mm
</t>
  </si>
  <si>
    <t xml:space="preserve">Izdelava vpadnikov na obstoječem meteornem kanalu
</t>
  </si>
  <si>
    <t xml:space="preserve">Izdelava priključka vtočnega jaška na revizijski jašek meteornega kanala ali direktno na cev komplet z obbetoniranjem in vrtanjem  v stene jaška oz. cevi
</t>
  </si>
  <si>
    <t xml:space="preserve">Dobava in pritrditev okroglega prometnega znaka, podloga iz vroče cinkane jeklene pločevine, znak z odsevno folijo RA2, premera 600 mm ( 2102 )
</t>
  </si>
  <si>
    <t xml:space="preserve">Demontaža prometnega znaka na enem podstavku 
( 2101, 4102, 2102, 3403, 1111 )
</t>
  </si>
  <si>
    <t xml:space="preserve">Porušitev in odstranitev asfaltne plasti v debelini nad 10 cm ( vozišče )
</t>
  </si>
  <si>
    <t xml:space="preserve">Porušitev in deponiranje do ponovne vgradnje ograje iz betonskih škarpnikov
</t>
  </si>
  <si>
    <t xml:space="preserve">Izdelava nosilne plasti bituminizirane zmesi AC 32 base B 50/70 A3 v debelini 9 cm ( vozišče )
</t>
  </si>
  <si>
    <t>Izdelava obrabne in zaporne plasti bituminizirane zmesi AC 11 surf B 70/100 A3/Z2 v debelini 4,0 cm ( vozišče )</t>
  </si>
  <si>
    <t xml:space="preserve">Izdelava kanalizacije iz cevi iz polivinilklorida, vključno s podložno plastjo iz cementnega betona, premera DN200, v globini do 1,0 m
</t>
  </si>
  <si>
    <t xml:space="preserve">Obbetoniranje cevi za kanalizacijo s cementnim betonom C 12/15, po detajlu iz načrta, premera DN 200
</t>
  </si>
  <si>
    <t xml:space="preserve">Dobava in vgraditev LTŽ rešetke z nosilnostjo 400 kN, s prerezom 400/400 mm
</t>
  </si>
  <si>
    <t xml:space="preserve">Dobava in pritrditev prometnega znaka, podloga iz aluminijaste pločevine, znak z rumeno barvo-folijo RA2, velikost od 0,41 do 0,70 m2 ( 2434, 2435 )
</t>
  </si>
  <si>
    <t>Dobava in pritrditev trikotnega prometnega znaka, podloga iz vroče cinkane jeklene pločevine, znak z odsevno folijo RA2, dolžina stranice a = 900 mm ( 2101 )</t>
  </si>
  <si>
    <t xml:space="preserve">Dobava in pritrditev prometnega znaka, podloga iz aluminijaste pločevine, znak z rumeno barvo-folijo RA2, velikost od 0,21 do 0,40 m2 ( 3403 )
</t>
  </si>
  <si>
    <t xml:space="preserve">Izdelava tankoslojne vzdolžne označbe na vozišču z enokomponentno belo barvo, vključno 250 g/m2 posipa z drobci / kroglicami stekla, strojno, debelina plasti suhe snovi 200 µm, širina črte 12 cm ( 5121-2 )
</t>
  </si>
  <si>
    <t xml:space="preserve">Doplačilo za izdelavo prekinjenih vzdolžnih označb na vozišču, širina črte 12 cm ( raster 3-3-3 )
</t>
  </si>
  <si>
    <t xml:space="preserve">Odlaganje odpadne zmesi zemljine in kamnine, vključno s plačilom komunalne takse
</t>
  </si>
  <si>
    <t xml:space="preserve">Odlaganje odpadnega asfalta na komunalno deponijo, vključno s plačilom komunalne takse
</t>
  </si>
  <si>
    <t>Odlaganje odpadnega cementnega betona na komunalno deponijo, vključno s plačilom komunalne takse</t>
  </si>
  <si>
    <t xml:space="preserve">Oblaganje z obstoječimi deponiranimi predfabriciranimi elementi iz cementnega betona - škarpniki, vertikalno položenimi v 2 vrsti
</t>
  </si>
  <si>
    <t xml:space="preserve">Izdelava vzdolžne in prečne drenaže, globoke do 1,0 m, na podložni plasti iz cementnega betona, debeline 10 cm, z gibljivimi plastičnimi cevmi premera DN 110
</t>
  </si>
  <si>
    <t xml:space="preserve">Doplačilo za izdelavo mulde v širini 50cm
in minimalni globini 5cm 
(asfalt upoštevan v zgornjih postavkah)
</t>
  </si>
  <si>
    <t>36 ___</t>
  </si>
  <si>
    <t xml:space="preserve">Izdelava kanalizacije iz cevi iz polivinilklorida, vključno s podložno plastjo iz cementnega betona, premera 25 cm, v globini do 1,0 m
* Cevi v vozišču togostnega razreda SN8 </t>
  </si>
  <si>
    <t xml:space="preserve">Izdelava kanalizacije iz cevi iz polivinilklorida, vključno s podložno plastjo iz zmesi kamnitih zrn, premera 15 cm, v globini do 1,0 m
* Cevi v vozišču togostnega razreda SN8 </t>
  </si>
  <si>
    <t>Dobava in vgraditev pokrova iz duktilne litine z nosilnostjo 250 kN, krožnega prereza s premerom 800 mm</t>
  </si>
  <si>
    <t xml:space="preserve">Demontaža prometnega znaka na enem podstavku, ter porušitev temelja in stebrička ( 2102)
</t>
  </si>
  <si>
    <t xml:space="preserve">Izdelava obrabne plasti iz velikih tlakovcev iz silikatne kamnine velikosti 20 cm /20 cm /20 cm, stiki zaliti z elastično zmesjo
</t>
  </si>
  <si>
    <t>Dobava in pritrditev trikotnega prometnega znaka, podloga iz vroče cinkane jeklene pločevine, znak z odsevno folijo RA2, dolžina stranice a = 600 mm ( 2101 )</t>
  </si>
  <si>
    <t xml:space="preserve">Dobava in pritrditev prometnega znaka, podloga iz vroče cinkane jeklene pločevine, znak z belo barvo-folijo RA2, velikost od 0,11 do 0,20 m2 ( 2431,2431-1)
</t>
  </si>
  <si>
    <t xml:space="preserve">Dobava in vgraditev pogreznjenega robnika iz naravnega kamna s prerezom 18/25 cm( v radiju 5m)
</t>
  </si>
  <si>
    <t xml:space="preserve">Izdelava podložne plasti za tlakovano obrabno plast iz cementnega betona v debelini od 20 do 30 cm
</t>
  </si>
  <si>
    <t>Porušitev in odstranitev ograje iz železnih elementov
(stebrički)</t>
  </si>
  <si>
    <t xml:space="preserve">Izdelava tankoslojne vzdolžne označbe na vozišču z enokomponentno belo barvo, vključno 250 g/m2 posipa z drobci / kroglicami stekla, strojno, debelina plasti suhe snovi 200 µm, širina črte 10 cm 
*( 5111-1,5111 )-kolesarska steza
</t>
  </si>
  <si>
    <t>Izdelava tankoslojne prečne in ostalih označb na vozišču z enokomponentno belo barvo, vključno 250 g/m2 posipa z drobci / kroglicami stekla, strojno, debelina plasti suhe snovi 250 µm, površina označbe nad 1,5 m2 
*(5314-1, 5231)</t>
  </si>
  <si>
    <t>Številka izvedbenega načrta:</t>
  </si>
  <si>
    <t xml:space="preserve">Ureditev min krožnega križišča zbirne ceste </t>
  </si>
  <si>
    <t>Izdelava nevezane nosilne plasti enakomerno zrnatega drobljenca iz kamnine v debelini 21 do 30 cm
*PLOČNIK</t>
  </si>
  <si>
    <t>Izdelava izravnalne plasti iz drobljenca v povprečni debelini do 5 cm
*PLOČNIK</t>
  </si>
  <si>
    <t xml:space="preserve">Izdelava nosilne plasti bituminizirane zmesi AC 22 base B 50/70 A3 v debelini 6 cm
*VOZIŠČE-navezava
</t>
  </si>
  <si>
    <t xml:space="preserve">Izdelava obrabne plasti iz malih tlakovcev iz silikatne kamnine velikosti 8 cm/8 cm/8 cm ali 10cm/10cm/10cm, stiki zaliti z elastično zmesjo
</t>
  </si>
  <si>
    <t xml:space="preserve">Dobava in pritrditev okroglega prometnega znaka, podloga iz aluminijaste pločevine, znak z  modro barvo-folije RA2, premera 600 mm
* (2304)
</t>
  </si>
  <si>
    <r>
      <t xml:space="preserve">Izdelava tankoslojne vzdolžne označbe na vozišču z enokomponentno </t>
    </r>
    <r>
      <rPr>
        <b/>
        <sz val="10"/>
        <color theme="1"/>
        <rFont val="Calibri"/>
        <family val="2"/>
        <charset val="238"/>
        <scheme val="minor"/>
      </rPr>
      <t>rdečo</t>
    </r>
    <r>
      <rPr>
        <sz val="10"/>
        <color theme="1"/>
        <rFont val="Calibri"/>
        <family val="2"/>
        <charset val="238"/>
        <scheme val="minor"/>
      </rPr>
      <t xml:space="preserve"> barvo, vključno 250 g/m2 posipa z drobci / kroglicami stekla, strojno, debelina plasti suhe snovi 200 µm, širina črte 20 cm 
</t>
    </r>
  </si>
  <si>
    <r>
      <t xml:space="preserve">Izdelava tankoslojne vzdolžne označbe na vozišču z enokomponentno </t>
    </r>
    <r>
      <rPr>
        <b/>
        <sz val="10"/>
        <color theme="1"/>
        <rFont val="Calibri"/>
        <family val="2"/>
        <charset val="238"/>
        <scheme val="minor"/>
      </rPr>
      <t>belo</t>
    </r>
    <r>
      <rPr>
        <sz val="10"/>
        <color theme="1"/>
        <rFont val="Calibri"/>
        <family val="2"/>
        <charset val="238"/>
        <scheme val="minor"/>
      </rPr>
      <t xml:space="preserve"> barvo, vključno 250 g/m2 posipa z drobci / kroglicami stekla, strojno, debelina plasti suhe snovi 200 µm, širina črte 15 cm
*(5111, 5112,5122)-vozišče
</t>
    </r>
  </si>
  <si>
    <r>
      <t xml:space="preserve">Izdelava tankoslojne prečne in ostalih označb na vozišču z enokomponentno </t>
    </r>
    <r>
      <rPr>
        <b/>
        <sz val="10"/>
        <color theme="1"/>
        <rFont val="Calibri"/>
        <family val="2"/>
        <charset val="238"/>
        <scheme val="minor"/>
      </rPr>
      <t>belo</t>
    </r>
    <r>
      <rPr>
        <sz val="10"/>
        <color theme="1"/>
        <rFont val="Calibri"/>
        <family val="2"/>
        <charset val="238"/>
        <scheme val="minor"/>
      </rPr>
      <t xml:space="preserve"> barvo, vključno 250 g/m2 posipa z drobci / kroglicami stekla, strojno, debelina plasti suhe snovi 250 µm, širina črte 30 do 50 cm 
*( 5212-1, 5232 )</t>
    </r>
  </si>
  <si>
    <r>
      <t xml:space="preserve">Izdelava tankoslojne prečne in ostalih označb na vozišču z enokomponentno </t>
    </r>
    <r>
      <rPr>
        <b/>
        <sz val="10"/>
        <color theme="1"/>
        <rFont val="Calibri"/>
        <family val="2"/>
        <charset val="238"/>
        <scheme val="minor"/>
      </rPr>
      <t>belo</t>
    </r>
    <r>
      <rPr>
        <sz val="10"/>
        <color theme="1"/>
        <rFont val="Calibri"/>
        <family val="2"/>
        <charset val="238"/>
        <scheme val="minor"/>
      </rPr>
      <t xml:space="preserve"> barvo, vključno 250 g/m2 posipa z drobci / kroglicami stekla, strojno, debelina plasti suhe snovi 250 µm, površina označbe 0,6 do 1,0 m2
*(5604,5442)</t>
    </r>
  </si>
  <si>
    <t xml:space="preserve">Odstranitev neveljavnih označb na vozišču z rezkanjem, posamezna površina označbe nad 1,5 m2
(5231)
</t>
  </si>
  <si>
    <t>Izdelava geodetskega posnetka in projektne dokumentacije za izvedbeni načrt izvedenih gradbenih del</t>
  </si>
  <si>
    <t>1364-17</t>
  </si>
  <si>
    <t>LZ074251 in krajevne ceste LK074571 in LK074561</t>
  </si>
  <si>
    <t>8.    NEPREDVIDENA DELA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</si>
</sst>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92D05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sz val="10"/>
      <color theme="6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2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3" fillId="0" borderId="2" xfId="1" applyFont="1" applyFill="1" applyBorder="1" applyAlignment="1">
      <alignment horizontal="center" wrapText="1"/>
    </xf>
    <xf numFmtId="4" fontId="3" fillId="0" borderId="2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4" fontId="2" fillId="0" borderId="0" xfId="0" applyNumberFormat="1" applyFont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3" borderId="1" xfId="1" applyFont="1" applyFill="1" applyAlignment="1">
      <alignment horizontal="center" vertical="center" wrapText="1"/>
    </xf>
    <xf numFmtId="4" fontId="3" fillId="3" borderId="1" xfId="1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vertical="top"/>
    </xf>
    <xf numFmtId="2" fontId="2" fillId="0" borderId="0" xfId="0" applyNumberFormat="1" applyFont="1" applyAlignment="1">
      <alignment vertical="top"/>
    </xf>
    <xf numFmtId="2" fontId="11" fillId="3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4" fontId="2" fillId="4" borderId="9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vertical="top"/>
    </xf>
    <xf numFmtId="2" fontId="12" fillId="3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top"/>
    </xf>
    <xf numFmtId="2" fontId="5" fillId="11" borderId="12" xfId="0" applyNumberFormat="1" applyFont="1" applyFill="1" applyBorder="1" applyAlignment="1">
      <alignment vertical="top"/>
    </xf>
    <xf numFmtId="2" fontId="5" fillId="0" borderId="12" xfId="0" applyNumberFormat="1" applyFont="1" applyBorder="1" applyAlignment="1">
      <alignment vertical="top"/>
    </xf>
    <xf numFmtId="2" fontId="12" fillId="3" borderId="12" xfId="0" applyNumberFormat="1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top"/>
    </xf>
    <xf numFmtId="2" fontId="5" fillId="5" borderId="12" xfId="0" applyNumberFormat="1" applyFont="1" applyFill="1" applyBorder="1" applyAlignment="1">
      <alignment vertical="top"/>
    </xf>
    <xf numFmtId="2" fontId="5" fillId="6" borderId="12" xfId="0" applyNumberFormat="1" applyFont="1" applyFill="1" applyBorder="1" applyAlignment="1">
      <alignment vertical="top"/>
    </xf>
    <xf numFmtId="2" fontId="5" fillId="10" borderId="12" xfId="0" applyNumberFormat="1" applyFont="1" applyFill="1" applyBorder="1" applyAlignment="1">
      <alignment vertical="top"/>
    </xf>
    <xf numFmtId="2" fontId="5" fillId="9" borderId="12" xfId="0" applyNumberFormat="1" applyFont="1" applyFill="1" applyBorder="1" applyAlignment="1">
      <alignment vertical="top"/>
    </xf>
    <xf numFmtId="2" fontId="5" fillId="7" borderId="12" xfId="0" applyNumberFormat="1" applyFont="1" applyFill="1" applyBorder="1" applyAlignment="1">
      <alignment vertical="top"/>
    </xf>
    <xf numFmtId="2" fontId="5" fillId="8" borderId="12" xfId="0" applyNumberFormat="1" applyFont="1" applyFill="1" applyBorder="1" applyAlignment="1">
      <alignment vertical="top"/>
    </xf>
    <xf numFmtId="2" fontId="5" fillId="12" borderId="12" xfId="0" applyNumberFormat="1" applyFont="1" applyFill="1" applyBorder="1" applyAlignment="1">
      <alignment vertical="top"/>
    </xf>
    <xf numFmtId="2" fontId="5" fillId="13" borderId="12" xfId="0" applyNumberFormat="1" applyFont="1" applyFill="1" applyBorder="1" applyAlignment="1">
      <alignment vertical="top"/>
    </xf>
    <xf numFmtId="2" fontId="12" fillId="11" borderId="12" xfId="0" applyNumberFormat="1" applyFont="1" applyFill="1" applyBorder="1" applyAlignment="1">
      <alignment vertical="top"/>
    </xf>
    <xf numFmtId="2" fontId="12" fillId="6" borderId="12" xfId="0" applyNumberFormat="1" applyFont="1" applyFill="1" applyBorder="1" applyAlignment="1">
      <alignment vertical="top"/>
    </xf>
    <xf numFmtId="4" fontId="16" fillId="0" borderId="0" xfId="0" applyNumberFormat="1" applyFont="1" applyAlignment="1">
      <alignment horizontal="center" vertical="top" wrapText="1"/>
    </xf>
    <xf numFmtId="2" fontId="17" fillId="0" borderId="0" xfId="0" applyNumberFormat="1" applyFont="1" applyAlignment="1">
      <alignment horizontal="center" wrapText="1"/>
    </xf>
    <xf numFmtId="2" fontId="18" fillId="4" borderId="5" xfId="0" applyNumberFormat="1" applyFont="1" applyFill="1" applyBorder="1" applyAlignment="1">
      <alignment horizontal="center" wrapText="1"/>
    </xf>
    <xf numFmtId="2" fontId="18" fillId="4" borderId="6" xfId="0" applyNumberFormat="1" applyFont="1" applyFill="1" applyBorder="1" applyAlignment="1">
      <alignment horizontal="center" wrapText="1"/>
    </xf>
    <xf numFmtId="2" fontId="17" fillId="0" borderId="11" xfId="0" applyNumberFormat="1" applyFont="1" applyBorder="1" applyAlignment="1">
      <alignment horizontal="center" wrapText="1"/>
    </xf>
    <xf numFmtId="2" fontId="17" fillId="0" borderId="0" xfId="0" applyNumberFormat="1" applyFont="1" applyAlignment="1">
      <alignment horizontal="center" vertical="top" wrapText="1"/>
    </xf>
    <xf numFmtId="2" fontId="16" fillId="0" borderId="0" xfId="0" applyNumberFormat="1" applyFont="1" applyAlignment="1">
      <alignment horizontal="center" vertical="top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4" fontId="2" fillId="0" borderId="0" xfId="0" applyNumberFormat="1" applyFont="1" applyAlignment="1" applyProtection="1">
      <alignment horizontal="center" vertical="top" wrapText="1"/>
    </xf>
    <xf numFmtId="0" fontId="2" fillId="0" borderId="0" xfId="0" applyFont="1" applyProtection="1"/>
    <xf numFmtId="2" fontId="5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wrapText="1"/>
    </xf>
    <xf numFmtId="0" fontId="3" fillId="3" borderId="1" xfId="1" applyFont="1" applyFill="1" applyAlignment="1" applyProtection="1">
      <alignment horizontal="center" vertical="center" wrapText="1"/>
    </xf>
    <xf numFmtId="4" fontId="3" fillId="3" borderId="1" xfId="1" applyNumberFormat="1" applyFont="1" applyFill="1" applyAlignment="1" applyProtection="1">
      <alignment horizontal="center" vertical="center" wrapText="1"/>
    </xf>
    <xf numFmtId="2" fontId="12" fillId="3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wrapText="1"/>
    </xf>
    <xf numFmtId="0" fontId="3" fillId="0" borderId="2" xfId="1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left" wrapText="1"/>
    </xf>
    <xf numFmtId="4" fontId="3" fillId="0" borderId="2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Protection="1"/>
    <xf numFmtId="2" fontId="5" fillId="0" borderId="0" xfId="0" applyNumberFormat="1" applyFont="1" applyFill="1" applyAlignment="1" applyProtection="1">
      <alignment vertical="top"/>
    </xf>
    <xf numFmtId="49" fontId="4" fillId="0" borderId="0" xfId="0" applyNumberFormat="1" applyFont="1" applyAlignment="1" applyProtection="1">
      <alignment horizontal="left" vertical="top" wrapText="1"/>
    </xf>
    <xf numFmtId="4" fontId="16" fillId="0" borderId="0" xfId="0" applyNumberFormat="1" applyFont="1" applyAlignment="1" applyProtection="1">
      <alignment horizontal="center" vertical="top" wrapText="1"/>
    </xf>
    <xf numFmtId="2" fontId="18" fillId="4" borderId="5" xfId="0" applyNumberFormat="1" applyFont="1" applyFill="1" applyBorder="1" applyAlignment="1" applyProtection="1">
      <alignment horizontal="center" wrapText="1"/>
    </xf>
    <xf numFmtId="2" fontId="18" fillId="4" borderId="6" xfId="0" applyNumberFormat="1" applyFont="1" applyFill="1" applyBorder="1" applyAlignment="1" applyProtection="1">
      <alignment horizontal="center" wrapText="1"/>
    </xf>
    <xf numFmtId="49" fontId="2" fillId="0" borderId="3" xfId="0" applyNumberFormat="1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left" vertical="top" wrapText="1"/>
    </xf>
    <xf numFmtId="4" fontId="2" fillId="0" borderId="3" xfId="0" applyNumberFormat="1" applyFont="1" applyBorder="1" applyAlignment="1" applyProtection="1">
      <alignment horizontal="center" vertical="top" wrapText="1"/>
    </xf>
    <xf numFmtId="2" fontId="17" fillId="0" borderId="11" xfId="0" applyNumberFormat="1" applyFont="1" applyBorder="1" applyAlignment="1" applyProtection="1">
      <alignment horizontal="center" wrapText="1"/>
    </xf>
    <xf numFmtId="2" fontId="17" fillId="0" borderId="0" xfId="0" applyNumberFormat="1" applyFont="1" applyAlignment="1" applyProtection="1">
      <alignment horizontal="center" wrapText="1"/>
    </xf>
    <xf numFmtId="4" fontId="11" fillId="0" borderId="0" xfId="0" applyNumberFormat="1" applyFont="1" applyAlignment="1" applyProtection="1">
      <alignment horizontal="center" vertical="top" wrapText="1"/>
    </xf>
    <xf numFmtId="2" fontId="12" fillId="0" borderId="0" xfId="0" applyNumberFormat="1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left" vertical="top" wrapText="1"/>
    </xf>
    <xf numFmtId="4" fontId="2" fillId="4" borderId="9" xfId="0" applyNumberFormat="1" applyFont="1" applyFill="1" applyBorder="1" applyAlignment="1" applyProtection="1">
      <alignment horizontal="center" vertical="top" wrapText="1"/>
    </xf>
    <xf numFmtId="2" fontId="17" fillId="0" borderId="0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2" fontId="19" fillId="7" borderId="0" xfId="0" applyNumberFormat="1" applyFont="1" applyFill="1" applyAlignment="1">
      <alignment vertical="top"/>
    </xf>
    <xf numFmtId="2" fontId="19" fillId="6" borderId="0" xfId="0" applyNumberFormat="1" applyFont="1" applyFill="1" applyAlignment="1">
      <alignment vertical="top"/>
    </xf>
    <xf numFmtId="2" fontId="19" fillId="11" borderId="0" xfId="0" applyNumberFormat="1" applyFont="1" applyFill="1" applyAlignment="1">
      <alignment vertical="top"/>
    </xf>
    <xf numFmtId="2" fontId="19" fillId="10" borderId="0" xfId="0" applyNumberFormat="1" applyFont="1" applyFill="1" applyAlignment="1">
      <alignment vertical="top"/>
    </xf>
    <xf numFmtId="2" fontId="19" fillId="9" borderId="0" xfId="0" applyNumberFormat="1" applyFont="1" applyFill="1" applyAlignment="1">
      <alignment vertical="top"/>
    </xf>
    <xf numFmtId="2" fontId="19" fillId="5" borderId="0" xfId="0" applyNumberFormat="1" applyFont="1" applyFill="1" applyAlignment="1">
      <alignment vertical="top"/>
    </xf>
    <xf numFmtId="2" fontId="19" fillId="14" borderId="0" xfId="0" applyNumberFormat="1" applyFont="1" applyFill="1" applyAlignment="1">
      <alignment vertical="top"/>
    </xf>
    <xf numFmtId="2" fontId="19" fillId="17" borderId="0" xfId="0" applyNumberFormat="1" applyFont="1" applyFill="1" applyAlignment="1">
      <alignment vertical="top"/>
    </xf>
    <xf numFmtId="2" fontId="19" fillId="18" borderId="0" xfId="0" applyNumberFormat="1" applyFont="1" applyFill="1" applyAlignment="1">
      <alignment vertical="top"/>
    </xf>
    <xf numFmtId="2" fontId="19" fillId="12" borderId="0" xfId="0" applyNumberFormat="1" applyFont="1" applyFill="1" applyAlignment="1">
      <alignment vertical="top"/>
    </xf>
    <xf numFmtId="2" fontId="19" fillId="8" borderId="0" xfId="0" applyNumberFormat="1" applyFont="1" applyFill="1" applyAlignment="1">
      <alignment vertical="top"/>
    </xf>
    <xf numFmtId="2" fontId="19" fillId="16" borderId="0" xfId="0" applyNumberFormat="1" applyFont="1" applyFill="1" applyAlignment="1">
      <alignment vertical="top"/>
    </xf>
    <xf numFmtId="2" fontId="19" fillId="15" borderId="0" xfId="0" applyNumberFormat="1" applyFont="1" applyFill="1" applyAlignment="1">
      <alignment vertical="top"/>
    </xf>
    <xf numFmtId="2" fontId="19" fillId="19" borderId="0" xfId="0" applyNumberFormat="1" applyFont="1" applyFill="1" applyAlignment="1">
      <alignment vertical="top"/>
    </xf>
    <xf numFmtId="2" fontId="13" fillId="5" borderId="0" xfId="0" applyNumberFormat="1" applyFont="1" applyFill="1" applyAlignment="1">
      <alignment vertical="top"/>
    </xf>
    <xf numFmtId="2" fontId="13" fillId="14" borderId="0" xfId="0" applyNumberFormat="1" applyFont="1" applyFill="1" applyAlignment="1">
      <alignment vertical="top"/>
    </xf>
    <xf numFmtId="2" fontId="13" fillId="6" borderId="0" xfId="0" applyNumberFormat="1" applyFont="1" applyFill="1" applyAlignment="1">
      <alignment vertical="top"/>
    </xf>
    <xf numFmtId="2" fontId="13" fillId="11" borderId="0" xfId="0" applyNumberFormat="1" applyFont="1" applyFill="1" applyAlignment="1">
      <alignment vertical="top"/>
    </xf>
    <xf numFmtId="2" fontId="13" fillId="10" borderId="0" xfId="0" applyNumberFormat="1" applyFont="1" applyFill="1" applyAlignment="1">
      <alignment vertical="top"/>
    </xf>
    <xf numFmtId="2" fontId="13" fillId="9" borderId="0" xfId="0" applyNumberFormat="1" applyFont="1" applyFill="1" applyAlignment="1">
      <alignment vertical="top"/>
    </xf>
    <xf numFmtId="2" fontId="13" fillId="20" borderId="0" xfId="0" applyNumberFormat="1" applyFont="1" applyFill="1" applyAlignment="1">
      <alignment vertical="top"/>
    </xf>
    <xf numFmtId="2" fontId="5" fillId="7" borderId="0" xfId="0" applyNumberFormat="1" applyFont="1" applyFill="1" applyAlignment="1">
      <alignment vertical="top"/>
    </xf>
    <xf numFmtId="2" fontId="5" fillId="5" borderId="0" xfId="0" applyNumberFormat="1" applyFont="1" applyFill="1" applyAlignment="1">
      <alignment vertical="top"/>
    </xf>
    <xf numFmtId="2" fontId="5" fillId="14" borderId="0" xfId="0" applyNumberFormat="1" applyFont="1" applyFill="1" applyAlignment="1">
      <alignment vertical="top"/>
    </xf>
    <xf numFmtId="2" fontId="5" fillId="6" borderId="0" xfId="0" applyNumberFormat="1" applyFont="1" applyFill="1" applyAlignment="1">
      <alignment vertical="top"/>
    </xf>
    <xf numFmtId="2" fontId="5" fillId="11" borderId="0" xfId="0" applyNumberFormat="1" applyFont="1" applyFill="1" applyAlignment="1">
      <alignment vertical="top"/>
    </xf>
    <xf numFmtId="2" fontId="5" fillId="10" borderId="0" xfId="0" applyNumberFormat="1" applyFont="1" applyFill="1" applyAlignment="1">
      <alignment vertical="top"/>
    </xf>
    <xf numFmtId="2" fontId="5" fillId="9" borderId="0" xfId="0" applyNumberFormat="1" applyFont="1" applyFill="1" applyAlignment="1">
      <alignment vertical="top"/>
    </xf>
    <xf numFmtId="2" fontId="5" fillId="20" borderId="0" xfId="0" applyNumberFormat="1" applyFont="1" applyFill="1" applyAlignment="1">
      <alignment vertical="top"/>
    </xf>
    <xf numFmtId="2" fontId="14" fillId="20" borderId="0" xfId="0" applyNumberFormat="1" applyFont="1" applyFill="1" applyAlignment="1">
      <alignment vertical="top"/>
    </xf>
    <xf numFmtId="2" fontId="5" fillId="5" borderId="0" xfId="0" applyNumberFormat="1" applyFont="1" applyFill="1" applyAlignment="1" applyProtection="1">
      <alignment vertical="top"/>
    </xf>
    <xf numFmtId="2" fontId="15" fillId="7" borderId="0" xfId="0" applyNumberFormat="1" applyFont="1" applyFill="1" applyAlignment="1" applyProtection="1">
      <alignment vertical="top"/>
    </xf>
    <xf numFmtId="2" fontId="5" fillId="7" borderId="0" xfId="0" applyNumberFormat="1" applyFont="1" applyFill="1" applyAlignment="1" applyProtection="1">
      <alignment vertical="top"/>
    </xf>
    <xf numFmtId="2" fontId="14" fillId="5" borderId="0" xfId="0" applyNumberFormat="1" applyFont="1" applyFill="1" applyAlignment="1" applyProtection="1">
      <alignment vertical="top"/>
    </xf>
    <xf numFmtId="2" fontId="13" fillId="5" borderId="0" xfId="0" applyNumberFormat="1" applyFont="1" applyFill="1" applyAlignment="1" applyProtection="1">
      <alignment vertical="top"/>
    </xf>
    <xf numFmtId="2" fontId="5" fillId="10" borderId="0" xfId="0" applyNumberFormat="1" applyFont="1" applyFill="1" applyAlignment="1" applyProtection="1">
      <alignment vertical="top"/>
    </xf>
    <xf numFmtId="2" fontId="5" fillId="14" borderId="0" xfId="0" applyNumberFormat="1" applyFont="1" applyFill="1" applyAlignment="1" applyProtection="1">
      <alignment vertical="top"/>
    </xf>
    <xf numFmtId="2" fontId="14" fillId="7" borderId="0" xfId="0" applyNumberFormat="1" applyFont="1" applyFill="1" applyAlignment="1" applyProtection="1">
      <alignment vertical="top"/>
    </xf>
    <xf numFmtId="2" fontId="13" fillId="7" borderId="0" xfId="0" applyNumberFormat="1" applyFont="1" applyFill="1" applyAlignment="1" applyProtection="1">
      <alignment vertical="top"/>
    </xf>
    <xf numFmtId="2" fontId="5" fillId="11" borderId="0" xfId="0" applyNumberFormat="1" applyFont="1" applyFill="1" applyAlignment="1" applyProtection="1">
      <alignment vertical="top"/>
    </xf>
    <xf numFmtId="2" fontId="5" fillId="6" borderId="0" xfId="0" applyNumberFormat="1" applyFont="1" applyFill="1" applyAlignment="1" applyProtection="1">
      <alignment vertical="top"/>
    </xf>
    <xf numFmtId="2" fontId="14" fillId="6" borderId="0" xfId="0" applyNumberFormat="1" applyFont="1" applyFill="1" applyAlignment="1" applyProtection="1">
      <alignment vertical="top"/>
    </xf>
    <xf numFmtId="2" fontId="13" fillId="6" borderId="0" xfId="0" applyNumberFormat="1" applyFont="1" applyFill="1" applyAlignment="1" applyProtection="1">
      <alignment vertical="top"/>
    </xf>
    <xf numFmtId="2" fontId="13" fillId="11" borderId="0" xfId="0" applyNumberFormat="1" applyFont="1" applyFill="1" applyAlignment="1" applyProtection="1">
      <alignment vertical="top"/>
    </xf>
    <xf numFmtId="2" fontId="12" fillId="6" borderId="0" xfId="0" applyNumberFormat="1" applyFont="1" applyFill="1" applyAlignment="1" applyProtection="1">
      <alignment vertical="top"/>
    </xf>
    <xf numFmtId="2" fontId="12" fillId="11" borderId="0" xfId="0" applyNumberFormat="1" applyFont="1" applyFill="1" applyAlignment="1" applyProtection="1">
      <alignment vertical="top"/>
    </xf>
    <xf numFmtId="2" fontId="12" fillId="9" borderId="0" xfId="0" applyNumberFormat="1" applyFont="1" applyFill="1" applyAlignment="1" applyProtection="1">
      <alignment vertical="top"/>
    </xf>
    <xf numFmtId="2" fontId="14" fillId="20" borderId="0" xfId="0" applyNumberFormat="1" applyFont="1" applyFill="1" applyAlignment="1" applyProtection="1">
      <alignment vertical="top"/>
    </xf>
    <xf numFmtId="2" fontId="13" fillId="20" borderId="0" xfId="0" applyNumberFormat="1" applyFont="1" applyFill="1" applyAlignment="1" applyProtection="1">
      <alignment vertical="top"/>
    </xf>
    <xf numFmtId="2" fontId="14" fillId="9" borderId="0" xfId="0" applyNumberFormat="1" applyFont="1" applyFill="1" applyAlignment="1" applyProtection="1">
      <alignment vertical="top"/>
    </xf>
    <xf numFmtId="2" fontId="13" fillId="9" borderId="0" xfId="0" applyNumberFormat="1" applyFont="1" applyFill="1" applyAlignment="1" applyProtection="1">
      <alignment vertical="top"/>
    </xf>
    <xf numFmtId="2" fontId="5" fillId="9" borderId="0" xfId="0" applyNumberFormat="1" applyFont="1" applyFill="1" applyAlignment="1" applyProtection="1">
      <alignment vertical="top"/>
    </xf>
    <xf numFmtId="2" fontId="5" fillId="20" borderId="0" xfId="0" applyNumberFormat="1" applyFont="1" applyFill="1" applyAlignment="1" applyProtection="1">
      <alignment vertical="top"/>
    </xf>
    <xf numFmtId="2" fontId="14" fillId="11" borderId="0" xfId="0" applyNumberFormat="1" applyFont="1" applyFill="1" applyAlignment="1">
      <alignment vertical="top"/>
    </xf>
    <xf numFmtId="2" fontId="13" fillId="7" borderId="0" xfId="0" applyNumberFormat="1" applyFont="1" applyFill="1" applyAlignment="1">
      <alignment vertical="top"/>
    </xf>
    <xf numFmtId="2" fontId="5" fillId="20" borderId="12" xfId="0" applyNumberFormat="1" applyFont="1" applyFill="1" applyBorder="1" applyAlignment="1">
      <alignment vertical="top"/>
    </xf>
    <xf numFmtId="2" fontId="13" fillId="11" borderId="12" xfId="0" applyNumberFormat="1" applyFont="1" applyFill="1" applyBorder="1" applyAlignment="1">
      <alignment vertical="top"/>
    </xf>
    <xf numFmtId="2" fontId="13" fillId="6" borderId="12" xfId="0" applyNumberFormat="1" applyFont="1" applyFill="1" applyBorder="1" applyAlignment="1">
      <alignment vertical="top"/>
    </xf>
    <xf numFmtId="2" fontId="13" fillId="9" borderId="12" xfId="0" applyNumberFormat="1" applyFont="1" applyFill="1" applyBorder="1" applyAlignment="1">
      <alignment vertical="top"/>
    </xf>
    <xf numFmtId="2" fontId="13" fillId="20" borderId="12" xfId="0" applyNumberFormat="1" applyFont="1" applyFill="1" applyBorder="1" applyAlignment="1">
      <alignment vertical="top"/>
    </xf>
    <xf numFmtId="4" fontId="17" fillId="0" borderId="0" xfId="0" applyNumberFormat="1" applyFont="1" applyAlignment="1" applyProtection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4" fontId="16" fillId="0" borderId="0" xfId="0" applyNumberFormat="1" applyFont="1" applyFill="1" applyAlignment="1">
      <alignment horizontal="center" vertical="top" wrapText="1"/>
    </xf>
    <xf numFmtId="2" fontId="17" fillId="0" borderId="0" xfId="0" applyNumberFormat="1" applyFont="1" applyFill="1" applyAlignment="1">
      <alignment horizontal="center" wrapText="1"/>
    </xf>
    <xf numFmtId="2" fontId="5" fillId="11" borderId="12" xfId="0" applyNumberFormat="1" applyFont="1" applyFill="1" applyBorder="1" applyAlignment="1">
      <alignment vertical="top" wrapText="1"/>
    </xf>
    <xf numFmtId="2" fontId="15" fillId="11" borderId="12" xfId="0" applyNumberFormat="1" applyFont="1" applyFill="1" applyBorder="1" applyAlignment="1">
      <alignment vertical="top"/>
    </xf>
    <xf numFmtId="0" fontId="20" fillId="0" borderId="3" xfId="0" applyFont="1" applyBorder="1" applyAlignment="1" applyProtection="1">
      <alignment horizontal="center" vertical="top" wrapText="1"/>
    </xf>
    <xf numFmtId="2" fontId="14" fillId="6" borderId="0" xfId="0" applyNumberFormat="1" applyFont="1" applyFill="1" applyAlignment="1">
      <alignment vertical="top"/>
    </xf>
    <xf numFmtId="0" fontId="20" fillId="0" borderId="3" xfId="0" applyFont="1" applyBorder="1" applyAlignment="1">
      <alignment horizontal="left" vertical="top" wrapText="1"/>
    </xf>
    <xf numFmtId="0" fontId="20" fillId="0" borderId="0" xfId="0" applyFont="1" applyAlignment="1">
      <alignment wrapText="1"/>
    </xf>
    <xf numFmtId="49" fontId="20" fillId="0" borderId="3" xfId="0" applyNumberFormat="1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4" fontId="20" fillId="0" borderId="3" xfId="0" applyNumberFormat="1" applyFont="1" applyBorder="1" applyAlignment="1">
      <alignment horizontal="center" vertical="top" wrapText="1"/>
    </xf>
    <xf numFmtId="0" fontId="20" fillId="0" borderId="0" xfId="0" applyFont="1"/>
    <xf numFmtId="0" fontId="0" fillId="0" borderId="0" xfId="0" applyFill="1"/>
    <xf numFmtId="0" fontId="7" fillId="0" borderId="0" xfId="0" applyFont="1" applyFill="1"/>
    <xf numFmtId="0" fontId="0" fillId="0" borderId="4" xfId="0" applyFill="1" applyBorder="1"/>
    <xf numFmtId="0" fontId="0" fillId="0" borderId="5" xfId="0" applyFill="1" applyBorder="1"/>
    <xf numFmtId="164" fontId="0" fillId="0" borderId="6" xfId="0" applyNumberFormat="1" applyFill="1" applyBorder="1"/>
    <xf numFmtId="164" fontId="0" fillId="0" borderId="0" xfId="0" applyNumberFormat="1" applyFill="1"/>
    <xf numFmtId="0" fontId="0" fillId="0" borderId="0" xfId="0" applyFill="1" applyAlignment="1">
      <alignment horizontal="right"/>
    </xf>
    <xf numFmtId="2" fontId="0" fillId="0" borderId="0" xfId="0" applyNumberFormat="1" applyFill="1"/>
    <xf numFmtId="0" fontId="8" fillId="0" borderId="4" xfId="0" applyFont="1" applyFill="1" applyBorder="1"/>
    <xf numFmtId="164" fontId="8" fillId="0" borderId="6" xfId="0" applyNumberFormat="1" applyFont="1" applyFill="1" applyBorder="1"/>
    <xf numFmtId="2" fontId="10" fillId="0" borderId="7" xfId="0" applyNumberFormat="1" applyFont="1" applyFill="1" applyBorder="1" applyAlignment="1">
      <alignment horizontal="center"/>
    </xf>
    <xf numFmtId="4" fontId="11" fillId="0" borderId="3" xfId="0" applyNumberFormat="1" applyFont="1" applyBorder="1" applyAlignment="1">
      <alignment horizontal="center" vertical="top" wrapText="1"/>
    </xf>
    <xf numFmtId="4" fontId="20" fillId="0" borderId="3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4" fontId="20" fillId="0" borderId="0" xfId="0" applyNumberFormat="1" applyFont="1" applyAlignment="1">
      <alignment horizontal="center" vertical="top" wrapText="1"/>
    </xf>
    <xf numFmtId="4" fontId="15" fillId="3" borderId="1" xfId="1" applyNumberFormat="1" applyFont="1" applyFill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Alignment="1">
      <alignment horizontal="center" vertical="top" wrapText="1"/>
    </xf>
    <xf numFmtId="2" fontId="23" fillId="4" borderId="5" xfId="0" applyNumberFormat="1" applyFont="1" applyFill="1" applyBorder="1" applyAlignment="1">
      <alignment horizontal="center" wrapText="1"/>
    </xf>
    <xf numFmtId="4" fontId="22" fillId="0" borderId="0" xfId="0" applyNumberFormat="1" applyFont="1" applyAlignment="1">
      <alignment horizontal="center" vertical="top" wrapText="1"/>
    </xf>
    <xf numFmtId="2" fontId="24" fillId="0" borderId="0" xfId="0" applyNumberFormat="1" applyFont="1" applyBorder="1" applyAlignment="1">
      <alignment horizontal="center" wrapText="1"/>
    </xf>
    <xf numFmtId="4" fontId="20" fillId="4" borderId="9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 applyProtection="1">
      <alignment horizontal="center" vertical="top" wrapText="1"/>
    </xf>
    <xf numFmtId="4" fontId="2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wrapText="1"/>
    </xf>
    <xf numFmtId="49" fontId="11" fillId="0" borderId="3" xfId="0" applyNumberFormat="1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0" xfId="0" applyFont="1"/>
    <xf numFmtId="0" fontId="0" fillId="0" borderId="0" xfId="0" applyFill="1" applyAlignment="1">
      <alignment horizontal="left"/>
    </xf>
    <xf numFmtId="0" fontId="6" fillId="0" borderId="0" xfId="0" applyFont="1" applyFill="1"/>
    <xf numFmtId="4" fontId="11" fillId="0" borderId="3" xfId="0" applyNumberFormat="1" applyFont="1" applyBorder="1" applyAlignment="1" applyProtection="1">
      <alignment horizontal="center" vertical="top" wrapText="1"/>
    </xf>
    <xf numFmtId="0" fontId="6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/>
    <xf numFmtId="0" fontId="20" fillId="0" borderId="0" xfId="0" applyFont="1" applyAlignment="1">
      <alignment vertical="top"/>
    </xf>
    <xf numFmtId="0" fontId="9" fillId="0" borderId="0" xfId="0" applyFont="1" applyFill="1" applyAlignment="1">
      <alignment horizontal="left"/>
    </xf>
    <xf numFmtId="4" fontId="4" fillId="4" borderId="9" xfId="0" applyNumberFormat="1" applyFont="1" applyFill="1" applyBorder="1" applyAlignment="1" applyProtection="1">
      <alignment horizontal="right" vertical="top" wrapText="1"/>
    </xf>
    <xf numFmtId="4" fontId="4" fillId="4" borderId="10" xfId="0" applyNumberFormat="1" applyFont="1" applyFill="1" applyBorder="1" applyAlignment="1" applyProtection="1">
      <alignment horizontal="right" vertical="top" wrapText="1"/>
    </xf>
    <xf numFmtId="49" fontId="4" fillId="0" borderId="0" xfId="0" applyNumberFormat="1" applyFont="1" applyAlignment="1" applyProtection="1">
      <alignment horizontal="left" vertical="top" wrapText="1"/>
    </xf>
    <xf numFmtId="49" fontId="6" fillId="4" borderId="4" xfId="0" applyNumberFormat="1" applyFont="1" applyFill="1" applyBorder="1" applyAlignment="1" applyProtection="1">
      <alignment horizontal="left" wrapText="1"/>
    </xf>
    <xf numFmtId="49" fontId="6" fillId="4" borderId="5" xfId="0" applyNumberFormat="1" applyFont="1" applyFill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5" fillId="0" borderId="0" xfId="0" applyNumberFormat="1" applyFont="1" applyAlignment="1" applyProtection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6" fillId="4" borderId="4" xfId="0" applyNumberFormat="1" applyFont="1" applyFill="1" applyBorder="1" applyAlignment="1">
      <alignment horizontal="left" wrapText="1"/>
    </xf>
    <xf numFmtId="49" fontId="6" fillId="4" borderId="5" xfId="0" applyNumberFormat="1" applyFont="1" applyFill="1" applyBorder="1" applyAlignment="1">
      <alignment horizontal="left" wrapText="1"/>
    </xf>
    <xf numFmtId="4" fontId="4" fillId="4" borderId="9" xfId="0" applyNumberFormat="1" applyFont="1" applyFill="1" applyBorder="1" applyAlignment="1">
      <alignment horizontal="right" vertical="top" wrapText="1"/>
    </xf>
    <xf numFmtId="4" fontId="4" fillId="4" borderId="1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Alignment="1">
      <alignment horizontal="left" wrapText="1"/>
    </xf>
    <xf numFmtId="49" fontId="5" fillId="0" borderId="11" xfId="0" applyNumberFormat="1" applyFont="1" applyBorder="1" applyAlignment="1">
      <alignment horizontal="left" wrapText="1"/>
    </xf>
    <xf numFmtId="49" fontId="5" fillId="0" borderId="0" xfId="0" applyNumberFormat="1" applyFont="1" applyFill="1" applyAlignment="1">
      <alignment horizontal="left" wrapText="1"/>
    </xf>
    <xf numFmtId="49" fontId="21" fillId="0" borderId="0" xfId="0" applyNumberFormat="1" applyFont="1" applyAlignment="1">
      <alignment horizontal="left" vertical="top" wrapText="1"/>
    </xf>
    <xf numFmtId="49" fontId="5" fillId="0" borderId="0" xfId="0" applyNumberFormat="1" applyFont="1" applyBorder="1" applyAlignment="1">
      <alignment horizontal="left" wrapText="1"/>
    </xf>
  </cellXfs>
  <cellStyles count="2">
    <cellStyle name="Izhod" xfId="1" builtinId="21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1_preddela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_preddela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_preddela_1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_preddela_1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_preddela_1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_preddela_1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_preddela_1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C00000"/>
  </sheetPr>
  <dimension ref="B7:H48"/>
  <sheetViews>
    <sheetView tabSelected="1" view="pageBreakPreview" topLeftCell="B1" zoomScale="145" zoomScaleNormal="115" zoomScaleSheetLayoutView="145" zoomScalePageLayoutView="120" workbookViewId="0">
      <selection activeCell="K40" sqref="K40"/>
    </sheetView>
  </sheetViews>
  <sheetFormatPr defaultRowHeight="15" x14ac:dyDescent="0.25"/>
  <cols>
    <col min="1" max="1" width="2.85546875" style="164" customWidth="1"/>
    <col min="2" max="2" width="10.42578125" style="164" customWidth="1"/>
    <col min="3" max="4" width="9.140625" style="164"/>
    <col min="5" max="5" width="8.28515625" style="164" customWidth="1"/>
    <col min="6" max="6" width="9.5703125" style="164" customWidth="1"/>
    <col min="7" max="7" width="3.28515625" style="164" customWidth="1"/>
    <col min="8" max="8" width="18.28515625" style="164" customWidth="1"/>
    <col min="9" max="9" width="7.28515625" style="164" customWidth="1"/>
    <col min="10" max="10" width="12.7109375" style="164" customWidth="1"/>
    <col min="11" max="262" width="9.140625" style="164"/>
    <col min="263" max="263" width="7.42578125" style="164" customWidth="1"/>
    <col min="264" max="264" width="20.42578125" style="164" customWidth="1"/>
    <col min="265" max="265" width="17.140625" style="164" customWidth="1"/>
    <col min="266" max="266" width="12.7109375" style="164" customWidth="1"/>
    <col min="267" max="518" width="9.140625" style="164"/>
    <col min="519" max="519" width="7.42578125" style="164" customWidth="1"/>
    <col min="520" max="520" width="20.42578125" style="164" customWidth="1"/>
    <col min="521" max="521" width="17.140625" style="164" customWidth="1"/>
    <col min="522" max="522" width="12.7109375" style="164" customWidth="1"/>
    <col min="523" max="774" width="9.140625" style="164"/>
    <col min="775" max="775" width="7.42578125" style="164" customWidth="1"/>
    <col min="776" max="776" width="20.42578125" style="164" customWidth="1"/>
    <col min="777" max="777" width="17.140625" style="164" customWidth="1"/>
    <col min="778" max="778" width="12.7109375" style="164" customWidth="1"/>
    <col min="779" max="1030" width="9.140625" style="164"/>
    <col min="1031" max="1031" width="7.42578125" style="164" customWidth="1"/>
    <col min="1032" max="1032" width="20.42578125" style="164" customWidth="1"/>
    <col min="1033" max="1033" width="17.140625" style="164" customWidth="1"/>
    <col min="1034" max="1034" width="12.7109375" style="164" customWidth="1"/>
    <col min="1035" max="1286" width="9.140625" style="164"/>
    <col min="1287" max="1287" width="7.42578125" style="164" customWidth="1"/>
    <col min="1288" max="1288" width="20.42578125" style="164" customWidth="1"/>
    <col min="1289" max="1289" width="17.140625" style="164" customWidth="1"/>
    <col min="1290" max="1290" width="12.7109375" style="164" customWidth="1"/>
    <col min="1291" max="1542" width="9.140625" style="164"/>
    <col min="1543" max="1543" width="7.42578125" style="164" customWidth="1"/>
    <col min="1544" max="1544" width="20.42578125" style="164" customWidth="1"/>
    <col min="1545" max="1545" width="17.140625" style="164" customWidth="1"/>
    <col min="1546" max="1546" width="12.7109375" style="164" customWidth="1"/>
    <col min="1547" max="1798" width="9.140625" style="164"/>
    <col min="1799" max="1799" width="7.42578125" style="164" customWidth="1"/>
    <col min="1800" max="1800" width="20.42578125" style="164" customWidth="1"/>
    <col min="1801" max="1801" width="17.140625" style="164" customWidth="1"/>
    <col min="1802" max="1802" width="12.7109375" style="164" customWidth="1"/>
    <col min="1803" max="2054" width="9.140625" style="164"/>
    <col min="2055" max="2055" width="7.42578125" style="164" customWidth="1"/>
    <col min="2056" max="2056" width="20.42578125" style="164" customWidth="1"/>
    <col min="2057" max="2057" width="17.140625" style="164" customWidth="1"/>
    <col min="2058" max="2058" width="12.7109375" style="164" customWidth="1"/>
    <col min="2059" max="2310" width="9.140625" style="164"/>
    <col min="2311" max="2311" width="7.42578125" style="164" customWidth="1"/>
    <col min="2312" max="2312" width="20.42578125" style="164" customWidth="1"/>
    <col min="2313" max="2313" width="17.140625" style="164" customWidth="1"/>
    <col min="2314" max="2314" width="12.7109375" style="164" customWidth="1"/>
    <col min="2315" max="2566" width="9.140625" style="164"/>
    <col min="2567" max="2567" width="7.42578125" style="164" customWidth="1"/>
    <col min="2568" max="2568" width="20.42578125" style="164" customWidth="1"/>
    <col min="2569" max="2569" width="17.140625" style="164" customWidth="1"/>
    <col min="2570" max="2570" width="12.7109375" style="164" customWidth="1"/>
    <col min="2571" max="2822" width="9.140625" style="164"/>
    <col min="2823" max="2823" width="7.42578125" style="164" customWidth="1"/>
    <col min="2824" max="2824" width="20.42578125" style="164" customWidth="1"/>
    <col min="2825" max="2825" width="17.140625" style="164" customWidth="1"/>
    <col min="2826" max="2826" width="12.7109375" style="164" customWidth="1"/>
    <col min="2827" max="3078" width="9.140625" style="164"/>
    <col min="3079" max="3079" width="7.42578125" style="164" customWidth="1"/>
    <col min="3080" max="3080" width="20.42578125" style="164" customWidth="1"/>
    <col min="3081" max="3081" width="17.140625" style="164" customWidth="1"/>
    <col min="3082" max="3082" width="12.7109375" style="164" customWidth="1"/>
    <col min="3083" max="3334" width="9.140625" style="164"/>
    <col min="3335" max="3335" width="7.42578125" style="164" customWidth="1"/>
    <col min="3336" max="3336" width="20.42578125" style="164" customWidth="1"/>
    <col min="3337" max="3337" width="17.140625" style="164" customWidth="1"/>
    <col min="3338" max="3338" width="12.7109375" style="164" customWidth="1"/>
    <col min="3339" max="3590" width="9.140625" style="164"/>
    <col min="3591" max="3591" width="7.42578125" style="164" customWidth="1"/>
    <col min="3592" max="3592" width="20.42578125" style="164" customWidth="1"/>
    <col min="3593" max="3593" width="17.140625" style="164" customWidth="1"/>
    <col min="3594" max="3594" width="12.7109375" style="164" customWidth="1"/>
    <col min="3595" max="3846" width="9.140625" style="164"/>
    <col min="3847" max="3847" width="7.42578125" style="164" customWidth="1"/>
    <col min="3848" max="3848" width="20.42578125" style="164" customWidth="1"/>
    <col min="3849" max="3849" width="17.140625" style="164" customWidth="1"/>
    <col min="3850" max="3850" width="12.7109375" style="164" customWidth="1"/>
    <col min="3851" max="4102" width="9.140625" style="164"/>
    <col min="4103" max="4103" width="7.42578125" style="164" customWidth="1"/>
    <col min="4104" max="4104" width="20.42578125" style="164" customWidth="1"/>
    <col min="4105" max="4105" width="17.140625" style="164" customWidth="1"/>
    <col min="4106" max="4106" width="12.7109375" style="164" customWidth="1"/>
    <col min="4107" max="4358" width="9.140625" style="164"/>
    <col min="4359" max="4359" width="7.42578125" style="164" customWidth="1"/>
    <col min="4360" max="4360" width="20.42578125" style="164" customWidth="1"/>
    <col min="4361" max="4361" width="17.140625" style="164" customWidth="1"/>
    <col min="4362" max="4362" width="12.7109375" style="164" customWidth="1"/>
    <col min="4363" max="4614" width="9.140625" style="164"/>
    <col min="4615" max="4615" width="7.42578125" style="164" customWidth="1"/>
    <col min="4616" max="4616" width="20.42578125" style="164" customWidth="1"/>
    <col min="4617" max="4617" width="17.140625" style="164" customWidth="1"/>
    <col min="4618" max="4618" width="12.7109375" style="164" customWidth="1"/>
    <col min="4619" max="4870" width="9.140625" style="164"/>
    <col min="4871" max="4871" width="7.42578125" style="164" customWidth="1"/>
    <col min="4872" max="4872" width="20.42578125" style="164" customWidth="1"/>
    <col min="4873" max="4873" width="17.140625" style="164" customWidth="1"/>
    <col min="4874" max="4874" width="12.7109375" style="164" customWidth="1"/>
    <col min="4875" max="5126" width="9.140625" style="164"/>
    <col min="5127" max="5127" width="7.42578125" style="164" customWidth="1"/>
    <col min="5128" max="5128" width="20.42578125" style="164" customWidth="1"/>
    <col min="5129" max="5129" width="17.140625" style="164" customWidth="1"/>
    <col min="5130" max="5130" width="12.7109375" style="164" customWidth="1"/>
    <col min="5131" max="5382" width="9.140625" style="164"/>
    <col min="5383" max="5383" width="7.42578125" style="164" customWidth="1"/>
    <col min="5384" max="5384" width="20.42578125" style="164" customWidth="1"/>
    <col min="5385" max="5385" width="17.140625" style="164" customWidth="1"/>
    <col min="5386" max="5386" width="12.7109375" style="164" customWidth="1"/>
    <col min="5387" max="5638" width="9.140625" style="164"/>
    <col min="5639" max="5639" width="7.42578125" style="164" customWidth="1"/>
    <col min="5640" max="5640" width="20.42578125" style="164" customWidth="1"/>
    <col min="5641" max="5641" width="17.140625" style="164" customWidth="1"/>
    <col min="5642" max="5642" width="12.7109375" style="164" customWidth="1"/>
    <col min="5643" max="5894" width="9.140625" style="164"/>
    <col min="5895" max="5895" width="7.42578125" style="164" customWidth="1"/>
    <col min="5896" max="5896" width="20.42578125" style="164" customWidth="1"/>
    <col min="5897" max="5897" width="17.140625" style="164" customWidth="1"/>
    <col min="5898" max="5898" width="12.7109375" style="164" customWidth="1"/>
    <col min="5899" max="6150" width="9.140625" style="164"/>
    <col min="6151" max="6151" width="7.42578125" style="164" customWidth="1"/>
    <col min="6152" max="6152" width="20.42578125" style="164" customWidth="1"/>
    <col min="6153" max="6153" width="17.140625" style="164" customWidth="1"/>
    <col min="6154" max="6154" width="12.7109375" style="164" customWidth="1"/>
    <col min="6155" max="6406" width="9.140625" style="164"/>
    <col min="6407" max="6407" width="7.42578125" style="164" customWidth="1"/>
    <col min="6408" max="6408" width="20.42578125" style="164" customWidth="1"/>
    <col min="6409" max="6409" width="17.140625" style="164" customWidth="1"/>
    <col min="6410" max="6410" width="12.7109375" style="164" customWidth="1"/>
    <col min="6411" max="6662" width="9.140625" style="164"/>
    <col min="6663" max="6663" width="7.42578125" style="164" customWidth="1"/>
    <col min="6664" max="6664" width="20.42578125" style="164" customWidth="1"/>
    <col min="6665" max="6665" width="17.140625" style="164" customWidth="1"/>
    <col min="6666" max="6666" width="12.7109375" style="164" customWidth="1"/>
    <col min="6667" max="6918" width="9.140625" style="164"/>
    <col min="6919" max="6919" width="7.42578125" style="164" customWidth="1"/>
    <col min="6920" max="6920" width="20.42578125" style="164" customWidth="1"/>
    <col min="6921" max="6921" width="17.140625" style="164" customWidth="1"/>
    <col min="6922" max="6922" width="12.7109375" style="164" customWidth="1"/>
    <col min="6923" max="7174" width="9.140625" style="164"/>
    <col min="7175" max="7175" width="7.42578125" style="164" customWidth="1"/>
    <col min="7176" max="7176" width="20.42578125" style="164" customWidth="1"/>
    <col min="7177" max="7177" width="17.140625" style="164" customWidth="1"/>
    <col min="7178" max="7178" width="12.7109375" style="164" customWidth="1"/>
    <col min="7179" max="7430" width="9.140625" style="164"/>
    <col min="7431" max="7431" width="7.42578125" style="164" customWidth="1"/>
    <col min="7432" max="7432" width="20.42578125" style="164" customWidth="1"/>
    <col min="7433" max="7433" width="17.140625" style="164" customWidth="1"/>
    <col min="7434" max="7434" width="12.7109375" style="164" customWidth="1"/>
    <col min="7435" max="7686" width="9.140625" style="164"/>
    <col min="7687" max="7687" width="7.42578125" style="164" customWidth="1"/>
    <col min="7688" max="7688" width="20.42578125" style="164" customWidth="1"/>
    <col min="7689" max="7689" width="17.140625" style="164" customWidth="1"/>
    <col min="7690" max="7690" width="12.7109375" style="164" customWidth="1"/>
    <col min="7691" max="7942" width="9.140625" style="164"/>
    <col min="7943" max="7943" width="7.42578125" style="164" customWidth="1"/>
    <col min="7944" max="7944" width="20.42578125" style="164" customWidth="1"/>
    <col min="7945" max="7945" width="17.140625" style="164" customWidth="1"/>
    <col min="7946" max="7946" width="12.7109375" style="164" customWidth="1"/>
    <col min="7947" max="8198" width="9.140625" style="164"/>
    <col min="8199" max="8199" width="7.42578125" style="164" customWidth="1"/>
    <col min="8200" max="8200" width="20.42578125" style="164" customWidth="1"/>
    <col min="8201" max="8201" width="17.140625" style="164" customWidth="1"/>
    <col min="8202" max="8202" width="12.7109375" style="164" customWidth="1"/>
    <col min="8203" max="8454" width="9.140625" style="164"/>
    <col min="8455" max="8455" width="7.42578125" style="164" customWidth="1"/>
    <col min="8456" max="8456" width="20.42578125" style="164" customWidth="1"/>
    <col min="8457" max="8457" width="17.140625" style="164" customWidth="1"/>
    <col min="8458" max="8458" width="12.7109375" style="164" customWidth="1"/>
    <col min="8459" max="8710" width="9.140625" style="164"/>
    <col min="8711" max="8711" width="7.42578125" style="164" customWidth="1"/>
    <col min="8712" max="8712" width="20.42578125" style="164" customWidth="1"/>
    <col min="8713" max="8713" width="17.140625" style="164" customWidth="1"/>
    <col min="8714" max="8714" width="12.7109375" style="164" customWidth="1"/>
    <col min="8715" max="8966" width="9.140625" style="164"/>
    <col min="8967" max="8967" width="7.42578125" style="164" customWidth="1"/>
    <col min="8968" max="8968" width="20.42578125" style="164" customWidth="1"/>
    <col min="8969" max="8969" width="17.140625" style="164" customWidth="1"/>
    <col min="8970" max="8970" width="12.7109375" style="164" customWidth="1"/>
    <col min="8971" max="9222" width="9.140625" style="164"/>
    <col min="9223" max="9223" width="7.42578125" style="164" customWidth="1"/>
    <col min="9224" max="9224" width="20.42578125" style="164" customWidth="1"/>
    <col min="9225" max="9225" width="17.140625" style="164" customWidth="1"/>
    <col min="9226" max="9226" width="12.7109375" style="164" customWidth="1"/>
    <col min="9227" max="9478" width="9.140625" style="164"/>
    <col min="9479" max="9479" width="7.42578125" style="164" customWidth="1"/>
    <col min="9480" max="9480" width="20.42578125" style="164" customWidth="1"/>
    <col min="9481" max="9481" width="17.140625" style="164" customWidth="1"/>
    <col min="9482" max="9482" width="12.7109375" style="164" customWidth="1"/>
    <col min="9483" max="9734" width="9.140625" style="164"/>
    <col min="9735" max="9735" width="7.42578125" style="164" customWidth="1"/>
    <col min="9736" max="9736" width="20.42578125" style="164" customWidth="1"/>
    <col min="9737" max="9737" width="17.140625" style="164" customWidth="1"/>
    <col min="9738" max="9738" width="12.7109375" style="164" customWidth="1"/>
    <col min="9739" max="9990" width="9.140625" style="164"/>
    <col min="9991" max="9991" width="7.42578125" style="164" customWidth="1"/>
    <col min="9992" max="9992" width="20.42578125" style="164" customWidth="1"/>
    <col min="9993" max="9993" width="17.140625" style="164" customWidth="1"/>
    <col min="9994" max="9994" width="12.7109375" style="164" customWidth="1"/>
    <col min="9995" max="10246" width="9.140625" style="164"/>
    <col min="10247" max="10247" width="7.42578125" style="164" customWidth="1"/>
    <col min="10248" max="10248" width="20.42578125" style="164" customWidth="1"/>
    <col min="10249" max="10249" width="17.140625" style="164" customWidth="1"/>
    <col min="10250" max="10250" width="12.7109375" style="164" customWidth="1"/>
    <col min="10251" max="10502" width="9.140625" style="164"/>
    <col min="10503" max="10503" width="7.42578125" style="164" customWidth="1"/>
    <col min="10504" max="10504" width="20.42578125" style="164" customWidth="1"/>
    <col min="10505" max="10505" width="17.140625" style="164" customWidth="1"/>
    <col min="10506" max="10506" width="12.7109375" style="164" customWidth="1"/>
    <col min="10507" max="10758" width="9.140625" style="164"/>
    <col min="10759" max="10759" width="7.42578125" style="164" customWidth="1"/>
    <col min="10760" max="10760" width="20.42578125" style="164" customWidth="1"/>
    <col min="10761" max="10761" width="17.140625" style="164" customWidth="1"/>
    <col min="10762" max="10762" width="12.7109375" style="164" customWidth="1"/>
    <col min="10763" max="11014" width="9.140625" style="164"/>
    <col min="11015" max="11015" width="7.42578125" style="164" customWidth="1"/>
    <col min="11016" max="11016" width="20.42578125" style="164" customWidth="1"/>
    <col min="11017" max="11017" width="17.140625" style="164" customWidth="1"/>
    <col min="11018" max="11018" width="12.7109375" style="164" customWidth="1"/>
    <col min="11019" max="11270" width="9.140625" style="164"/>
    <col min="11271" max="11271" width="7.42578125" style="164" customWidth="1"/>
    <col min="11272" max="11272" width="20.42578125" style="164" customWidth="1"/>
    <col min="11273" max="11273" width="17.140625" style="164" customWidth="1"/>
    <col min="11274" max="11274" width="12.7109375" style="164" customWidth="1"/>
    <col min="11275" max="11526" width="9.140625" style="164"/>
    <col min="11527" max="11527" width="7.42578125" style="164" customWidth="1"/>
    <col min="11528" max="11528" width="20.42578125" style="164" customWidth="1"/>
    <col min="11529" max="11529" width="17.140625" style="164" customWidth="1"/>
    <col min="11530" max="11530" width="12.7109375" style="164" customWidth="1"/>
    <col min="11531" max="11782" width="9.140625" style="164"/>
    <col min="11783" max="11783" width="7.42578125" style="164" customWidth="1"/>
    <col min="11784" max="11784" width="20.42578125" style="164" customWidth="1"/>
    <col min="11785" max="11785" width="17.140625" style="164" customWidth="1"/>
    <col min="11786" max="11786" width="12.7109375" style="164" customWidth="1"/>
    <col min="11787" max="12038" width="9.140625" style="164"/>
    <col min="12039" max="12039" width="7.42578125" style="164" customWidth="1"/>
    <col min="12040" max="12040" width="20.42578125" style="164" customWidth="1"/>
    <col min="12041" max="12041" width="17.140625" style="164" customWidth="1"/>
    <col min="12042" max="12042" width="12.7109375" style="164" customWidth="1"/>
    <col min="12043" max="12294" width="9.140625" style="164"/>
    <col min="12295" max="12295" width="7.42578125" style="164" customWidth="1"/>
    <col min="12296" max="12296" width="20.42578125" style="164" customWidth="1"/>
    <col min="12297" max="12297" width="17.140625" style="164" customWidth="1"/>
    <col min="12298" max="12298" width="12.7109375" style="164" customWidth="1"/>
    <col min="12299" max="12550" width="9.140625" style="164"/>
    <col min="12551" max="12551" width="7.42578125" style="164" customWidth="1"/>
    <col min="12552" max="12552" width="20.42578125" style="164" customWidth="1"/>
    <col min="12553" max="12553" width="17.140625" style="164" customWidth="1"/>
    <col min="12554" max="12554" width="12.7109375" style="164" customWidth="1"/>
    <col min="12555" max="12806" width="9.140625" style="164"/>
    <col min="12807" max="12807" width="7.42578125" style="164" customWidth="1"/>
    <col min="12808" max="12808" width="20.42578125" style="164" customWidth="1"/>
    <col min="12809" max="12809" width="17.140625" style="164" customWidth="1"/>
    <col min="12810" max="12810" width="12.7109375" style="164" customWidth="1"/>
    <col min="12811" max="13062" width="9.140625" style="164"/>
    <col min="13063" max="13063" width="7.42578125" style="164" customWidth="1"/>
    <col min="13064" max="13064" width="20.42578125" style="164" customWidth="1"/>
    <col min="13065" max="13065" width="17.140625" style="164" customWidth="1"/>
    <col min="13066" max="13066" width="12.7109375" style="164" customWidth="1"/>
    <col min="13067" max="13318" width="9.140625" style="164"/>
    <col min="13319" max="13319" width="7.42578125" style="164" customWidth="1"/>
    <col min="13320" max="13320" width="20.42578125" style="164" customWidth="1"/>
    <col min="13321" max="13321" width="17.140625" style="164" customWidth="1"/>
    <col min="13322" max="13322" width="12.7109375" style="164" customWidth="1"/>
    <col min="13323" max="13574" width="9.140625" style="164"/>
    <col min="13575" max="13575" width="7.42578125" style="164" customWidth="1"/>
    <col min="13576" max="13576" width="20.42578125" style="164" customWidth="1"/>
    <col min="13577" max="13577" width="17.140625" style="164" customWidth="1"/>
    <col min="13578" max="13578" width="12.7109375" style="164" customWidth="1"/>
    <col min="13579" max="13830" width="9.140625" style="164"/>
    <col min="13831" max="13831" width="7.42578125" style="164" customWidth="1"/>
    <col min="13832" max="13832" width="20.42578125" style="164" customWidth="1"/>
    <col min="13833" max="13833" width="17.140625" style="164" customWidth="1"/>
    <col min="13834" max="13834" width="12.7109375" style="164" customWidth="1"/>
    <col min="13835" max="14086" width="9.140625" style="164"/>
    <col min="14087" max="14087" width="7.42578125" style="164" customWidth="1"/>
    <col min="14088" max="14088" width="20.42578125" style="164" customWidth="1"/>
    <col min="14089" max="14089" width="17.140625" style="164" customWidth="1"/>
    <col min="14090" max="14090" width="12.7109375" style="164" customWidth="1"/>
    <col min="14091" max="14342" width="9.140625" style="164"/>
    <col min="14343" max="14343" width="7.42578125" style="164" customWidth="1"/>
    <col min="14344" max="14344" width="20.42578125" style="164" customWidth="1"/>
    <col min="14345" max="14345" width="17.140625" style="164" customWidth="1"/>
    <col min="14346" max="14346" width="12.7109375" style="164" customWidth="1"/>
    <col min="14347" max="14598" width="9.140625" style="164"/>
    <col min="14599" max="14599" width="7.42578125" style="164" customWidth="1"/>
    <col min="14600" max="14600" width="20.42578125" style="164" customWidth="1"/>
    <col min="14601" max="14601" width="17.140625" style="164" customWidth="1"/>
    <col min="14602" max="14602" width="12.7109375" style="164" customWidth="1"/>
    <col min="14603" max="14854" width="9.140625" style="164"/>
    <col min="14855" max="14855" width="7.42578125" style="164" customWidth="1"/>
    <col min="14856" max="14856" width="20.42578125" style="164" customWidth="1"/>
    <col min="14857" max="14857" width="17.140625" style="164" customWidth="1"/>
    <col min="14858" max="14858" width="12.7109375" style="164" customWidth="1"/>
    <col min="14859" max="15110" width="9.140625" style="164"/>
    <col min="15111" max="15111" width="7.42578125" style="164" customWidth="1"/>
    <col min="15112" max="15112" width="20.42578125" style="164" customWidth="1"/>
    <col min="15113" max="15113" width="17.140625" style="164" customWidth="1"/>
    <col min="15114" max="15114" width="12.7109375" style="164" customWidth="1"/>
    <col min="15115" max="15366" width="9.140625" style="164"/>
    <col min="15367" max="15367" width="7.42578125" style="164" customWidth="1"/>
    <col min="15368" max="15368" width="20.42578125" style="164" customWidth="1"/>
    <col min="15369" max="15369" width="17.140625" style="164" customWidth="1"/>
    <col min="15370" max="15370" width="12.7109375" style="164" customWidth="1"/>
    <col min="15371" max="15622" width="9.140625" style="164"/>
    <col min="15623" max="15623" width="7.42578125" style="164" customWidth="1"/>
    <col min="15624" max="15624" width="20.42578125" style="164" customWidth="1"/>
    <col min="15625" max="15625" width="17.140625" style="164" customWidth="1"/>
    <col min="15626" max="15626" width="12.7109375" style="164" customWidth="1"/>
    <col min="15627" max="15878" width="9.140625" style="164"/>
    <col min="15879" max="15879" width="7.42578125" style="164" customWidth="1"/>
    <col min="15880" max="15880" width="20.42578125" style="164" customWidth="1"/>
    <col min="15881" max="15881" width="17.140625" style="164" customWidth="1"/>
    <col min="15882" max="15882" width="12.7109375" style="164" customWidth="1"/>
    <col min="15883" max="16134" width="9.140625" style="164"/>
    <col min="16135" max="16135" width="7.42578125" style="164" customWidth="1"/>
    <col min="16136" max="16136" width="20.42578125" style="164" customWidth="1"/>
    <col min="16137" max="16137" width="17.140625" style="164" customWidth="1"/>
    <col min="16138" max="16138" width="12.7109375" style="164" customWidth="1"/>
    <col min="16139" max="16384" width="9.140625" style="164"/>
  </cols>
  <sheetData>
    <row r="7" spans="3:8" x14ac:dyDescent="0.25">
      <c r="C7" s="164" t="s">
        <v>14379</v>
      </c>
      <c r="F7" s="199" t="s">
        <v>14392</v>
      </c>
      <c r="G7" s="199"/>
      <c r="H7" s="199"/>
    </row>
    <row r="9" spans="3:8" x14ac:dyDescent="0.25">
      <c r="C9" s="164" t="s">
        <v>14321</v>
      </c>
      <c r="D9" s="200" t="s">
        <v>14380</v>
      </c>
      <c r="F9" s="196"/>
      <c r="G9" s="196"/>
      <c r="H9" s="196"/>
    </row>
    <row r="10" spans="3:8" x14ac:dyDescent="0.25">
      <c r="D10" s="201" t="s">
        <v>14393</v>
      </c>
    </row>
    <row r="11" spans="3:8" x14ac:dyDescent="0.25">
      <c r="D11" s="201"/>
    </row>
    <row r="12" spans="3:8" ht="14.45" x14ac:dyDescent="0.3">
      <c r="D12" s="201"/>
    </row>
    <row r="14" spans="3:8" x14ac:dyDescent="0.25">
      <c r="C14" s="164" t="s">
        <v>14322</v>
      </c>
      <c r="E14" s="197"/>
    </row>
    <row r="17" spans="3:8" ht="15.75" x14ac:dyDescent="0.25">
      <c r="C17" s="165" t="s">
        <v>994</v>
      </c>
    </row>
    <row r="21" spans="3:8" x14ac:dyDescent="0.25">
      <c r="C21" s="166" t="s">
        <v>13335</v>
      </c>
      <c r="D21" s="167"/>
      <c r="E21" s="167"/>
      <c r="F21" s="167"/>
      <c r="G21" s="167"/>
      <c r="H21" s="168" t="str">
        <f>'1. PREDDELA'!F777</f>
        <v/>
      </c>
    </row>
    <row r="22" spans="3:8" x14ac:dyDescent="0.25">
      <c r="H22" s="169"/>
    </row>
    <row r="23" spans="3:8" x14ac:dyDescent="0.25">
      <c r="C23" s="166" t="s">
        <v>13336</v>
      </c>
      <c r="D23" s="167"/>
      <c r="E23" s="167"/>
      <c r="F23" s="167"/>
      <c r="G23" s="167"/>
      <c r="H23" s="168" t="str">
        <f>'2. ZEMELJSKA DELA'!F1030</f>
        <v/>
      </c>
    </row>
    <row r="24" spans="3:8" x14ac:dyDescent="0.25">
      <c r="H24" s="169"/>
    </row>
    <row r="25" spans="3:8" x14ac:dyDescent="0.25">
      <c r="C25" s="166" t="s">
        <v>13337</v>
      </c>
      <c r="D25" s="167"/>
      <c r="E25" s="167"/>
      <c r="F25" s="167"/>
      <c r="G25" s="167"/>
      <c r="H25" s="168" t="str">
        <f>'3. VOZIŠČNE KONSTRUKCIJE'!F1087</f>
        <v/>
      </c>
    </row>
    <row r="26" spans="3:8" x14ac:dyDescent="0.25">
      <c r="H26" s="169"/>
    </row>
    <row r="27" spans="3:8" x14ac:dyDescent="0.25">
      <c r="C27" s="166" t="s">
        <v>13338</v>
      </c>
      <c r="D27" s="167"/>
      <c r="E27" s="167"/>
      <c r="F27" s="167"/>
      <c r="G27" s="167"/>
      <c r="H27" s="168" t="str">
        <f>'4. ODVODNJAVANJE'!F1241</f>
        <v/>
      </c>
    </row>
    <row r="28" spans="3:8" x14ac:dyDescent="0.25">
      <c r="H28" s="169"/>
    </row>
    <row r="29" spans="3:8" x14ac:dyDescent="0.25">
      <c r="C29" s="166" t="s">
        <v>13339</v>
      </c>
      <c r="D29" s="167"/>
      <c r="E29" s="167"/>
      <c r="F29" s="167"/>
      <c r="G29" s="167"/>
      <c r="H29" s="168" t="str">
        <f>'5. GRADBENA IN OBRTNIŠKA DELA'!F1979</f>
        <v/>
      </c>
    </row>
    <row r="30" spans="3:8" x14ac:dyDescent="0.25">
      <c r="H30" s="169"/>
    </row>
    <row r="31" spans="3:8" x14ac:dyDescent="0.25">
      <c r="C31" s="166" t="s">
        <v>13340</v>
      </c>
      <c r="D31" s="167"/>
      <c r="E31" s="167"/>
      <c r="F31" s="167"/>
      <c r="G31" s="167"/>
      <c r="H31" s="168" t="str">
        <f>'6. OPREMA CEST'!F1056</f>
        <v/>
      </c>
    </row>
    <row r="32" spans="3:8" x14ac:dyDescent="0.25">
      <c r="H32" s="169"/>
    </row>
    <row r="33" spans="2:8" x14ac:dyDescent="0.25">
      <c r="C33" s="166" t="s">
        <v>13341</v>
      </c>
      <c r="D33" s="167"/>
      <c r="E33" s="167"/>
      <c r="F33" s="167"/>
      <c r="G33" s="167"/>
      <c r="H33" s="168" t="str">
        <f>'7. TUJE STORITVE'!F248</f>
        <v/>
      </c>
    </row>
    <row r="34" spans="2:8" x14ac:dyDescent="0.25">
      <c r="H34" s="169"/>
    </row>
    <row r="35" spans="2:8" x14ac:dyDescent="0.25">
      <c r="C35" s="166" t="s">
        <v>14394</v>
      </c>
      <c r="D35" s="167"/>
      <c r="E35" s="167"/>
      <c r="F35" s="167"/>
      <c r="G35" s="167"/>
      <c r="H35" s="168">
        <f>SUM(H21:H33)*0.1</f>
        <v>0</v>
      </c>
    </row>
    <row r="38" spans="2:8" x14ac:dyDescent="0.25">
      <c r="F38" s="170" t="s">
        <v>995</v>
      </c>
      <c r="H38" s="169">
        <f>SUM(H21:H36)</f>
        <v>0</v>
      </c>
    </row>
    <row r="39" spans="2:8" x14ac:dyDescent="0.25">
      <c r="F39" s="170"/>
      <c r="H39" s="169"/>
    </row>
    <row r="40" spans="2:8" x14ac:dyDescent="0.25">
      <c r="F40" s="170" t="s">
        <v>14302</v>
      </c>
      <c r="H40" s="169">
        <f>0.22*H38</f>
        <v>0</v>
      </c>
    </row>
    <row r="41" spans="2:8" x14ac:dyDescent="0.25">
      <c r="H41" s="169"/>
    </row>
    <row r="42" spans="2:8" x14ac:dyDescent="0.25">
      <c r="H42" s="171"/>
    </row>
    <row r="43" spans="2:8" ht="15.75" x14ac:dyDescent="0.25">
      <c r="C43" s="172" t="s">
        <v>996</v>
      </c>
      <c r="D43" s="167"/>
      <c r="E43" s="167"/>
      <c r="F43" s="167"/>
      <c r="G43" s="167"/>
      <c r="H43" s="173">
        <f>H38+H40</f>
        <v>0</v>
      </c>
    </row>
    <row r="48" spans="2:8" ht="15.75" hidden="1" thickBot="1" x14ac:dyDescent="0.3">
      <c r="B48" s="203" t="s">
        <v>997</v>
      </c>
      <c r="C48" s="203"/>
      <c r="D48" s="203"/>
      <c r="E48" s="203"/>
      <c r="F48" s="174">
        <v>1</v>
      </c>
    </row>
  </sheetData>
  <sheetProtection selectLockedCells="1" selectUnlockedCells="1"/>
  <mergeCells count="1">
    <mergeCell ref="B48:E48"/>
  </mergeCells>
  <pageMargins left="0.7" right="0.7" top="0.75" bottom="0.75" header="0.3" footer="0.3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Ljubljana&amp;C&amp;A</oddHeader>
    <oddFooter>&amp;L&amp;F&amp;CStran &amp;P</oddFooter>
  </headerFooter>
  <ignoredErrors>
    <ignoredError sqref="H38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filterMode="1">
    <tabColor rgb="FFFFC000"/>
  </sheetPr>
  <dimension ref="A1:I777"/>
  <sheetViews>
    <sheetView view="pageBreakPreview" zoomScale="120" zoomScaleNormal="115" zoomScaleSheetLayoutView="120" zoomScalePageLayoutView="140" workbookViewId="0">
      <pane ySplit="2" topLeftCell="A3" activePane="bottomLeft" state="frozen"/>
      <selection pane="bottomLeft" activeCell="K3" sqref="K3"/>
    </sheetView>
  </sheetViews>
  <sheetFormatPr defaultColWidth="9.140625" defaultRowHeight="12.75" x14ac:dyDescent="0.2"/>
  <cols>
    <col min="1" max="1" width="2.140625" style="59" customWidth="1"/>
    <col min="2" max="2" width="6.140625" style="53" customWidth="1"/>
    <col min="3" max="3" width="5.42578125" style="54" customWidth="1"/>
    <col min="4" max="4" width="45.42578125" style="55" customWidth="1"/>
    <col min="5" max="5" width="9.140625" style="56"/>
    <col min="6" max="6" width="9.140625" style="56" customWidth="1"/>
    <col min="7" max="7" width="9.7109375" style="56" customWidth="1"/>
    <col min="8" max="8" width="4" style="57" customWidth="1"/>
    <col min="9" max="9" width="16.85546875" style="58" hidden="1" customWidth="1"/>
    <col min="10" max="10" width="9.140625" style="57" customWidth="1"/>
    <col min="11" max="16384" width="9.140625" style="57"/>
  </cols>
  <sheetData>
    <row r="1" spans="1:9" x14ac:dyDescent="0.2">
      <c r="A1" s="52"/>
    </row>
    <row r="2" spans="1:9" ht="25.5" x14ac:dyDescent="0.2">
      <c r="B2" s="60" t="s">
        <v>988</v>
      </c>
      <c r="C2" s="60" t="s">
        <v>993</v>
      </c>
      <c r="D2" s="60" t="s">
        <v>989</v>
      </c>
      <c r="E2" s="61" t="s">
        <v>990</v>
      </c>
      <c r="F2" s="61" t="s">
        <v>991</v>
      </c>
      <c r="G2" s="61" t="s">
        <v>992</v>
      </c>
      <c r="I2" s="62" t="s">
        <v>998</v>
      </c>
    </row>
    <row r="3" spans="1:9" s="67" customFormat="1" x14ac:dyDescent="0.2">
      <c r="A3" s="63"/>
      <c r="B3" s="64"/>
      <c r="C3" s="64"/>
      <c r="D3" s="65"/>
      <c r="E3" s="66"/>
      <c r="F3" s="66"/>
      <c r="G3" s="66"/>
      <c r="I3" s="68"/>
    </row>
    <row r="4" spans="1:9" ht="15.75" x14ac:dyDescent="0.2">
      <c r="B4" s="206" t="s">
        <v>0</v>
      </c>
      <c r="C4" s="206"/>
      <c r="D4" s="206"/>
      <c r="E4" s="206"/>
      <c r="F4" s="206"/>
      <c r="G4" s="206"/>
    </row>
    <row r="5" spans="1:9" ht="12.75" customHeight="1" x14ac:dyDescent="0.2">
      <c r="B5" s="69"/>
      <c r="C5" s="69"/>
      <c r="D5" s="69"/>
      <c r="E5" s="70" t="str">
        <f>IF(SUM(E8:E46)=0,0,"")</f>
        <v/>
      </c>
      <c r="F5" s="70"/>
      <c r="G5" s="70"/>
    </row>
    <row r="6" spans="1:9" ht="21.2" customHeight="1" x14ac:dyDescent="0.25">
      <c r="B6" s="207" t="s">
        <v>975</v>
      </c>
      <c r="C6" s="208"/>
      <c r="D6" s="208"/>
      <c r="E6" s="71" t="str">
        <f>IF(SUM(E8:E46)=0,0,"")</f>
        <v/>
      </c>
      <c r="F6" s="71"/>
      <c r="G6" s="72"/>
    </row>
    <row r="7" spans="1:9" x14ac:dyDescent="0.2">
      <c r="E7" s="70" t="str">
        <f>IF(SUM(E8:E46)=0,0,"")</f>
        <v/>
      </c>
      <c r="F7" s="70"/>
      <c r="G7" s="70"/>
    </row>
    <row r="8" spans="1:9" ht="38.25" hidden="1" x14ac:dyDescent="0.2">
      <c r="B8" s="73" t="s">
        <v>1</v>
      </c>
      <c r="C8" s="74" t="s">
        <v>2</v>
      </c>
      <c r="D8" s="75" t="s">
        <v>999</v>
      </c>
      <c r="E8" s="76">
        <v>0</v>
      </c>
      <c r="F8" s="76" t="str">
        <f>IF(REKAPITULACIJA!$F$48*I8=0,"",REKAPITULACIJA!$F$48*I8)</f>
        <v/>
      </c>
      <c r="G8" s="76" t="str">
        <f>IF(F8="","",E8*F8)</f>
        <v/>
      </c>
      <c r="I8" s="119">
        <v>0</v>
      </c>
    </row>
    <row r="9" spans="1:9" ht="38.25" hidden="1" x14ac:dyDescent="0.2">
      <c r="B9" s="73" t="s">
        <v>3</v>
      </c>
      <c r="C9" s="74" t="s">
        <v>2</v>
      </c>
      <c r="D9" s="75" t="s">
        <v>1000</v>
      </c>
      <c r="E9" s="76">
        <v>0</v>
      </c>
      <c r="F9" s="76" t="str">
        <f>IF(REKAPITULACIJA!$F$48*I9=0,"",REKAPITULACIJA!$F$48*I9)</f>
        <v/>
      </c>
      <c r="G9" s="76" t="str">
        <f t="shared" ref="G9:G46" si="0">IF(F9="","",E9*F9)</f>
        <v/>
      </c>
      <c r="I9" s="120">
        <v>0</v>
      </c>
    </row>
    <row r="10" spans="1:9" ht="38.25" hidden="1" x14ac:dyDescent="0.2">
      <c r="B10" s="73" t="s">
        <v>4</v>
      </c>
      <c r="C10" s="74" t="s">
        <v>2</v>
      </c>
      <c r="D10" s="75" t="s">
        <v>1001</v>
      </c>
      <c r="E10" s="76">
        <v>0</v>
      </c>
      <c r="F10" s="76" t="str">
        <f>IF(REKAPITULACIJA!$F$48*I10=0,"",REKAPITULACIJA!$F$48*I10)</f>
        <v/>
      </c>
      <c r="G10" s="76" t="str">
        <f t="shared" si="0"/>
        <v/>
      </c>
      <c r="I10" s="120">
        <v>0</v>
      </c>
    </row>
    <row r="11" spans="1:9" ht="38.25" hidden="1" x14ac:dyDescent="0.2">
      <c r="B11" s="73" t="s">
        <v>5</v>
      </c>
      <c r="C11" s="74" t="s">
        <v>2</v>
      </c>
      <c r="D11" s="75" t="s">
        <v>1002</v>
      </c>
      <c r="E11" s="76">
        <v>0</v>
      </c>
      <c r="F11" s="76">
        <v>1500</v>
      </c>
      <c r="G11" s="76">
        <f t="shared" si="0"/>
        <v>0</v>
      </c>
      <c r="I11" s="121">
        <v>1410</v>
      </c>
    </row>
    <row r="12" spans="1:9" ht="38.25" hidden="1" x14ac:dyDescent="0.2">
      <c r="B12" s="73" t="s">
        <v>6</v>
      </c>
      <c r="C12" s="74" t="s">
        <v>2</v>
      </c>
      <c r="D12" s="75" t="s">
        <v>1003</v>
      </c>
      <c r="E12" s="76">
        <v>0</v>
      </c>
      <c r="F12" s="76">
        <f>IF(REKAPITULACIJA!$F$48*I12=0,"",REKAPITULACIJA!$F$48*I12)</f>
        <v>1550</v>
      </c>
      <c r="G12" s="76">
        <f t="shared" si="0"/>
        <v>0</v>
      </c>
      <c r="I12" s="122">
        <v>1550</v>
      </c>
    </row>
    <row r="13" spans="1:9" ht="38.25" hidden="1" x14ac:dyDescent="0.2">
      <c r="B13" s="73" t="s">
        <v>7</v>
      </c>
      <c r="C13" s="74" t="s">
        <v>2</v>
      </c>
      <c r="D13" s="75" t="s">
        <v>1004</v>
      </c>
      <c r="E13" s="76">
        <v>0</v>
      </c>
      <c r="F13" s="76">
        <f>IF(REKAPITULACIJA!$F$48*I13=0,"",REKAPITULACIJA!$F$48*I13)</f>
        <v>1690</v>
      </c>
      <c r="G13" s="76">
        <f t="shared" si="0"/>
        <v>0</v>
      </c>
      <c r="I13" s="122">
        <v>1690</v>
      </c>
    </row>
    <row r="14" spans="1:9" ht="38.25" hidden="1" x14ac:dyDescent="0.2">
      <c r="B14" s="73" t="s">
        <v>8</v>
      </c>
      <c r="C14" s="74" t="s">
        <v>2</v>
      </c>
      <c r="D14" s="75" t="s">
        <v>1005</v>
      </c>
      <c r="E14" s="76">
        <f>E11</f>
        <v>0</v>
      </c>
      <c r="F14" s="76">
        <v>1410</v>
      </c>
      <c r="G14" s="76">
        <f t="shared" si="0"/>
        <v>0</v>
      </c>
      <c r="I14" s="120">
        <v>0</v>
      </c>
    </row>
    <row r="15" spans="1:9" ht="38.25" hidden="1" x14ac:dyDescent="0.2">
      <c r="B15" s="73" t="s">
        <v>9</v>
      </c>
      <c r="C15" s="74" t="s">
        <v>2</v>
      </c>
      <c r="D15" s="75" t="s">
        <v>1006</v>
      </c>
      <c r="E15" s="76">
        <f>E12</f>
        <v>0</v>
      </c>
      <c r="F15" s="76">
        <f>IF(REKAPITULACIJA!$F$48*I15=0,"",REKAPITULACIJA!$F$48*I15)</f>
        <v>1550</v>
      </c>
      <c r="G15" s="76">
        <f t="shared" si="0"/>
        <v>0</v>
      </c>
      <c r="I15" s="120">
        <v>1550</v>
      </c>
    </row>
    <row r="16" spans="1:9" ht="38.25" hidden="1" x14ac:dyDescent="0.2">
      <c r="B16" s="73" t="s">
        <v>10</v>
      </c>
      <c r="C16" s="74" t="s">
        <v>2</v>
      </c>
      <c r="D16" s="75" t="s">
        <v>1007</v>
      </c>
      <c r="E16" s="76">
        <f>E13</f>
        <v>0</v>
      </c>
      <c r="F16" s="76" t="str">
        <f>IF(REKAPITULACIJA!$F$48*I16=0,"",REKAPITULACIJA!$F$48*I16)</f>
        <v/>
      </c>
      <c r="G16" s="76" t="str">
        <f t="shared" si="0"/>
        <v/>
      </c>
      <c r="I16" s="120">
        <v>0</v>
      </c>
    </row>
    <row r="17" spans="2:9" ht="25.5" hidden="1" x14ac:dyDescent="0.2">
      <c r="B17" s="73" t="s">
        <v>11</v>
      </c>
      <c r="C17" s="74" t="s">
        <v>2</v>
      </c>
      <c r="D17" s="75" t="s">
        <v>1008</v>
      </c>
      <c r="E17" s="76">
        <v>0</v>
      </c>
      <c r="F17" s="76" t="str">
        <f>IF(REKAPITULACIJA!$F$48*I17=0,"",REKAPITULACIJA!$F$48*I17)</f>
        <v/>
      </c>
      <c r="G17" s="76" t="str">
        <f t="shared" si="0"/>
        <v/>
      </c>
      <c r="I17" s="118">
        <v>0</v>
      </c>
    </row>
    <row r="18" spans="2:9" ht="38.25" hidden="1" x14ac:dyDescent="0.2">
      <c r="B18" s="73" t="s">
        <v>12</v>
      </c>
      <c r="C18" s="74" t="s">
        <v>13</v>
      </c>
      <c r="D18" s="75" t="s">
        <v>1009</v>
      </c>
      <c r="E18" s="76">
        <v>0</v>
      </c>
      <c r="F18" s="76" t="str">
        <f>IF(REKAPITULACIJA!$F$48*I18=0,"",REKAPITULACIJA!$F$48*I18)</f>
        <v/>
      </c>
      <c r="G18" s="76" t="str">
        <f t="shared" si="0"/>
        <v/>
      </c>
      <c r="I18" s="120">
        <v>0</v>
      </c>
    </row>
    <row r="19" spans="2:9" ht="38.25" hidden="1" x14ac:dyDescent="0.2">
      <c r="B19" s="73" t="s">
        <v>14</v>
      </c>
      <c r="C19" s="74" t="s">
        <v>13</v>
      </c>
      <c r="D19" s="75" t="s">
        <v>1010</v>
      </c>
      <c r="E19" s="76">
        <v>0</v>
      </c>
      <c r="F19" s="76" t="str">
        <f>IF(REKAPITULACIJA!$F$48*I19=0,"",REKAPITULACIJA!$F$48*I19)</f>
        <v/>
      </c>
      <c r="G19" s="76" t="str">
        <f t="shared" si="0"/>
        <v/>
      </c>
      <c r="I19" s="120">
        <v>0</v>
      </c>
    </row>
    <row r="20" spans="2:9" ht="38.25" hidden="1" x14ac:dyDescent="0.2">
      <c r="B20" s="73" t="s">
        <v>15</v>
      </c>
      <c r="C20" s="74" t="s">
        <v>13</v>
      </c>
      <c r="D20" s="75" t="s">
        <v>1011</v>
      </c>
      <c r="E20" s="76">
        <v>0</v>
      </c>
      <c r="F20" s="76" t="str">
        <f>IF(REKAPITULACIJA!$F$48*I20=0,"",REKAPITULACIJA!$F$48*I20)</f>
        <v/>
      </c>
      <c r="G20" s="76" t="str">
        <f t="shared" si="0"/>
        <v/>
      </c>
      <c r="I20" s="120">
        <v>0</v>
      </c>
    </row>
    <row r="21" spans="2:9" ht="38.25" hidden="1" x14ac:dyDescent="0.2">
      <c r="B21" s="73" t="s">
        <v>16</v>
      </c>
      <c r="C21" s="74" t="s">
        <v>13</v>
      </c>
      <c r="D21" s="75" t="s">
        <v>1012</v>
      </c>
      <c r="E21" s="76">
        <v>0</v>
      </c>
      <c r="F21" s="76">
        <v>23</v>
      </c>
      <c r="G21" s="76">
        <f t="shared" si="0"/>
        <v>0</v>
      </c>
      <c r="I21" s="121">
        <v>23</v>
      </c>
    </row>
    <row r="22" spans="2:9" ht="38.25" hidden="1" x14ac:dyDescent="0.2">
      <c r="B22" s="73" t="s">
        <v>17</v>
      </c>
      <c r="C22" s="74" t="s">
        <v>13</v>
      </c>
      <c r="D22" s="75" t="s">
        <v>1013</v>
      </c>
      <c r="E22" s="76">
        <v>0</v>
      </c>
      <c r="F22" s="76">
        <f>IF(REKAPITULACIJA!$F$48*I22=0,"",REKAPITULACIJA!$F$48*I22)</f>
        <v>25</v>
      </c>
      <c r="G22" s="76">
        <f t="shared" si="0"/>
        <v>0</v>
      </c>
      <c r="I22" s="122">
        <v>25</v>
      </c>
    </row>
    <row r="23" spans="2:9" ht="38.25" hidden="1" x14ac:dyDescent="0.2">
      <c r="B23" s="73" t="s">
        <v>18</v>
      </c>
      <c r="C23" s="74" t="s">
        <v>13</v>
      </c>
      <c r="D23" s="75" t="s">
        <v>1014</v>
      </c>
      <c r="E23" s="76">
        <v>0</v>
      </c>
      <c r="F23" s="76">
        <f>IF(REKAPITULACIJA!$F$48*I23=0,"",REKAPITULACIJA!$F$48*I23)</f>
        <v>28</v>
      </c>
      <c r="G23" s="76">
        <f t="shared" si="0"/>
        <v>0</v>
      </c>
      <c r="I23" s="122">
        <v>28</v>
      </c>
    </row>
    <row r="24" spans="2:9" ht="38.25" hidden="1" x14ac:dyDescent="0.2">
      <c r="B24" s="73" t="s">
        <v>19</v>
      </c>
      <c r="C24" s="74" t="s">
        <v>13</v>
      </c>
      <c r="D24" s="75" t="s">
        <v>1015</v>
      </c>
      <c r="E24" s="76">
        <v>0</v>
      </c>
      <c r="F24" s="76">
        <f>IF(REKAPITULACIJA!$F$48*I24=0,"",REKAPITULACIJA!$F$48*I24)</f>
        <v>4.26</v>
      </c>
      <c r="G24" s="76">
        <f t="shared" si="0"/>
        <v>0</v>
      </c>
      <c r="I24" s="125">
        <v>4.26</v>
      </c>
    </row>
    <row r="25" spans="2:9" ht="38.25" hidden="1" x14ac:dyDescent="0.2">
      <c r="B25" s="73" t="s">
        <v>20</v>
      </c>
      <c r="C25" s="74" t="s">
        <v>13</v>
      </c>
      <c r="D25" s="75" t="s">
        <v>1016</v>
      </c>
      <c r="E25" s="76">
        <v>0</v>
      </c>
      <c r="F25" s="76">
        <f>IF(REKAPITULACIJA!$F$48*I25=0,"",REKAPITULACIJA!$F$48*I25)</f>
        <v>5.1100000000000003</v>
      </c>
      <c r="G25" s="76">
        <f t="shared" si="0"/>
        <v>0</v>
      </c>
      <c r="I25" s="126">
        <v>5.1100000000000003</v>
      </c>
    </row>
    <row r="26" spans="2:9" ht="38.25" hidden="1" x14ac:dyDescent="0.2">
      <c r="B26" s="73" t="s">
        <v>21</v>
      </c>
      <c r="C26" s="74" t="s">
        <v>13</v>
      </c>
      <c r="D26" s="75" t="s">
        <v>1017</v>
      </c>
      <c r="E26" s="76">
        <v>0</v>
      </c>
      <c r="F26" s="76">
        <f>IF(REKAPITULACIJA!$F$48*I26=0,"",REKAPITULACIJA!$F$48*I26)</f>
        <v>5.54</v>
      </c>
      <c r="G26" s="76">
        <f t="shared" si="0"/>
        <v>0</v>
      </c>
      <c r="I26" s="126">
        <v>5.54</v>
      </c>
    </row>
    <row r="27" spans="2:9" ht="25.5" hidden="1" x14ac:dyDescent="0.2">
      <c r="B27" s="73" t="s">
        <v>22</v>
      </c>
      <c r="C27" s="74" t="s">
        <v>13</v>
      </c>
      <c r="D27" s="75" t="s">
        <v>1018</v>
      </c>
      <c r="E27" s="76">
        <v>0</v>
      </c>
      <c r="F27" s="76" t="str">
        <f>IF(REKAPITULACIJA!$F$48*I27=0,"",REKAPITULACIJA!$F$48*I27)</f>
        <v/>
      </c>
      <c r="G27" s="76" t="str">
        <f t="shared" si="0"/>
        <v/>
      </c>
      <c r="I27" s="118">
        <v>0</v>
      </c>
    </row>
    <row r="28" spans="2:9" ht="38.25" x14ac:dyDescent="0.2">
      <c r="B28" s="73" t="s">
        <v>23</v>
      </c>
      <c r="C28" s="74" t="s">
        <v>13</v>
      </c>
      <c r="D28" s="75" t="s">
        <v>1019</v>
      </c>
      <c r="E28" s="76">
        <v>1</v>
      </c>
      <c r="F28" s="76"/>
      <c r="G28" s="76" t="str">
        <f t="shared" si="0"/>
        <v/>
      </c>
      <c r="I28" s="120">
        <v>0</v>
      </c>
    </row>
    <row r="29" spans="2:9" ht="38.25" hidden="1" x14ac:dyDescent="0.2">
      <c r="B29" s="73" t="s">
        <v>24</v>
      </c>
      <c r="C29" s="74" t="s">
        <v>13</v>
      </c>
      <c r="D29" s="75" t="s">
        <v>1020</v>
      </c>
      <c r="E29" s="76">
        <v>0</v>
      </c>
      <c r="F29" s="76" t="str">
        <f>IF(REKAPITULACIJA!$F$48*I29=0,"",REKAPITULACIJA!$F$48*I29)</f>
        <v/>
      </c>
      <c r="G29" s="76" t="str">
        <f t="shared" si="0"/>
        <v/>
      </c>
      <c r="I29" s="120">
        <v>0</v>
      </c>
    </row>
    <row r="30" spans="2:9" ht="38.25" hidden="1" x14ac:dyDescent="0.2">
      <c r="B30" s="73" t="s">
        <v>25</v>
      </c>
      <c r="C30" s="74" t="s">
        <v>13</v>
      </c>
      <c r="D30" s="75" t="s">
        <v>1021</v>
      </c>
      <c r="E30" s="76">
        <v>0</v>
      </c>
      <c r="F30" s="76" t="str">
        <f>IF(REKAPITULACIJA!$F$48*I30=0,"",REKAPITULACIJA!$F$48*I30)</f>
        <v/>
      </c>
      <c r="G30" s="76" t="str">
        <f t="shared" si="0"/>
        <v/>
      </c>
      <c r="I30" s="120">
        <v>0</v>
      </c>
    </row>
    <row r="31" spans="2:9" ht="38.25" hidden="1" x14ac:dyDescent="0.2">
      <c r="B31" s="73" t="s">
        <v>26</v>
      </c>
      <c r="C31" s="74" t="s">
        <v>13</v>
      </c>
      <c r="D31" s="75" t="s">
        <v>1022</v>
      </c>
      <c r="E31" s="76">
        <v>0</v>
      </c>
      <c r="F31" s="76" t="str">
        <f>IF(REKAPITULACIJA!$F$48*I31=0,"",REKAPITULACIJA!$F$48*I31)</f>
        <v/>
      </c>
      <c r="G31" s="76" t="str">
        <f t="shared" si="0"/>
        <v/>
      </c>
      <c r="I31" s="118">
        <v>0</v>
      </c>
    </row>
    <row r="32" spans="2:9" ht="38.25" hidden="1" x14ac:dyDescent="0.2">
      <c r="B32" s="73" t="s">
        <v>27</v>
      </c>
      <c r="C32" s="74" t="s">
        <v>13</v>
      </c>
      <c r="D32" s="75" t="s">
        <v>1023</v>
      </c>
      <c r="E32" s="76">
        <v>0</v>
      </c>
      <c r="F32" s="76" t="str">
        <f>IF(REKAPITULACIJA!$F$48*I32=0,"",REKAPITULACIJA!$F$48*I32)</f>
        <v/>
      </c>
      <c r="G32" s="76" t="str">
        <f t="shared" si="0"/>
        <v/>
      </c>
      <c r="I32" s="118">
        <v>0</v>
      </c>
    </row>
    <row r="33" spans="2:9" ht="38.25" hidden="1" x14ac:dyDescent="0.2">
      <c r="B33" s="73" t="s">
        <v>28</v>
      </c>
      <c r="C33" s="74" t="s">
        <v>13</v>
      </c>
      <c r="D33" s="75" t="s">
        <v>1024</v>
      </c>
      <c r="E33" s="76">
        <v>0</v>
      </c>
      <c r="F33" s="76" t="str">
        <f>IF(REKAPITULACIJA!$F$48*I33=0,"",REKAPITULACIJA!$F$48*I33)</f>
        <v/>
      </c>
      <c r="G33" s="76" t="str">
        <f t="shared" si="0"/>
        <v/>
      </c>
      <c r="I33" s="118">
        <v>0</v>
      </c>
    </row>
    <row r="34" spans="2:9" ht="38.25" hidden="1" x14ac:dyDescent="0.2">
      <c r="B34" s="73" t="s">
        <v>29</v>
      </c>
      <c r="C34" s="74" t="s">
        <v>13</v>
      </c>
      <c r="D34" s="75" t="s">
        <v>1025</v>
      </c>
      <c r="E34" s="76">
        <v>0</v>
      </c>
      <c r="F34" s="76" t="str">
        <f>IF(REKAPITULACIJA!$F$48*I34=0,"",REKAPITULACIJA!$F$48*I34)</f>
        <v/>
      </c>
      <c r="G34" s="76" t="str">
        <f t="shared" si="0"/>
        <v/>
      </c>
      <c r="I34" s="120">
        <v>0</v>
      </c>
    </row>
    <row r="35" spans="2:9" ht="38.25" hidden="1" x14ac:dyDescent="0.2">
      <c r="B35" s="73" t="s">
        <v>30</v>
      </c>
      <c r="C35" s="74" t="s">
        <v>2</v>
      </c>
      <c r="D35" s="75" t="s">
        <v>1026</v>
      </c>
      <c r="E35" s="76">
        <v>0</v>
      </c>
      <c r="F35" s="76" t="str">
        <f>IF(REKAPITULACIJA!$F$48*I35=0,"",REKAPITULACIJA!$F$48*I35)</f>
        <v/>
      </c>
      <c r="G35" s="76" t="str">
        <f t="shared" si="0"/>
        <v/>
      </c>
      <c r="I35" s="118">
        <v>0</v>
      </c>
    </row>
    <row r="36" spans="2:9" ht="38.25" hidden="1" x14ac:dyDescent="0.2">
      <c r="B36" s="73" t="s">
        <v>31</v>
      </c>
      <c r="C36" s="74" t="s">
        <v>2</v>
      </c>
      <c r="D36" s="75" t="s">
        <v>1027</v>
      </c>
      <c r="E36" s="76">
        <v>0</v>
      </c>
      <c r="F36" s="76">
        <f>IF(REKAPITULACIJA!$F$48*I36=0,"",REKAPITULACIJA!$F$48*I36)</f>
        <v>1410</v>
      </c>
      <c r="G36" s="76">
        <f t="shared" si="0"/>
        <v>0</v>
      </c>
      <c r="I36" s="121">
        <v>1410</v>
      </c>
    </row>
    <row r="37" spans="2:9" ht="38.25" hidden="1" x14ac:dyDescent="0.2">
      <c r="B37" s="73" t="s">
        <v>32</v>
      </c>
      <c r="C37" s="74" t="s">
        <v>2</v>
      </c>
      <c r="D37" s="75" t="s">
        <v>1028</v>
      </c>
      <c r="E37" s="76">
        <v>0</v>
      </c>
      <c r="F37" s="76" t="str">
        <f>IF(REKAPITULACIJA!$F$48*I37=0,"",REKAPITULACIJA!$F$48*I37)</f>
        <v/>
      </c>
      <c r="G37" s="76" t="str">
        <f t="shared" si="0"/>
        <v/>
      </c>
      <c r="I37" s="120">
        <v>0</v>
      </c>
    </row>
    <row r="38" spans="2:9" ht="38.25" hidden="1" x14ac:dyDescent="0.2">
      <c r="B38" s="73" t="s">
        <v>33</v>
      </c>
      <c r="C38" s="74" t="s">
        <v>2</v>
      </c>
      <c r="D38" s="75" t="s">
        <v>1029</v>
      </c>
      <c r="E38" s="76">
        <v>0</v>
      </c>
      <c r="F38" s="76">
        <f>IF(REKAPITULACIJA!$F$48*I38=0,"",REKAPITULACIJA!$F$48*I38)</f>
        <v>1410</v>
      </c>
      <c r="G38" s="76">
        <f t="shared" si="0"/>
        <v>0</v>
      </c>
      <c r="I38" s="125">
        <v>1410</v>
      </c>
    </row>
    <row r="39" spans="2:9" ht="25.5" hidden="1" x14ac:dyDescent="0.2">
      <c r="B39" s="73" t="s">
        <v>34</v>
      </c>
      <c r="C39" s="74" t="s">
        <v>13</v>
      </c>
      <c r="D39" s="75" t="s">
        <v>35</v>
      </c>
      <c r="E39" s="76">
        <v>0</v>
      </c>
      <c r="F39" s="76" t="str">
        <f>IF(REKAPITULACIJA!$F$48*I39=0,"",REKAPITULACIJA!$F$48*I39)</f>
        <v/>
      </c>
      <c r="G39" s="76" t="str">
        <f t="shared" si="0"/>
        <v/>
      </c>
      <c r="I39" s="118">
        <v>0</v>
      </c>
    </row>
    <row r="40" spans="2:9" ht="38.25" hidden="1" x14ac:dyDescent="0.2">
      <c r="B40" s="73" t="s">
        <v>36</v>
      </c>
      <c r="C40" s="74" t="s">
        <v>13</v>
      </c>
      <c r="D40" s="75" t="s">
        <v>37</v>
      </c>
      <c r="E40" s="76">
        <v>0</v>
      </c>
      <c r="F40" s="76" t="str">
        <f>IF(REKAPITULACIJA!$F$48*I40=0,"",REKAPITULACIJA!$F$48*I40)</f>
        <v/>
      </c>
      <c r="G40" s="76" t="str">
        <f t="shared" si="0"/>
        <v/>
      </c>
      <c r="I40" s="118">
        <v>0</v>
      </c>
    </row>
    <row r="41" spans="2:9" ht="38.25" hidden="1" x14ac:dyDescent="0.2">
      <c r="B41" s="73" t="s">
        <v>38</v>
      </c>
      <c r="C41" s="74" t="s">
        <v>13</v>
      </c>
      <c r="D41" s="75" t="s">
        <v>39</v>
      </c>
      <c r="E41" s="76">
        <v>0</v>
      </c>
      <c r="F41" s="76" t="str">
        <f>IF(REKAPITULACIJA!$F$48*I41=0,"",REKAPITULACIJA!$F$48*I41)</f>
        <v/>
      </c>
      <c r="G41" s="76" t="str">
        <f t="shared" si="0"/>
        <v/>
      </c>
      <c r="I41" s="118">
        <v>0</v>
      </c>
    </row>
    <row r="42" spans="2:9" ht="51" hidden="1" x14ac:dyDescent="0.2">
      <c r="B42" s="73" t="s">
        <v>40</v>
      </c>
      <c r="C42" s="74" t="s">
        <v>13</v>
      </c>
      <c r="D42" s="75" t="s">
        <v>1030</v>
      </c>
      <c r="E42" s="76">
        <v>0</v>
      </c>
      <c r="F42" s="76" t="str">
        <f>IF(REKAPITULACIJA!$F$48*I42=0,"",REKAPITULACIJA!$F$48*I42)</f>
        <v/>
      </c>
      <c r="G42" s="76" t="str">
        <f t="shared" si="0"/>
        <v/>
      </c>
      <c r="I42" s="120">
        <v>0</v>
      </c>
    </row>
    <row r="43" spans="2:9" ht="63.75" hidden="1" x14ac:dyDescent="0.2">
      <c r="B43" s="73" t="s">
        <v>41</v>
      </c>
      <c r="C43" s="74" t="s">
        <v>13</v>
      </c>
      <c r="D43" s="75" t="s">
        <v>1031</v>
      </c>
      <c r="E43" s="76">
        <v>0</v>
      </c>
      <c r="F43" s="76" t="str">
        <f>IF(REKAPITULACIJA!$F$48*I43=0,"",REKAPITULACIJA!$F$48*I43)</f>
        <v/>
      </c>
      <c r="G43" s="76" t="str">
        <f t="shared" si="0"/>
        <v/>
      </c>
      <c r="I43" s="120">
        <v>0</v>
      </c>
    </row>
    <row r="44" spans="2:9" ht="25.5" hidden="1" x14ac:dyDescent="0.2">
      <c r="B44" s="73" t="s">
        <v>42</v>
      </c>
      <c r="C44" s="74" t="s">
        <v>13</v>
      </c>
      <c r="D44" s="75" t="s">
        <v>1032</v>
      </c>
      <c r="E44" s="76">
        <v>0</v>
      </c>
      <c r="F44" s="76" t="str">
        <f>IF(REKAPITULACIJA!$F$48*I44=0,"",REKAPITULACIJA!$F$48*I44)</f>
        <v/>
      </c>
      <c r="G44" s="76" t="str">
        <f t="shared" si="0"/>
        <v/>
      </c>
      <c r="I44" s="120">
        <v>0</v>
      </c>
    </row>
    <row r="45" spans="2:9" ht="38.25" hidden="1" x14ac:dyDescent="0.2">
      <c r="B45" s="73" t="s">
        <v>43</v>
      </c>
      <c r="C45" s="74" t="s">
        <v>13</v>
      </c>
      <c r="D45" s="75" t="s">
        <v>1033</v>
      </c>
      <c r="E45" s="76">
        <v>0</v>
      </c>
      <c r="F45" s="76" t="str">
        <f>IF(REKAPITULACIJA!$F$48*I45=0,"",REKAPITULACIJA!$F$48*I45)</f>
        <v/>
      </c>
      <c r="G45" s="76" t="str">
        <f t="shared" si="0"/>
        <v/>
      </c>
      <c r="I45" s="120">
        <v>0</v>
      </c>
    </row>
    <row r="46" spans="2:9" ht="25.5" hidden="1" x14ac:dyDescent="0.2">
      <c r="B46" s="73" t="s">
        <v>44</v>
      </c>
      <c r="C46" s="74" t="s">
        <v>45</v>
      </c>
      <c r="D46" s="75" t="s">
        <v>1034</v>
      </c>
      <c r="E46" s="76">
        <v>0</v>
      </c>
      <c r="F46" s="76" t="str">
        <f>IF(REKAPITULACIJA!$F$48*I46=0,"",REKAPITULACIJA!$F$48*I46)</f>
        <v/>
      </c>
      <c r="G46" s="76" t="str">
        <f t="shared" si="0"/>
        <v/>
      </c>
      <c r="I46" s="120">
        <v>0</v>
      </c>
    </row>
    <row r="47" spans="2:9" x14ac:dyDescent="0.2">
      <c r="E47" s="148" t="str">
        <f>IF(AND(E49=0,E76=0,E122=0,E172=0),0,"")</f>
        <v/>
      </c>
      <c r="G47" s="148"/>
    </row>
    <row r="48" spans="2:9" ht="21.2" customHeight="1" x14ac:dyDescent="0.25">
      <c r="B48" s="207" t="s">
        <v>976</v>
      </c>
      <c r="C48" s="208"/>
      <c r="D48" s="208"/>
      <c r="E48" s="71" t="str">
        <f>IF(AND(E49=0,E76=0,E122=0,E172=0),0,"")</f>
        <v/>
      </c>
      <c r="F48" s="71"/>
      <c r="G48" s="72"/>
    </row>
    <row r="49" spans="2:9" ht="21.2" hidden="1" customHeight="1" x14ac:dyDescent="0.2">
      <c r="B49" s="209" t="s">
        <v>977</v>
      </c>
      <c r="C49" s="209"/>
      <c r="D49" s="209"/>
      <c r="E49" s="77">
        <f>IF(SUM(E51:E74)=0,0,"")</f>
        <v>0</v>
      </c>
      <c r="F49" s="77"/>
      <c r="G49" s="77">
        <f>IF(REKAPITULACIJA!$F$48=0,"",IF(SUM(G51:G74)=0,0,""))</f>
        <v>0</v>
      </c>
    </row>
    <row r="50" spans="2:9" hidden="1" x14ac:dyDescent="0.2">
      <c r="E50" s="70">
        <f>IF(SUM(E51:E74)=0,0,"")</f>
        <v>0</v>
      </c>
      <c r="F50" s="70"/>
      <c r="G50" s="70">
        <f>IF(REKAPITULACIJA!$F$48=0,"",IF(SUM(G51:G74)=0,0,""))</f>
        <v>0</v>
      </c>
    </row>
    <row r="51" spans="2:9" ht="38.25" hidden="1" x14ac:dyDescent="0.2">
      <c r="B51" s="73" t="s">
        <v>46</v>
      </c>
      <c r="C51" s="74" t="s">
        <v>47</v>
      </c>
      <c r="D51" s="75" t="s">
        <v>1035</v>
      </c>
      <c r="E51" s="76">
        <v>0</v>
      </c>
      <c r="F51" s="76">
        <f>IF(REKAPITULACIJA!$F$48*I51=0,"",REKAPITULACIJA!$F$48*I51)</f>
        <v>16</v>
      </c>
      <c r="G51" s="76">
        <f>IF(F51="","",E51*F51)</f>
        <v>0</v>
      </c>
      <c r="I51" s="130">
        <v>16</v>
      </c>
    </row>
    <row r="52" spans="2:9" ht="38.25" hidden="1" x14ac:dyDescent="0.2">
      <c r="B52" s="73" t="s">
        <v>48</v>
      </c>
      <c r="C52" s="74" t="s">
        <v>47</v>
      </c>
      <c r="D52" s="75" t="s">
        <v>1036</v>
      </c>
      <c r="E52" s="76">
        <v>0</v>
      </c>
      <c r="F52" s="76">
        <f>IF(REKAPITULACIJA!$F$48*I52=0,"",REKAPITULACIJA!$F$48*I52)</f>
        <v>14</v>
      </c>
      <c r="G52" s="76">
        <f t="shared" ref="G52:G74" si="1">IF(F52="","",E52*F52)</f>
        <v>0</v>
      </c>
      <c r="I52" s="130">
        <v>14</v>
      </c>
    </row>
    <row r="53" spans="2:9" ht="38.25" hidden="1" x14ac:dyDescent="0.2">
      <c r="B53" s="73" t="s">
        <v>49</v>
      </c>
      <c r="C53" s="74" t="s">
        <v>47</v>
      </c>
      <c r="D53" s="75" t="s">
        <v>1037</v>
      </c>
      <c r="E53" s="76">
        <v>0</v>
      </c>
      <c r="F53" s="76">
        <f>IF(REKAPITULACIJA!$F$48*I53=0,"",REKAPITULACIJA!$F$48*I53)</f>
        <v>19</v>
      </c>
      <c r="G53" s="76">
        <f t="shared" si="1"/>
        <v>0</v>
      </c>
      <c r="I53" s="131">
        <v>19</v>
      </c>
    </row>
    <row r="54" spans="2:9" ht="38.25" hidden="1" x14ac:dyDescent="0.2">
      <c r="B54" s="73" t="s">
        <v>50</v>
      </c>
      <c r="C54" s="74" t="s">
        <v>47</v>
      </c>
      <c r="D54" s="75" t="s">
        <v>1038</v>
      </c>
      <c r="E54" s="76">
        <v>0</v>
      </c>
      <c r="F54" s="76">
        <f>IF(REKAPITULACIJA!$F$48*I54=0,"",REKAPITULACIJA!$F$48*I54)</f>
        <v>17</v>
      </c>
      <c r="G54" s="76">
        <f t="shared" si="1"/>
        <v>0</v>
      </c>
      <c r="I54" s="131">
        <v>17</v>
      </c>
    </row>
    <row r="55" spans="2:9" ht="38.25" hidden="1" x14ac:dyDescent="0.2">
      <c r="B55" s="73" t="s">
        <v>51</v>
      </c>
      <c r="C55" s="74" t="s">
        <v>47</v>
      </c>
      <c r="D55" s="75" t="s">
        <v>1039</v>
      </c>
      <c r="E55" s="76">
        <v>0</v>
      </c>
      <c r="F55" s="76">
        <f>IF(REKAPITULACIJA!$F$48*I55=0,"",REKAPITULACIJA!$F$48*I55)</f>
        <v>18</v>
      </c>
      <c r="G55" s="76">
        <f t="shared" si="1"/>
        <v>0</v>
      </c>
      <c r="I55" s="129">
        <v>18</v>
      </c>
    </row>
    <row r="56" spans="2:9" ht="38.25" hidden="1" x14ac:dyDescent="0.2">
      <c r="B56" s="73" t="s">
        <v>52</v>
      </c>
      <c r="C56" s="74" t="s">
        <v>47</v>
      </c>
      <c r="D56" s="75" t="s">
        <v>1040</v>
      </c>
      <c r="E56" s="76">
        <v>0</v>
      </c>
      <c r="F56" s="76">
        <f>IF(REKAPITULACIJA!$F$48*I56=0,"",REKAPITULACIJA!$F$48*I56)</f>
        <v>15</v>
      </c>
      <c r="G56" s="76">
        <f t="shared" si="1"/>
        <v>0</v>
      </c>
      <c r="I56" s="130">
        <v>15</v>
      </c>
    </row>
    <row r="57" spans="2:9" ht="38.25" hidden="1" x14ac:dyDescent="0.2">
      <c r="B57" s="73" t="s">
        <v>53</v>
      </c>
      <c r="C57" s="74" t="s">
        <v>47</v>
      </c>
      <c r="D57" s="75" t="s">
        <v>1041</v>
      </c>
      <c r="E57" s="76">
        <v>0</v>
      </c>
      <c r="F57" s="76">
        <f>IF(REKAPITULACIJA!$F$48*I57=0,"",REKAPITULACIJA!$F$48*I57)</f>
        <v>22</v>
      </c>
      <c r="G57" s="76">
        <f t="shared" si="1"/>
        <v>0</v>
      </c>
      <c r="I57" s="131">
        <v>22</v>
      </c>
    </row>
    <row r="58" spans="2:9" ht="38.25" hidden="1" x14ac:dyDescent="0.2">
      <c r="B58" s="73" t="s">
        <v>54</v>
      </c>
      <c r="C58" s="74" t="s">
        <v>47</v>
      </c>
      <c r="D58" s="75" t="s">
        <v>1042</v>
      </c>
      <c r="E58" s="76">
        <v>0</v>
      </c>
      <c r="F58" s="76">
        <f>IF(REKAPITULACIJA!$F$48*I58=0,"",REKAPITULACIJA!$F$48*I58)</f>
        <v>18</v>
      </c>
      <c r="G58" s="76">
        <f t="shared" si="1"/>
        <v>0</v>
      </c>
      <c r="I58" s="131">
        <v>18</v>
      </c>
    </row>
    <row r="59" spans="2:9" ht="38.25" hidden="1" x14ac:dyDescent="0.2">
      <c r="B59" s="73" t="s">
        <v>55</v>
      </c>
      <c r="C59" s="74" t="s">
        <v>13</v>
      </c>
      <c r="D59" s="75" t="s">
        <v>1043</v>
      </c>
      <c r="E59" s="76">
        <v>0</v>
      </c>
      <c r="F59" s="76">
        <f>IF(REKAPITULACIJA!$F$48*I59=0,"",REKAPITULACIJA!$F$48*I59)</f>
        <v>45</v>
      </c>
      <c r="G59" s="76">
        <f t="shared" si="1"/>
        <v>0</v>
      </c>
      <c r="I59" s="130">
        <v>45</v>
      </c>
    </row>
    <row r="60" spans="2:9" ht="38.25" hidden="1" x14ac:dyDescent="0.2">
      <c r="B60" s="73" t="s">
        <v>56</v>
      </c>
      <c r="C60" s="74" t="s">
        <v>13</v>
      </c>
      <c r="D60" s="75" t="s">
        <v>1044</v>
      </c>
      <c r="E60" s="76">
        <v>0</v>
      </c>
      <c r="F60" s="76">
        <f>IF(REKAPITULACIJA!$F$48*I60=0,"",REKAPITULACIJA!$F$48*I60)</f>
        <v>63</v>
      </c>
      <c r="G60" s="76">
        <f t="shared" si="1"/>
        <v>0</v>
      </c>
      <c r="I60" s="129">
        <v>63</v>
      </c>
    </row>
    <row r="61" spans="2:9" ht="38.25" hidden="1" x14ac:dyDescent="0.2">
      <c r="B61" s="73" t="s">
        <v>57</v>
      </c>
      <c r="C61" s="74" t="s">
        <v>13</v>
      </c>
      <c r="D61" s="75" t="s">
        <v>1045</v>
      </c>
      <c r="E61" s="76">
        <v>0</v>
      </c>
      <c r="F61" s="76">
        <f>IF(REKAPITULACIJA!$F$48*I61=0,"",REKAPITULACIJA!$F$48*I61)</f>
        <v>81</v>
      </c>
      <c r="G61" s="76">
        <f t="shared" si="1"/>
        <v>0</v>
      </c>
      <c r="I61" s="130">
        <v>81</v>
      </c>
    </row>
    <row r="62" spans="2:9" ht="38.25" hidden="1" x14ac:dyDescent="0.2">
      <c r="B62" s="73" t="s">
        <v>58</v>
      </c>
      <c r="C62" s="74" t="s">
        <v>13</v>
      </c>
      <c r="D62" s="75" t="s">
        <v>1046</v>
      </c>
      <c r="E62" s="76">
        <v>0</v>
      </c>
      <c r="F62" s="76">
        <f>IF(REKAPITULACIJA!$F$48*I62=0,"",REKAPITULACIJA!$F$48*I62)</f>
        <v>50</v>
      </c>
      <c r="G62" s="76">
        <f t="shared" si="1"/>
        <v>0</v>
      </c>
      <c r="I62" s="133">
        <v>50</v>
      </c>
    </row>
    <row r="63" spans="2:9" ht="38.25" hidden="1" x14ac:dyDescent="0.2">
      <c r="B63" s="73" t="s">
        <v>59</v>
      </c>
      <c r="C63" s="74" t="s">
        <v>13</v>
      </c>
      <c r="D63" s="75" t="s">
        <v>1047</v>
      </c>
      <c r="E63" s="76">
        <v>0</v>
      </c>
      <c r="F63" s="76">
        <f>IF(REKAPITULACIJA!$F$48*I63=0,"",REKAPITULACIJA!$F$48*I63)</f>
        <v>55</v>
      </c>
      <c r="G63" s="76">
        <f t="shared" si="1"/>
        <v>0</v>
      </c>
      <c r="I63" s="133">
        <v>55</v>
      </c>
    </row>
    <row r="64" spans="2:9" ht="38.25" hidden="1" x14ac:dyDescent="0.2">
      <c r="B64" s="73" t="s">
        <v>60</v>
      </c>
      <c r="C64" s="74" t="s">
        <v>13</v>
      </c>
      <c r="D64" s="75" t="s">
        <v>1048</v>
      </c>
      <c r="E64" s="76">
        <v>0</v>
      </c>
      <c r="F64" s="76">
        <f>IF(REKAPITULACIJA!$F$48*I64=0,"",REKAPITULACIJA!$F$48*I64)</f>
        <v>60</v>
      </c>
      <c r="G64" s="76">
        <f t="shared" si="1"/>
        <v>0</v>
      </c>
      <c r="I64" s="133">
        <v>60</v>
      </c>
    </row>
    <row r="65" spans="2:9" ht="38.25" hidden="1" x14ac:dyDescent="0.2">
      <c r="B65" s="73" t="s">
        <v>61</v>
      </c>
      <c r="C65" s="74" t="s">
        <v>13</v>
      </c>
      <c r="D65" s="75" t="s">
        <v>1049</v>
      </c>
      <c r="E65" s="76">
        <v>0</v>
      </c>
      <c r="F65" s="76">
        <f>IF(REKAPITULACIJA!$F$48*I65=0,"",REKAPITULACIJA!$F$48*I65)</f>
        <v>60</v>
      </c>
      <c r="G65" s="76">
        <f t="shared" si="1"/>
        <v>0</v>
      </c>
      <c r="I65" s="132">
        <v>60</v>
      </c>
    </row>
    <row r="66" spans="2:9" ht="38.25" hidden="1" x14ac:dyDescent="0.2">
      <c r="B66" s="73" t="s">
        <v>62</v>
      </c>
      <c r="C66" s="74" t="s">
        <v>13</v>
      </c>
      <c r="D66" s="75" t="s">
        <v>1050</v>
      </c>
      <c r="E66" s="76">
        <v>0</v>
      </c>
      <c r="F66" s="76">
        <f>IF(REKAPITULACIJA!$F$48*I66=0,"",REKAPITULACIJA!$F$48*I66)</f>
        <v>66</v>
      </c>
      <c r="G66" s="76">
        <f t="shared" si="1"/>
        <v>0</v>
      </c>
      <c r="I66" s="132">
        <v>66</v>
      </c>
    </row>
    <row r="67" spans="2:9" ht="38.25" hidden="1" x14ac:dyDescent="0.2">
      <c r="B67" s="73" t="s">
        <v>63</v>
      </c>
      <c r="C67" s="74" t="s">
        <v>13</v>
      </c>
      <c r="D67" s="75" t="s">
        <v>1051</v>
      </c>
      <c r="E67" s="76">
        <v>0</v>
      </c>
      <c r="F67" s="76">
        <f>IF(REKAPITULACIJA!$F$48*I67=0,"",REKAPITULACIJA!$F$48*I67)</f>
        <v>72</v>
      </c>
      <c r="G67" s="76">
        <f t="shared" si="1"/>
        <v>0</v>
      </c>
      <c r="I67" s="132">
        <v>72</v>
      </c>
    </row>
    <row r="68" spans="2:9" ht="38.25" hidden="1" x14ac:dyDescent="0.2">
      <c r="B68" s="73" t="s">
        <v>64</v>
      </c>
      <c r="C68" s="74" t="s">
        <v>13</v>
      </c>
      <c r="D68" s="75" t="s">
        <v>1052</v>
      </c>
      <c r="E68" s="76">
        <v>0</v>
      </c>
      <c r="F68" s="76">
        <f>IF(REKAPITULACIJA!$F$48*I68=0,"",REKAPITULACIJA!$F$48*I68)</f>
        <v>65</v>
      </c>
      <c r="G68" s="76">
        <f t="shared" si="1"/>
        <v>0</v>
      </c>
      <c r="I68" s="133">
        <v>65</v>
      </c>
    </row>
    <row r="69" spans="2:9" ht="38.25" hidden="1" x14ac:dyDescent="0.2">
      <c r="B69" s="73" t="s">
        <v>65</v>
      </c>
      <c r="C69" s="74" t="s">
        <v>13</v>
      </c>
      <c r="D69" s="75" t="s">
        <v>1053</v>
      </c>
      <c r="E69" s="76">
        <v>0</v>
      </c>
      <c r="F69" s="76">
        <f>IF(REKAPITULACIJA!$F$48*I69=0,"",REKAPITULACIJA!$F$48*I69)</f>
        <v>71</v>
      </c>
      <c r="G69" s="76">
        <f t="shared" si="1"/>
        <v>0</v>
      </c>
      <c r="I69" s="133">
        <v>71</v>
      </c>
    </row>
    <row r="70" spans="2:9" ht="38.25" hidden="1" x14ac:dyDescent="0.2">
      <c r="B70" s="73" t="s">
        <v>66</v>
      </c>
      <c r="C70" s="74" t="s">
        <v>13</v>
      </c>
      <c r="D70" s="75" t="s">
        <v>1054</v>
      </c>
      <c r="E70" s="76">
        <v>0</v>
      </c>
      <c r="F70" s="76">
        <f>IF(REKAPITULACIJA!$F$48*I70=0,"",REKAPITULACIJA!$F$48*I70)</f>
        <v>78</v>
      </c>
      <c r="G70" s="76">
        <f t="shared" si="1"/>
        <v>0</v>
      </c>
      <c r="I70" s="133">
        <v>78</v>
      </c>
    </row>
    <row r="71" spans="2:9" ht="25.5" hidden="1" x14ac:dyDescent="0.2">
      <c r="B71" s="73" t="s">
        <v>67</v>
      </c>
      <c r="C71" s="74" t="s">
        <v>13</v>
      </c>
      <c r="D71" s="75" t="s">
        <v>68</v>
      </c>
      <c r="E71" s="76">
        <v>0</v>
      </c>
      <c r="F71" s="76">
        <f>IF(REKAPITULACIJA!$F$48*I71=0,"",REKAPITULACIJA!$F$48*I71)</f>
        <v>40</v>
      </c>
      <c r="G71" s="76">
        <f t="shared" si="1"/>
        <v>0</v>
      </c>
      <c r="I71" s="132">
        <v>40</v>
      </c>
    </row>
    <row r="72" spans="2:9" ht="25.5" hidden="1" x14ac:dyDescent="0.2">
      <c r="B72" s="73" t="s">
        <v>69</v>
      </c>
      <c r="C72" s="74" t="s">
        <v>13</v>
      </c>
      <c r="D72" s="75" t="s">
        <v>70</v>
      </c>
      <c r="E72" s="76">
        <v>0</v>
      </c>
      <c r="F72" s="76">
        <f>IF(REKAPITULACIJA!$F$48*I72=0,"",REKAPITULACIJA!$F$48*I72)</f>
        <v>48</v>
      </c>
      <c r="G72" s="76">
        <f t="shared" si="1"/>
        <v>0</v>
      </c>
      <c r="I72" s="132">
        <v>48</v>
      </c>
    </row>
    <row r="73" spans="2:9" ht="25.5" hidden="1" x14ac:dyDescent="0.2">
      <c r="B73" s="73" t="s">
        <v>71</v>
      </c>
      <c r="C73" s="74" t="s">
        <v>13</v>
      </c>
      <c r="D73" s="75" t="s">
        <v>72</v>
      </c>
      <c r="E73" s="76">
        <v>0</v>
      </c>
      <c r="F73" s="76">
        <f>IF(REKAPITULACIJA!$F$48*I73=0,"",REKAPITULACIJA!$F$48*I73)</f>
        <v>52</v>
      </c>
      <c r="G73" s="76">
        <f t="shared" si="1"/>
        <v>0</v>
      </c>
      <c r="I73" s="132">
        <v>52</v>
      </c>
    </row>
    <row r="74" spans="2:9" ht="25.5" hidden="1" x14ac:dyDescent="0.2">
      <c r="B74" s="73" t="s">
        <v>73</v>
      </c>
      <c r="C74" s="74" t="s">
        <v>45</v>
      </c>
      <c r="D74" s="75" t="s">
        <v>74</v>
      </c>
      <c r="E74" s="76">
        <v>0</v>
      </c>
      <c r="F74" s="76">
        <f>IF(REKAPITULACIJA!$F$48*I74=0,"",REKAPITULACIJA!$F$48*I74)</f>
        <v>1</v>
      </c>
      <c r="G74" s="76">
        <f t="shared" si="1"/>
        <v>0</v>
      </c>
      <c r="I74" s="127">
        <v>1</v>
      </c>
    </row>
    <row r="75" spans="2:9" x14ac:dyDescent="0.2">
      <c r="E75" s="70" t="str">
        <f>IF(SUM(E78:E120)=0,0,"")</f>
        <v/>
      </c>
      <c r="F75" s="70"/>
      <c r="G75" s="70"/>
    </row>
    <row r="76" spans="2:9" ht="21.75" customHeight="1" x14ac:dyDescent="0.2">
      <c r="B76" s="210" t="s">
        <v>978</v>
      </c>
      <c r="C76" s="210"/>
      <c r="D76" s="210"/>
      <c r="E76" s="78" t="str">
        <f>IF(SUM(E78:E120)=0,0,"")</f>
        <v/>
      </c>
      <c r="F76" s="78"/>
      <c r="G76" s="78"/>
    </row>
    <row r="77" spans="2:9" x14ac:dyDescent="0.2">
      <c r="E77" s="70" t="str">
        <f>IF(SUM(E78:E120)=0,0,"")</f>
        <v/>
      </c>
      <c r="F77" s="70"/>
      <c r="G77" s="70"/>
    </row>
    <row r="78" spans="2:9" ht="38.25" x14ac:dyDescent="0.2">
      <c r="B78" s="73" t="s">
        <v>75</v>
      </c>
      <c r="C78" s="74" t="s">
        <v>13</v>
      </c>
      <c r="D78" s="75" t="s">
        <v>14370</v>
      </c>
      <c r="E78" s="176">
        <v>2</v>
      </c>
      <c r="F78" s="76"/>
      <c r="G78" s="76" t="str">
        <f>IF(F78="","",E78*F78)</f>
        <v/>
      </c>
      <c r="I78" s="135">
        <v>16</v>
      </c>
    </row>
    <row r="79" spans="2:9" ht="38.25" hidden="1" x14ac:dyDescent="0.2">
      <c r="B79" s="73" t="s">
        <v>76</v>
      </c>
      <c r="C79" s="74" t="s">
        <v>13</v>
      </c>
      <c r="D79" s="75" t="s">
        <v>14347</v>
      </c>
      <c r="E79" s="76">
        <v>0</v>
      </c>
      <c r="F79" s="76">
        <f>IF(REKAPITULACIJA!$F$48*I79=0,"",REKAPITULACIJA!$F$48*I79)</f>
        <v>18</v>
      </c>
      <c r="G79" s="76">
        <f t="shared" ref="G79:G120" si="2">IF(F79="","",E79*F79)</f>
        <v>0</v>
      </c>
      <c r="I79" s="136">
        <v>18</v>
      </c>
    </row>
    <row r="80" spans="2:9" ht="25.5" hidden="1" x14ac:dyDescent="0.2">
      <c r="B80" s="73" t="s">
        <v>77</v>
      </c>
      <c r="C80" s="74" t="s">
        <v>13</v>
      </c>
      <c r="D80" s="75" t="s">
        <v>78</v>
      </c>
      <c r="E80" s="76">
        <v>0</v>
      </c>
      <c r="F80" s="76">
        <f>IF(REKAPITULACIJA!$F$48*I80=0,"",REKAPITULACIJA!$F$48*I80)</f>
        <v>22</v>
      </c>
      <c r="G80" s="76">
        <f t="shared" si="2"/>
        <v>0</v>
      </c>
      <c r="I80" s="134">
        <v>22</v>
      </c>
    </row>
    <row r="81" spans="2:9" ht="25.5" hidden="1" x14ac:dyDescent="0.2">
      <c r="B81" s="73" t="s">
        <v>79</v>
      </c>
      <c r="C81" s="74" t="s">
        <v>13</v>
      </c>
      <c r="D81" s="75" t="s">
        <v>80</v>
      </c>
      <c r="E81" s="76">
        <v>0</v>
      </c>
      <c r="F81" s="76">
        <f>IF(REKAPITULACIJA!$F$48*I81=0,"",REKAPITULACIJA!$F$48*I81)</f>
        <v>32</v>
      </c>
      <c r="G81" s="76">
        <f t="shared" si="2"/>
        <v>0</v>
      </c>
      <c r="I81" s="134">
        <v>32</v>
      </c>
    </row>
    <row r="82" spans="2:9" ht="25.5" hidden="1" x14ac:dyDescent="0.2">
      <c r="B82" s="73" t="s">
        <v>81</v>
      </c>
      <c r="C82" s="74" t="s">
        <v>13</v>
      </c>
      <c r="D82" s="75" t="s">
        <v>82</v>
      </c>
      <c r="E82" s="76">
        <v>0</v>
      </c>
      <c r="F82" s="76">
        <f>IF(REKAPITULACIJA!$F$48*I82=0,"",REKAPITULACIJA!$F$48*I82)</f>
        <v>40</v>
      </c>
      <c r="G82" s="76">
        <f t="shared" si="2"/>
        <v>0</v>
      </c>
      <c r="I82" s="134">
        <v>40</v>
      </c>
    </row>
    <row r="83" spans="2:9" ht="25.5" hidden="1" x14ac:dyDescent="0.2">
      <c r="B83" s="73" t="s">
        <v>83</v>
      </c>
      <c r="C83" s="74" t="s">
        <v>84</v>
      </c>
      <c r="D83" s="75" t="s">
        <v>85</v>
      </c>
      <c r="E83" s="76">
        <v>0</v>
      </c>
      <c r="F83" s="76">
        <f>IF(REKAPITULACIJA!$F$48*I83=0,"",REKAPITULACIJA!$F$48*I83)</f>
        <v>42</v>
      </c>
      <c r="G83" s="76">
        <f t="shared" si="2"/>
        <v>0</v>
      </c>
      <c r="I83" s="135">
        <v>42</v>
      </c>
    </row>
    <row r="84" spans="2:9" ht="25.5" hidden="1" x14ac:dyDescent="0.2">
      <c r="B84" s="73" t="s">
        <v>86</v>
      </c>
      <c r="C84" s="74" t="s">
        <v>84</v>
      </c>
      <c r="D84" s="75" t="s">
        <v>87</v>
      </c>
      <c r="E84" s="76">
        <v>0</v>
      </c>
      <c r="F84" s="76">
        <f>IF(REKAPITULACIJA!$F$48*I84=0,"",REKAPITULACIJA!$F$48*I84)</f>
        <v>42</v>
      </c>
      <c r="G84" s="76">
        <f t="shared" si="2"/>
        <v>0</v>
      </c>
      <c r="I84" s="136">
        <v>42</v>
      </c>
    </row>
    <row r="85" spans="2:9" ht="38.25" hidden="1" x14ac:dyDescent="0.2">
      <c r="B85" s="73" t="s">
        <v>88</v>
      </c>
      <c r="C85" s="74" t="s">
        <v>84</v>
      </c>
      <c r="D85" s="75" t="s">
        <v>1055</v>
      </c>
      <c r="E85" s="76">
        <v>0</v>
      </c>
      <c r="F85" s="76" t="str">
        <f>IF(REKAPITULACIJA!$F$48*I85=0,"",REKAPITULACIJA!$F$48*I85)</f>
        <v/>
      </c>
      <c r="G85" s="76" t="str">
        <f t="shared" si="2"/>
        <v/>
      </c>
      <c r="I85" s="140">
        <v>0</v>
      </c>
    </row>
    <row r="86" spans="2:9" ht="25.5" hidden="1" x14ac:dyDescent="0.2">
      <c r="B86" s="73" t="s">
        <v>89</v>
      </c>
      <c r="C86" s="74" t="s">
        <v>84</v>
      </c>
      <c r="D86" s="75" t="s">
        <v>14240</v>
      </c>
      <c r="E86" s="76">
        <v>0</v>
      </c>
      <c r="F86" s="76">
        <f>IF(REKAPITULACIJA!$F$48*I86=0,"",REKAPITULACIJA!$F$48*I86)</f>
        <v>20</v>
      </c>
      <c r="G86" s="76">
        <f t="shared" si="2"/>
        <v>0</v>
      </c>
      <c r="I86" s="140">
        <v>20</v>
      </c>
    </row>
    <row r="87" spans="2:9" ht="25.5" hidden="1" x14ac:dyDescent="0.2">
      <c r="B87" s="73" t="s">
        <v>90</v>
      </c>
      <c r="C87" s="74" t="s">
        <v>84</v>
      </c>
      <c r="D87" s="75" t="s">
        <v>91</v>
      </c>
      <c r="E87" s="76">
        <v>0</v>
      </c>
      <c r="F87" s="76" t="str">
        <f>IF(REKAPITULACIJA!$F$48*I87=0,"",REKAPITULACIJA!$F$48*I87)</f>
        <v/>
      </c>
      <c r="G87" s="76" t="str">
        <f t="shared" si="2"/>
        <v/>
      </c>
      <c r="I87" s="139">
        <v>0</v>
      </c>
    </row>
    <row r="88" spans="2:9" ht="25.5" hidden="1" x14ac:dyDescent="0.2">
      <c r="B88" s="73" t="s">
        <v>92</v>
      </c>
      <c r="C88" s="74" t="s">
        <v>84</v>
      </c>
      <c r="D88" s="75" t="s">
        <v>93</v>
      </c>
      <c r="E88" s="76">
        <v>0</v>
      </c>
      <c r="F88" s="76" t="str">
        <f>IF(REKAPITULACIJA!$F$48*I88=0,"",REKAPITULACIJA!$F$48*I88)</f>
        <v/>
      </c>
      <c r="G88" s="76" t="str">
        <f t="shared" si="2"/>
        <v/>
      </c>
      <c r="I88" s="139">
        <v>0</v>
      </c>
    </row>
    <row r="89" spans="2:9" ht="38.25" hidden="1" x14ac:dyDescent="0.2">
      <c r="B89" s="73" t="s">
        <v>94</v>
      </c>
      <c r="C89" s="74" t="s">
        <v>84</v>
      </c>
      <c r="D89" s="75" t="s">
        <v>1056</v>
      </c>
      <c r="E89" s="76">
        <v>0</v>
      </c>
      <c r="F89" s="76" t="str">
        <f>IF(REKAPITULACIJA!$F$48*I89=0,"",REKAPITULACIJA!$F$48*I89)</f>
        <v/>
      </c>
      <c r="G89" s="76" t="str">
        <f t="shared" si="2"/>
        <v/>
      </c>
      <c r="I89" s="139">
        <v>0</v>
      </c>
    </row>
    <row r="90" spans="2:9" ht="25.5" hidden="1" x14ac:dyDescent="0.2">
      <c r="B90" s="73" t="s">
        <v>95</v>
      </c>
      <c r="C90" s="74" t="s">
        <v>47</v>
      </c>
      <c r="D90" s="75" t="s">
        <v>96</v>
      </c>
      <c r="E90" s="76">
        <v>0</v>
      </c>
      <c r="F90" s="76" t="str">
        <f>IF(REKAPITULACIJA!$F$48*I90=0,"",REKAPITULACIJA!$F$48*I90)</f>
        <v/>
      </c>
      <c r="G90" s="76" t="str">
        <f t="shared" si="2"/>
        <v/>
      </c>
      <c r="I90" s="140">
        <v>0</v>
      </c>
    </row>
    <row r="91" spans="2:9" ht="25.5" hidden="1" x14ac:dyDescent="0.2">
      <c r="B91" s="73" t="s">
        <v>97</v>
      </c>
      <c r="C91" s="74" t="s">
        <v>47</v>
      </c>
      <c r="D91" s="75" t="s">
        <v>98</v>
      </c>
      <c r="E91" s="76">
        <v>0</v>
      </c>
      <c r="F91" s="76" t="str">
        <f>IF(REKAPITULACIJA!$F$48*I91=0,"",REKAPITULACIJA!$F$48*I91)</f>
        <v/>
      </c>
      <c r="G91" s="76" t="str">
        <f t="shared" si="2"/>
        <v/>
      </c>
      <c r="I91" s="140">
        <v>0</v>
      </c>
    </row>
    <row r="92" spans="2:9" ht="38.25" hidden="1" x14ac:dyDescent="0.2">
      <c r="B92" s="73" t="s">
        <v>99</v>
      </c>
      <c r="C92" s="74" t="s">
        <v>47</v>
      </c>
      <c r="D92" s="75" t="s">
        <v>1057</v>
      </c>
      <c r="E92" s="76">
        <v>0</v>
      </c>
      <c r="F92" s="76" t="str">
        <f>IF(REKAPITULACIJA!$F$48*I92=0,"",REKAPITULACIJA!$F$48*I92)</f>
        <v/>
      </c>
      <c r="G92" s="76" t="str">
        <f t="shared" si="2"/>
        <v/>
      </c>
      <c r="I92" s="140">
        <v>0</v>
      </c>
    </row>
    <row r="93" spans="2:9" ht="25.5" hidden="1" x14ac:dyDescent="0.2">
      <c r="B93" s="73" t="s">
        <v>100</v>
      </c>
      <c r="C93" s="74" t="s">
        <v>47</v>
      </c>
      <c r="D93" s="75" t="s">
        <v>101</v>
      </c>
      <c r="E93" s="76">
        <v>0</v>
      </c>
      <c r="F93" s="76" t="str">
        <f>IF(REKAPITULACIJA!$F$48*I93=0,"",REKAPITULACIJA!$F$48*I93)</f>
        <v/>
      </c>
      <c r="G93" s="76" t="str">
        <f t="shared" si="2"/>
        <v/>
      </c>
      <c r="I93" s="140">
        <v>0</v>
      </c>
    </row>
    <row r="94" spans="2:9" ht="25.5" hidden="1" x14ac:dyDescent="0.2">
      <c r="B94" s="73" t="s">
        <v>102</v>
      </c>
      <c r="C94" s="74" t="s">
        <v>47</v>
      </c>
      <c r="D94" s="75" t="s">
        <v>103</v>
      </c>
      <c r="E94" s="76">
        <v>0</v>
      </c>
      <c r="F94" s="76" t="str">
        <f>IF(REKAPITULACIJA!$F$48*I94=0,"",REKAPITULACIJA!$F$48*I94)</f>
        <v/>
      </c>
      <c r="G94" s="76" t="str">
        <f t="shared" si="2"/>
        <v/>
      </c>
      <c r="I94" s="140">
        <v>0</v>
      </c>
    </row>
    <row r="95" spans="2:9" ht="25.5" hidden="1" x14ac:dyDescent="0.2">
      <c r="B95" s="73" t="s">
        <v>104</v>
      </c>
      <c r="C95" s="74" t="s">
        <v>13</v>
      </c>
      <c r="D95" s="75" t="s">
        <v>105</v>
      </c>
      <c r="E95" s="76">
        <v>0</v>
      </c>
      <c r="F95" s="76" t="str">
        <f>IF(REKAPITULACIJA!$F$48*I95=0,"",REKAPITULACIJA!$F$48*I95)</f>
        <v/>
      </c>
      <c r="G95" s="76" t="str">
        <f t="shared" si="2"/>
        <v/>
      </c>
      <c r="I95" s="140">
        <v>0</v>
      </c>
    </row>
    <row r="96" spans="2:9" ht="25.5" hidden="1" x14ac:dyDescent="0.2">
      <c r="B96" s="73" t="s">
        <v>106</v>
      </c>
      <c r="C96" s="74" t="s">
        <v>84</v>
      </c>
      <c r="D96" s="75" t="s">
        <v>107</v>
      </c>
      <c r="E96" s="76">
        <v>0</v>
      </c>
      <c r="F96" s="76" t="str">
        <f>IF(REKAPITULACIJA!$F$48*I96=0,"",REKAPITULACIJA!$F$48*I96)</f>
        <v/>
      </c>
      <c r="G96" s="76" t="str">
        <f t="shared" si="2"/>
        <v/>
      </c>
      <c r="I96" s="139">
        <v>0</v>
      </c>
    </row>
    <row r="97" spans="2:9" ht="25.5" hidden="1" x14ac:dyDescent="0.2">
      <c r="B97" s="73" t="s">
        <v>108</v>
      </c>
      <c r="C97" s="74" t="s">
        <v>84</v>
      </c>
      <c r="D97" s="75" t="s">
        <v>109</v>
      </c>
      <c r="E97" s="76">
        <v>0</v>
      </c>
      <c r="F97" s="76" t="str">
        <f>IF(REKAPITULACIJA!$F$48*I97=0,"",REKAPITULACIJA!$F$48*I97)</f>
        <v/>
      </c>
      <c r="G97" s="76" t="str">
        <f t="shared" si="2"/>
        <v/>
      </c>
      <c r="I97" s="139">
        <v>0</v>
      </c>
    </row>
    <row r="98" spans="2:9" ht="25.5" hidden="1" x14ac:dyDescent="0.2">
      <c r="B98" s="73" t="s">
        <v>110</v>
      </c>
      <c r="C98" s="74" t="s">
        <v>84</v>
      </c>
      <c r="D98" s="75" t="s">
        <v>111</v>
      </c>
      <c r="E98" s="76">
        <v>0</v>
      </c>
      <c r="F98" s="76" t="str">
        <f>IF(REKAPITULACIJA!$F$48*I98=0,"",REKAPITULACIJA!$F$48*I98)</f>
        <v/>
      </c>
      <c r="G98" s="76" t="str">
        <f t="shared" si="2"/>
        <v/>
      </c>
      <c r="I98" s="139">
        <v>0</v>
      </c>
    </row>
    <row r="99" spans="2:9" ht="25.5" hidden="1" x14ac:dyDescent="0.2">
      <c r="B99" s="73" t="s">
        <v>112</v>
      </c>
      <c r="C99" s="74" t="s">
        <v>84</v>
      </c>
      <c r="D99" s="75" t="s">
        <v>113</v>
      </c>
      <c r="E99" s="76">
        <v>0</v>
      </c>
      <c r="F99" s="76" t="str">
        <f>IF(REKAPITULACIJA!$F$48*I99=0,"",REKAPITULACIJA!$F$48*I99)</f>
        <v/>
      </c>
      <c r="G99" s="76" t="str">
        <f t="shared" si="2"/>
        <v/>
      </c>
      <c r="I99" s="139">
        <v>0</v>
      </c>
    </row>
    <row r="100" spans="2:9" ht="25.5" hidden="1" x14ac:dyDescent="0.2">
      <c r="B100" s="73" t="s">
        <v>114</v>
      </c>
      <c r="C100" s="74" t="s">
        <v>13</v>
      </c>
      <c r="D100" s="75" t="s">
        <v>115</v>
      </c>
      <c r="E100" s="76">
        <v>0</v>
      </c>
      <c r="F100" s="76">
        <f>IF(REKAPITULACIJA!$F$48*I100=0,"",REKAPITULACIJA!$F$48*I100)</f>
        <v>4</v>
      </c>
      <c r="G100" s="76">
        <f t="shared" si="2"/>
        <v>0</v>
      </c>
      <c r="I100" s="140">
        <v>4</v>
      </c>
    </row>
    <row r="101" spans="2:9" ht="25.5" hidden="1" x14ac:dyDescent="0.2">
      <c r="B101" s="73" t="s">
        <v>116</v>
      </c>
      <c r="C101" s="74" t="s">
        <v>13</v>
      </c>
      <c r="D101" s="75" t="s">
        <v>117</v>
      </c>
      <c r="E101" s="76">
        <v>0</v>
      </c>
      <c r="F101" s="76" t="str">
        <f>IF(REKAPITULACIJA!$F$48*I101=0,"",REKAPITULACIJA!$F$48*I101)</f>
        <v/>
      </c>
      <c r="G101" s="76" t="str">
        <f t="shared" si="2"/>
        <v/>
      </c>
      <c r="I101" s="140">
        <v>0</v>
      </c>
    </row>
    <row r="102" spans="2:9" ht="25.5" hidden="1" x14ac:dyDescent="0.2">
      <c r="B102" s="73" t="s">
        <v>118</v>
      </c>
      <c r="C102" s="74" t="s">
        <v>13</v>
      </c>
      <c r="D102" s="75" t="s">
        <v>119</v>
      </c>
      <c r="E102" s="76">
        <v>0</v>
      </c>
      <c r="F102" s="76" t="str">
        <f>IF(REKAPITULACIJA!$F$48*I102=0,"",REKAPITULACIJA!$F$48*I102)</f>
        <v/>
      </c>
      <c r="G102" s="76" t="str">
        <f t="shared" si="2"/>
        <v/>
      </c>
      <c r="I102" s="140">
        <v>0</v>
      </c>
    </row>
    <row r="103" spans="2:9" ht="25.5" hidden="1" x14ac:dyDescent="0.2">
      <c r="B103" s="73" t="s">
        <v>120</v>
      </c>
      <c r="C103" s="74" t="s">
        <v>13</v>
      </c>
      <c r="D103" s="75" t="s">
        <v>121</v>
      </c>
      <c r="E103" s="76">
        <v>0</v>
      </c>
      <c r="F103" s="76" t="str">
        <f>IF(REKAPITULACIJA!$F$48*I103=0,"",REKAPITULACIJA!$F$48*I103)</f>
        <v/>
      </c>
      <c r="G103" s="76" t="str">
        <f t="shared" si="2"/>
        <v/>
      </c>
      <c r="I103" s="140">
        <v>0</v>
      </c>
    </row>
    <row r="104" spans="2:9" ht="25.5" hidden="1" x14ac:dyDescent="0.2">
      <c r="B104" s="73" t="s">
        <v>122</v>
      </c>
      <c r="C104" s="74" t="s">
        <v>123</v>
      </c>
      <c r="D104" s="75" t="s">
        <v>124</v>
      </c>
      <c r="E104" s="76">
        <v>0</v>
      </c>
      <c r="F104" s="76" t="str">
        <f>IF(REKAPITULACIJA!$F$48*I104=0,"",REKAPITULACIJA!$F$48*I104)</f>
        <v/>
      </c>
      <c r="G104" s="76" t="str">
        <f t="shared" si="2"/>
        <v/>
      </c>
      <c r="I104" s="139">
        <v>0</v>
      </c>
    </row>
    <row r="105" spans="2:9" ht="25.5" hidden="1" x14ac:dyDescent="0.2">
      <c r="B105" s="73" t="s">
        <v>125</v>
      </c>
      <c r="C105" s="74" t="s">
        <v>123</v>
      </c>
      <c r="D105" s="75" t="s">
        <v>126</v>
      </c>
      <c r="E105" s="76">
        <v>0</v>
      </c>
      <c r="F105" s="76" t="str">
        <f>IF(REKAPITULACIJA!$F$48*I105=0,"",REKAPITULACIJA!$F$48*I105)</f>
        <v/>
      </c>
      <c r="G105" s="76" t="str">
        <f t="shared" si="2"/>
        <v/>
      </c>
      <c r="I105" s="139">
        <v>0</v>
      </c>
    </row>
    <row r="106" spans="2:9" ht="38.25" hidden="1" x14ac:dyDescent="0.2">
      <c r="B106" s="73" t="s">
        <v>127</v>
      </c>
      <c r="C106" s="74" t="s">
        <v>13</v>
      </c>
      <c r="D106" s="75" t="s">
        <v>1058</v>
      </c>
      <c r="E106" s="76">
        <v>0</v>
      </c>
      <c r="F106" s="76" t="str">
        <f>IF(REKAPITULACIJA!$F$48*I106=0,"",REKAPITULACIJA!$F$48*I106)</f>
        <v/>
      </c>
      <c r="G106" s="76" t="str">
        <f t="shared" si="2"/>
        <v/>
      </c>
      <c r="I106" s="139">
        <v>0</v>
      </c>
    </row>
    <row r="107" spans="2:9" ht="25.5" hidden="1" x14ac:dyDescent="0.2">
      <c r="B107" s="73" t="s">
        <v>128</v>
      </c>
      <c r="C107" s="74" t="s">
        <v>13</v>
      </c>
      <c r="D107" s="75" t="s">
        <v>129</v>
      </c>
      <c r="E107" s="76">
        <v>0</v>
      </c>
      <c r="F107" s="76" t="str">
        <f>IF(REKAPITULACIJA!$F$48*I107=0,"",REKAPITULACIJA!$F$48*I107)</f>
        <v/>
      </c>
      <c r="G107" s="76" t="str">
        <f t="shared" si="2"/>
        <v/>
      </c>
      <c r="I107" s="139">
        <v>0</v>
      </c>
    </row>
    <row r="108" spans="2:9" ht="25.5" hidden="1" x14ac:dyDescent="0.2">
      <c r="B108" s="73" t="s">
        <v>130</v>
      </c>
      <c r="C108" s="74" t="s">
        <v>13</v>
      </c>
      <c r="D108" s="75" t="s">
        <v>131</v>
      </c>
      <c r="E108" s="76">
        <v>0</v>
      </c>
      <c r="F108" s="76" t="str">
        <f>IF(REKAPITULACIJA!$F$48*I108=0,"",REKAPITULACIJA!$F$48*I108)</f>
        <v/>
      </c>
      <c r="G108" s="76" t="str">
        <f t="shared" si="2"/>
        <v/>
      </c>
      <c r="I108" s="139">
        <v>0</v>
      </c>
    </row>
    <row r="109" spans="2:9" ht="25.5" hidden="1" x14ac:dyDescent="0.2">
      <c r="B109" s="73" t="s">
        <v>132</v>
      </c>
      <c r="C109" s="74" t="s">
        <v>13</v>
      </c>
      <c r="D109" s="75" t="s">
        <v>133</v>
      </c>
      <c r="E109" s="76">
        <v>0</v>
      </c>
      <c r="F109" s="76" t="str">
        <f>IF(REKAPITULACIJA!$F$48*I109=0,"",REKAPITULACIJA!$F$48*I109)</f>
        <v/>
      </c>
      <c r="G109" s="76" t="str">
        <f t="shared" si="2"/>
        <v/>
      </c>
      <c r="I109" s="140">
        <v>0</v>
      </c>
    </row>
    <row r="110" spans="2:9" ht="38.25" hidden="1" x14ac:dyDescent="0.2">
      <c r="B110" s="73" t="s">
        <v>134</v>
      </c>
      <c r="C110" s="74" t="s">
        <v>13</v>
      </c>
      <c r="D110" s="75" t="s">
        <v>1061</v>
      </c>
      <c r="E110" s="76">
        <v>0</v>
      </c>
      <c r="F110" s="76" t="str">
        <f>IF(REKAPITULACIJA!$F$48*I110=0,"",REKAPITULACIJA!$F$48*I110)</f>
        <v/>
      </c>
      <c r="G110" s="76" t="str">
        <f t="shared" si="2"/>
        <v/>
      </c>
      <c r="I110" s="140">
        <v>0</v>
      </c>
    </row>
    <row r="111" spans="2:9" ht="38.25" hidden="1" x14ac:dyDescent="0.2">
      <c r="B111" s="73" t="s">
        <v>135</v>
      </c>
      <c r="C111" s="74" t="s">
        <v>13</v>
      </c>
      <c r="D111" s="75" t="s">
        <v>1060</v>
      </c>
      <c r="E111" s="76">
        <v>0</v>
      </c>
      <c r="F111" s="76" t="str">
        <f>IF(REKAPITULACIJA!$F$48*I111=0,"",REKAPITULACIJA!$F$48*I111)</f>
        <v/>
      </c>
      <c r="G111" s="76" t="str">
        <f t="shared" si="2"/>
        <v/>
      </c>
      <c r="I111" s="140">
        <v>0</v>
      </c>
    </row>
    <row r="112" spans="2:9" ht="25.5" hidden="1" x14ac:dyDescent="0.2">
      <c r="B112" s="73" t="s">
        <v>136</v>
      </c>
      <c r="C112" s="74" t="s">
        <v>13</v>
      </c>
      <c r="D112" s="75" t="s">
        <v>137</v>
      </c>
      <c r="E112" s="76">
        <v>0</v>
      </c>
      <c r="F112" s="76" t="str">
        <f>IF(REKAPITULACIJA!$F$48*I112=0,"",REKAPITULACIJA!$F$48*I112)</f>
        <v/>
      </c>
      <c r="G112" s="76" t="str">
        <f t="shared" si="2"/>
        <v/>
      </c>
      <c r="I112" s="140">
        <v>0</v>
      </c>
    </row>
    <row r="113" spans="2:9" ht="25.5" hidden="1" x14ac:dyDescent="0.2">
      <c r="B113" s="73" t="s">
        <v>138</v>
      </c>
      <c r="C113" s="74" t="s">
        <v>47</v>
      </c>
      <c r="D113" s="75" t="s">
        <v>139</v>
      </c>
      <c r="E113" s="76">
        <v>0</v>
      </c>
      <c r="F113" s="76" t="str">
        <f>IF(REKAPITULACIJA!$F$48*I113=0,"",REKAPITULACIJA!$F$48*I113)</f>
        <v/>
      </c>
      <c r="G113" s="76" t="str">
        <f t="shared" si="2"/>
        <v/>
      </c>
      <c r="I113" s="140">
        <v>0</v>
      </c>
    </row>
    <row r="114" spans="2:9" ht="25.5" hidden="1" x14ac:dyDescent="0.2">
      <c r="B114" s="73" t="s">
        <v>140</v>
      </c>
      <c r="C114" s="74" t="s">
        <v>47</v>
      </c>
      <c r="D114" s="75" t="s">
        <v>141</v>
      </c>
      <c r="E114" s="76">
        <v>0</v>
      </c>
      <c r="F114" s="76">
        <f>IF(REKAPITULACIJA!$F$48*I114=0,"",REKAPITULACIJA!$F$48*I114)</f>
        <v>10</v>
      </c>
      <c r="G114" s="76">
        <f t="shared" si="2"/>
        <v>0</v>
      </c>
      <c r="I114" s="137">
        <v>10</v>
      </c>
    </row>
    <row r="115" spans="2:9" ht="25.5" hidden="1" x14ac:dyDescent="0.2">
      <c r="B115" s="73" t="s">
        <v>142</v>
      </c>
      <c r="C115" s="74" t="s">
        <v>47</v>
      </c>
      <c r="D115" s="75" t="s">
        <v>143</v>
      </c>
      <c r="E115" s="76">
        <v>0</v>
      </c>
      <c r="F115" s="76">
        <f>IF(REKAPITULACIJA!$F$48*I115=0,"",REKAPITULACIJA!$F$48*I115)</f>
        <v>10</v>
      </c>
      <c r="G115" s="76">
        <f t="shared" si="2"/>
        <v>0</v>
      </c>
      <c r="I115" s="137">
        <v>10</v>
      </c>
    </row>
    <row r="116" spans="2:9" ht="25.5" x14ac:dyDescent="0.2">
      <c r="B116" s="73" t="s">
        <v>144</v>
      </c>
      <c r="C116" s="74" t="s">
        <v>13</v>
      </c>
      <c r="D116" s="75" t="s">
        <v>14376</v>
      </c>
      <c r="E116" s="76">
        <v>2</v>
      </c>
      <c r="F116" s="76"/>
      <c r="G116" s="76" t="str">
        <f t="shared" si="2"/>
        <v/>
      </c>
      <c r="I116" s="137">
        <v>10</v>
      </c>
    </row>
    <row r="117" spans="2:9" ht="25.5" hidden="1" x14ac:dyDescent="0.2">
      <c r="B117" s="73" t="s">
        <v>145</v>
      </c>
      <c r="C117" s="74" t="s">
        <v>146</v>
      </c>
      <c r="D117" s="75" t="s">
        <v>147</v>
      </c>
      <c r="E117" s="76">
        <v>0</v>
      </c>
      <c r="F117" s="76">
        <v>12</v>
      </c>
      <c r="G117" s="76">
        <f t="shared" si="2"/>
        <v>0</v>
      </c>
      <c r="I117" s="137">
        <v>7</v>
      </c>
    </row>
    <row r="118" spans="2:9" ht="25.5" hidden="1" x14ac:dyDescent="0.2">
      <c r="B118" s="73" t="s">
        <v>148</v>
      </c>
      <c r="C118" s="74" t="s">
        <v>146</v>
      </c>
      <c r="D118" s="75" t="s">
        <v>149</v>
      </c>
      <c r="E118" s="76">
        <v>0</v>
      </c>
      <c r="F118" s="76">
        <f>IF(REKAPITULACIJA!$F$48*I118=0,"",REKAPITULACIJA!$F$48*I118)</f>
        <v>7</v>
      </c>
      <c r="G118" s="76">
        <f t="shared" si="2"/>
        <v>0</v>
      </c>
      <c r="I118" s="137">
        <v>7</v>
      </c>
    </row>
    <row r="119" spans="2:9" ht="38.25" hidden="1" x14ac:dyDescent="0.2">
      <c r="B119" s="73" t="s">
        <v>150</v>
      </c>
      <c r="C119" s="74" t="s">
        <v>146</v>
      </c>
      <c r="D119" s="75" t="s">
        <v>1059</v>
      </c>
      <c r="E119" s="76">
        <v>0</v>
      </c>
      <c r="F119" s="76">
        <f>IF(REKAPITULACIJA!$F$48*I119=0,"",REKAPITULACIJA!$F$48*I119)</f>
        <v>7</v>
      </c>
      <c r="G119" s="76">
        <f t="shared" si="2"/>
        <v>0</v>
      </c>
      <c r="I119" s="137">
        <v>7</v>
      </c>
    </row>
    <row r="120" spans="2:9" ht="25.5" hidden="1" x14ac:dyDescent="0.2">
      <c r="B120" s="73" t="s">
        <v>151</v>
      </c>
      <c r="C120" s="74" t="s">
        <v>84</v>
      </c>
      <c r="D120" s="75" t="s">
        <v>14303</v>
      </c>
      <c r="E120" s="76">
        <v>0</v>
      </c>
      <c r="F120" s="76">
        <v>5</v>
      </c>
      <c r="G120" s="76">
        <f t="shared" si="2"/>
        <v>0</v>
      </c>
      <c r="I120" s="139">
        <v>0</v>
      </c>
    </row>
    <row r="121" spans="2:9" x14ac:dyDescent="0.2">
      <c r="E121" s="79" t="str">
        <f>IF(SUM(E124:E170)=0,0,"")</f>
        <v/>
      </c>
      <c r="F121" s="79"/>
      <c r="G121" s="79"/>
    </row>
    <row r="122" spans="2:9" ht="21.2" customHeight="1" x14ac:dyDescent="0.2">
      <c r="B122" s="210" t="s">
        <v>979</v>
      </c>
      <c r="C122" s="210"/>
      <c r="D122" s="210"/>
      <c r="E122" s="80" t="str">
        <f>IF(SUM(E124:E170)=0,0,"")</f>
        <v/>
      </c>
      <c r="F122" s="80"/>
      <c r="G122" s="80"/>
    </row>
    <row r="123" spans="2:9" x14ac:dyDescent="0.2">
      <c r="E123" s="79" t="str">
        <f>IF(SUM(E124:E170)=0,0,"")</f>
        <v/>
      </c>
      <c r="F123" s="79"/>
      <c r="G123" s="79"/>
    </row>
    <row r="124" spans="2:9" ht="38.25" hidden="1" x14ac:dyDescent="0.2">
      <c r="B124" s="73" t="s">
        <v>152</v>
      </c>
      <c r="C124" s="74" t="s">
        <v>146</v>
      </c>
      <c r="D124" s="75" t="s">
        <v>1062</v>
      </c>
      <c r="E124" s="76">
        <v>0</v>
      </c>
      <c r="F124" s="76">
        <f>IF(REKAPITULACIJA!$F$48*I124=0,"",REKAPITULACIJA!$F$48*I124)</f>
        <v>22</v>
      </c>
      <c r="G124" s="76">
        <f>IF(F124="","",E124*F124)</f>
        <v>0</v>
      </c>
      <c r="I124" s="130">
        <v>22</v>
      </c>
    </row>
    <row r="125" spans="2:9" ht="38.25" hidden="1" x14ac:dyDescent="0.2">
      <c r="B125" s="73" t="s">
        <v>153</v>
      </c>
      <c r="C125" s="74" t="s">
        <v>146</v>
      </c>
      <c r="D125" s="75" t="s">
        <v>1063</v>
      </c>
      <c r="E125" s="76">
        <v>0</v>
      </c>
      <c r="F125" s="76">
        <f>IF(REKAPITULACIJA!$F$48*I125=0,"",REKAPITULACIJA!$F$48*I125)</f>
        <v>24</v>
      </c>
      <c r="G125" s="76">
        <f t="shared" ref="G125:G170" si="3">IF(F125="","",E125*F125)</f>
        <v>0</v>
      </c>
      <c r="I125" s="130">
        <v>24</v>
      </c>
    </row>
    <row r="126" spans="2:9" ht="25.5" hidden="1" x14ac:dyDescent="0.2">
      <c r="B126" s="73" t="s">
        <v>154</v>
      </c>
      <c r="C126" s="156" t="s">
        <v>84</v>
      </c>
      <c r="D126" s="75" t="s">
        <v>155</v>
      </c>
      <c r="E126" s="76">
        <v>0</v>
      </c>
      <c r="F126" s="76">
        <f>IF(REKAPITULACIJA!$F$48*I126=0,"",REKAPITULACIJA!$F$48*I126)</f>
        <v>1.05</v>
      </c>
      <c r="G126" s="76">
        <f t="shared" si="3"/>
        <v>0</v>
      </c>
      <c r="I126" s="133">
        <v>1.05</v>
      </c>
    </row>
    <row r="127" spans="2:9" ht="38.25" hidden="1" x14ac:dyDescent="0.2">
      <c r="B127" s="73" t="s">
        <v>156</v>
      </c>
      <c r="C127" s="156" t="s">
        <v>84</v>
      </c>
      <c r="D127" s="75" t="s">
        <v>1064</v>
      </c>
      <c r="E127" s="76">
        <v>0</v>
      </c>
      <c r="F127" s="76">
        <f>IF(REKAPITULACIJA!$F$48*I127=0,"",REKAPITULACIJA!$F$48*I127)</f>
        <v>2.1</v>
      </c>
      <c r="G127" s="76">
        <f t="shared" si="3"/>
        <v>0</v>
      </c>
      <c r="I127" s="133">
        <v>2.1</v>
      </c>
    </row>
    <row r="128" spans="2:9" ht="25.5" hidden="1" x14ac:dyDescent="0.2">
      <c r="B128" s="73" t="s">
        <v>157</v>
      </c>
      <c r="C128" s="156" t="s">
        <v>84</v>
      </c>
      <c r="D128" s="75" t="s">
        <v>158</v>
      </c>
      <c r="E128" s="76">
        <v>0</v>
      </c>
      <c r="F128" s="76">
        <f>IF(REKAPITULACIJA!$F$48*I128=0,"",REKAPITULACIJA!$F$48*I128)</f>
        <v>3.15</v>
      </c>
      <c r="G128" s="76">
        <f t="shared" si="3"/>
        <v>0</v>
      </c>
      <c r="I128" s="133">
        <v>3.15</v>
      </c>
    </row>
    <row r="129" spans="2:9" ht="38.25" x14ac:dyDescent="0.2">
      <c r="B129" s="73" t="s">
        <v>159</v>
      </c>
      <c r="C129" s="74" t="s">
        <v>47</v>
      </c>
      <c r="D129" s="75" t="s">
        <v>14315</v>
      </c>
      <c r="E129" s="176">
        <v>35</v>
      </c>
      <c r="F129" s="76"/>
      <c r="G129" s="76" t="str">
        <f t="shared" si="3"/>
        <v/>
      </c>
      <c r="I129" s="129">
        <v>3</v>
      </c>
    </row>
    <row r="130" spans="2:9" ht="38.25" hidden="1" x14ac:dyDescent="0.2">
      <c r="B130" s="73" t="s">
        <v>160</v>
      </c>
      <c r="C130" s="74" t="s">
        <v>47</v>
      </c>
      <c r="D130" s="75" t="s">
        <v>14316</v>
      </c>
      <c r="E130" s="198">
        <v>0</v>
      </c>
      <c r="F130" s="76">
        <f>IF(REKAPITULACIJA!$F$48*I130=0,"",REKAPITULACIJA!$F$48*I130)</f>
        <v>5</v>
      </c>
      <c r="G130" s="76">
        <f t="shared" si="3"/>
        <v>0</v>
      </c>
      <c r="I130" s="130">
        <v>5</v>
      </c>
    </row>
    <row r="131" spans="2:9" ht="38.25" x14ac:dyDescent="0.2">
      <c r="B131" s="73" t="s">
        <v>161</v>
      </c>
      <c r="C131" s="74" t="s">
        <v>47</v>
      </c>
      <c r="D131" s="75" t="s">
        <v>14348</v>
      </c>
      <c r="E131" s="190">
        <v>100</v>
      </c>
      <c r="F131" s="76"/>
      <c r="G131" s="76" t="str">
        <f t="shared" si="3"/>
        <v/>
      </c>
      <c r="I131" s="130">
        <v>7</v>
      </c>
    </row>
    <row r="132" spans="2:9" ht="38.25" hidden="1" x14ac:dyDescent="0.2">
      <c r="B132" s="73" t="s">
        <v>162</v>
      </c>
      <c r="C132" s="74" t="s">
        <v>146</v>
      </c>
      <c r="D132" s="75" t="s">
        <v>1065</v>
      </c>
      <c r="E132" s="76">
        <v>0</v>
      </c>
      <c r="F132" s="76">
        <f>IF(REKAPITULACIJA!$F$48*I132=0,"",REKAPITULACIJA!$F$48*I132)</f>
        <v>55</v>
      </c>
      <c r="G132" s="76">
        <f t="shared" si="3"/>
        <v>0</v>
      </c>
      <c r="I132" s="131">
        <v>55</v>
      </c>
    </row>
    <row r="133" spans="2:9" ht="38.25" hidden="1" x14ac:dyDescent="0.2">
      <c r="B133" s="73" t="s">
        <v>163</v>
      </c>
      <c r="C133" s="74" t="s">
        <v>146</v>
      </c>
      <c r="D133" s="75" t="s">
        <v>1066</v>
      </c>
      <c r="E133" s="76">
        <v>0</v>
      </c>
      <c r="F133" s="76">
        <f>IF(REKAPITULACIJA!$F$48*I133=0,"",REKAPITULACIJA!$F$48*I133)</f>
        <v>58</v>
      </c>
      <c r="G133" s="76">
        <f t="shared" si="3"/>
        <v>0</v>
      </c>
      <c r="I133" s="131">
        <v>58</v>
      </c>
    </row>
    <row r="134" spans="2:9" ht="38.25" hidden="1" x14ac:dyDescent="0.2">
      <c r="B134" s="73" t="s">
        <v>164</v>
      </c>
      <c r="C134" s="74" t="s">
        <v>146</v>
      </c>
      <c r="D134" s="75" t="s">
        <v>1067</v>
      </c>
      <c r="E134" s="76">
        <v>0</v>
      </c>
      <c r="F134" s="76">
        <f>IF(REKAPITULACIJA!$F$48*I134=0,"",REKAPITULACIJA!$F$48*I134)</f>
        <v>60</v>
      </c>
      <c r="G134" s="76">
        <f t="shared" si="3"/>
        <v>0</v>
      </c>
      <c r="I134" s="131">
        <v>60</v>
      </c>
    </row>
    <row r="135" spans="2:9" ht="38.25" hidden="1" x14ac:dyDescent="0.2">
      <c r="B135" s="73" t="s">
        <v>165</v>
      </c>
      <c r="C135" s="74" t="s">
        <v>47</v>
      </c>
      <c r="D135" s="75" t="s">
        <v>1068</v>
      </c>
      <c r="E135" s="76">
        <v>0</v>
      </c>
      <c r="F135" s="76">
        <f>IF(REKAPITULACIJA!$F$48*I135=0,"",REKAPITULACIJA!$F$48*I135)</f>
        <v>5</v>
      </c>
      <c r="G135" s="76">
        <f t="shared" si="3"/>
        <v>0</v>
      </c>
      <c r="I135" s="130">
        <v>5</v>
      </c>
    </row>
    <row r="136" spans="2:9" ht="38.25" hidden="1" x14ac:dyDescent="0.2">
      <c r="B136" s="73" t="s">
        <v>166</v>
      </c>
      <c r="C136" s="74" t="s">
        <v>47</v>
      </c>
      <c r="D136" s="75" t="s">
        <v>1069</v>
      </c>
      <c r="E136" s="76">
        <v>0</v>
      </c>
      <c r="F136" s="76">
        <f>IF(REKAPITULACIJA!$F$48*I136=0,"",REKAPITULACIJA!$F$48*I136)</f>
        <v>7</v>
      </c>
      <c r="G136" s="76">
        <f t="shared" si="3"/>
        <v>0</v>
      </c>
      <c r="I136" s="130">
        <v>7</v>
      </c>
    </row>
    <row r="137" spans="2:9" ht="38.25" hidden="1" x14ac:dyDescent="0.2">
      <c r="B137" s="73" t="s">
        <v>167</v>
      </c>
      <c r="C137" s="74" t="s">
        <v>47</v>
      </c>
      <c r="D137" s="75" t="s">
        <v>1070</v>
      </c>
      <c r="E137" s="76">
        <v>0</v>
      </c>
      <c r="F137" s="76">
        <f>IF(REKAPITULACIJA!$F$48*I137=0,"",REKAPITULACIJA!$F$48*I137)</f>
        <v>8</v>
      </c>
      <c r="G137" s="76">
        <f t="shared" si="3"/>
        <v>0</v>
      </c>
      <c r="I137" s="130">
        <v>8</v>
      </c>
    </row>
    <row r="138" spans="2:9" ht="38.25" hidden="1" x14ac:dyDescent="0.2">
      <c r="B138" s="73" t="s">
        <v>168</v>
      </c>
      <c r="C138" s="74" t="s">
        <v>146</v>
      </c>
      <c r="D138" s="75" t="s">
        <v>1071</v>
      </c>
      <c r="E138" s="76">
        <v>0</v>
      </c>
      <c r="F138" s="76">
        <f>IF(REKAPITULACIJA!$F$48*I138=0,"",REKAPITULACIJA!$F$48*I138)</f>
        <v>55</v>
      </c>
      <c r="G138" s="76">
        <f t="shared" si="3"/>
        <v>0</v>
      </c>
      <c r="I138" s="130">
        <v>55</v>
      </c>
    </row>
    <row r="139" spans="2:9" ht="38.25" hidden="1" x14ac:dyDescent="0.2">
      <c r="B139" s="73" t="s">
        <v>169</v>
      </c>
      <c r="C139" s="74" t="s">
        <v>47</v>
      </c>
      <c r="D139" s="75" t="s">
        <v>1072</v>
      </c>
      <c r="E139" s="76">
        <v>0</v>
      </c>
      <c r="F139" s="76" t="str">
        <f>IF(REKAPITULACIJA!$F$48*I139=0,"",REKAPITULACIJA!$F$48*I139)</f>
        <v/>
      </c>
      <c r="G139" s="76" t="str">
        <f t="shared" si="3"/>
        <v/>
      </c>
      <c r="I139" s="127">
        <v>0</v>
      </c>
    </row>
    <row r="140" spans="2:9" ht="38.25" hidden="1" x14ac:dyDescent="0.2">
      <c r="B140" s="73" t="s">
        <v>170</v>
      </c>
      <c r="C140" s="74" t="s">
        <v>47</v>
      </c>
      <c r="D140" s="75" t="s">
        <v>1073</v>
      </c>
      <c r="E140" s="76">
        <v>0</v>
      </c>
      <c r="F140" s="76" t="str">
        <f>IF(REKAPITULACIJA!$F$48*I140=0,"",REKAPITULACIJA!$F$48*I140)</f>
        <v/>
      </c>
      <c r="G140" s="76" t="str">
        <f t="shared" si="3"/>
        <v/>
      </c>
      <c r="I140" s="127">
        <v>0</v>
      </c>
    </row>
    <row r="141" spans="2:9" ht="38.25" hidden="1" x14ac:dyDescent="0.2">
      <c r="B141" s="73" t="s">
        <v>171</v>
      </c>
      <c r="C141" s="74" t="s">
        <v>47</v>
      </c>
      <c r="D141" s="75" t="s">
        <v>1074</v>
      </c>
      <c r="E141" s="76">
        <v>0</v>
      </c>
      <c r="F141" s="76" t="str">
        <f>IF(REKAPITULACIJA!$F$48*I141=0,"",REKAPITULACIJA!$F$48*I141)</f>
        <v/>
      </c>
      <c r="G141" s="76" t="str">
        <f t="shared" si="3"/>
        <v/>
      </c>
      <c r="I141" s="127">
        <v>0</v>
      </c>
    </row>
    <row r="142" spans="2:9" ht="38.25" hidden="1" x14ac:dyDescent="0.2">
      <c r="B142" s="73" t="s">
        <v>172</v>
      </c>
      <c r="C142" s="74" t="s">
        <v>47</v>
      </c>
      <c r="D142" s="75" t="s">
        <v>1075</v>
      </c>
      <c r="E142" s="76">
        <v>0</v>
      </c>
      <c r="F142" s="76" t="str">
        <f>IF(REKAPITULACIJA!$F$48*I142=0,"",REKAPITULACIJA!$F$48*I142)</f>
        <v/>
      </c>
      <c r="G142" s="76" t="str">
        <f t="shared" si="3"/>
        <v/>
      </c>
      <c r="I142" s="127">
        <v>0</v>
      </c>
    </row>
    <row r="143" spans="2:9" ht="38.25" hidden="1" x14ac:dyDescent="0.2">
      <c r="B143" s="73" t="s">
        <v>173</v>
      </c>
      <c r="C143" s="74" t="s">
        <v>47</v>
      </c>
      <c r="D143" s="75" t="s">
        <v>1076</v>
      </c>
      <c r="E143" s="76">
        <v>0</v>
      </c>
      <c r="F143" s="76" t="str">
        <f>IF(REKAPITULACIJA!$F$48*I143=0,"",REKAPITULACIJA!$F$48*I143)</f>
        <v/>
      </c>
      <c r="G143" s="76" t="str">
        <f t="shared" si="3"/>
        <v/>
      </c>
      <c r="I143" s="128">
        <v>0</v>
      </c>
    </row>
    <row r="144" spans="2:9" ht="38.25" hidden="1" x14ac:dyDescent="0.2">
      <c r="B144" s="73" t="s">
        <v>174</v>
      </c>
      <c r="C144" s="74" t="s">
        <v>47</v>
      </c>
      <c r="D144" s="75" t="s">
        <v>1077</v>
      </c>
      <c r="E144" s="76">
        <v>0</v>
      </c>
      <c r="F144" s="76" t="str">
        <f>IF(REKAPITULACIJA!$F$48*I144=0,"",REKAPITULACIJA!$F$48*I144)</f>
        <v/>
      </c>
      <c r="G144" s="76" t="str">
        <f t="shared" si="3"/>
        <v/>
      </c>
      <c r="I144" s="128">
        <v>0</v>
      </c>
    </row>
    <row r="145" spans="2:9" ht="38.25" hidden="1" x14ac:dyDescent="0.2">
      <c r="B145" s="73" t="s">
        <v>175</v>
      </c>
      <c r="C145" s="74" t="s">
        <v>47</v>
      </c>
      <c r="D145" s="75" t="s">
        <v>1078</v>
      </c>
      <c r="E145" s="76">
        <v>0</v>
      </c>
      <c r="F145" s="76" t="str">
        <f>IF(REKAPITULACIJA!$F$48*I145=0,"",REKAPITULACIJA!$F$48*I145)</f>
        <v/>
      </c>
      <c r="G145" s="76" t="str">
        <f t="shared" si="3"/>
        <v/>
      </c>
      <c r="I145" s="128">
        <v>0</v>
      </c>
    </row>
    <row r="146" spans="2:9" ht="25.5" hidden="1" x14ac:dyDescent="0.2">
      <c r="B146" s="73" t="s">
        <v>176</v>
      </c>
      <c r="C146" s="74" t="s">
        <v>47</v>
      </c>
      <c r="D146" s="75" t="s">
        <v>177</v>
      </c>
      <c r="E146" s="76">
        <v>0</v>
      </c>
      <c r="F146" s="76" t="str">
        <f>IF(REKAPITULACIJA!$F$48*I146=0,"",REKAPITULACIJA!$F$48*I146)</f>
        <v/>
      </c>
      <c r="G146" s="76" t="str">
        <f t="shared" si="3"/>
        <v/>
      </c>
      <c r="I146" s="127">
        <v>0</v>
      </c>
    </row>
    <row r="147" spans="2:9" ht="38.25" hidden="1" x14ac:dyDescent="0.2">
      <c r="B147" s="73" t="s">
        <v>178</v>
      </c>
      <c r="C147" s="74" t="s">
        <v>47</v>
      </c>
      <c r="D147" s="75" t="s">
        <v>1079</v>
      </c>
      <c r="E147" s="76">
        <v>0</v>
      </c>
      <c r="F147" s="76" t="str">
        <f>IF(REKAPITULACIJA!$F$48*I147=0,"",REKAPITULACIJA!$F$48*I147)</f>
        <v/>
      </c>
      <c r="G147" s="76" t="str">
        <f t="shared" si="3"/>
        <v/>
      </c>
      <c r="I147" s="127">
        <v>0</v>
      </c>
    </row>
    <row r="148" spans="2:9" ht="38.25" hidden="1" x14ac:dyDescent="0.2">
      <c r="B148" s="73" t="s">
        <v>179</v>
      </c>
      <c r="C148" s="74" t="s">
        <v>47</v>
      </c>
      <c r="D148" s="75" t="s">
        <v>1080</v>
      </c>
      <c r="E148" s="76">
        <v>0</v>
      </c>
      <c r="F148" s="76" t="str">
        <f>IF(REKAPITULACIJA!$F$48*I148=0,"",REKAPITULACIJA!$F$48*I148)</f>
        <v/>
      </c>
      <c r="G148" s="76" t="str">
        <f t="shared" si="3"/>
        <v/>
      </c>
      <c r="I148" s="127">
        <v>0</v>
      </c>
    </row>
    <row r="149" spans="2:9" ht="25.5" hidden="1" x14ac:dyDescent="0.2">
      <c r="B149" s="73" t="s">
        <v>180</v>
      </c>
      <c r="C149" s="74" t="s">
        <v>47</v>
      </c>
      <c r="D149" s="75" t="s">
        <v>181</v>
      </c>
      <c r="E149" s="76">
        <v>0</v>
      </c>
      <c r="F149" s="76" t="str">
        <f>IF(REKAPITULACIJA!$F$48*I149=0,"",REKAPITULACIJA!$F$48*I149)</f>
        <v/>
      </c>
      <c r="G149" s="76" t="str">
        <f t="shared" si="3"/>
        <v/>
      </c>
      <c r="I149" s="128">
        <v>0</v>
      </c>
    </row>
    <row r="150" spans="2:9" ht="38.25" hidden="1" x14ac:dyDescent="0.2">
      <c r="B150" s="73" t="s">
        <v>182</v>
      </c>
      <c r="C150" s="74" t="s">
        <v>47</v>
      </c>
      <c r="D150" s="75" t="s">
        <v>1081</v>
      </c>
      <c r="E150" s="76">
        <v>0</v>
      </c>
      <c r="F150" s="76" t="str">
        <f>IF(REKAPITULACIJA!$F$48*I150=0,"",REKAPITULACIJA!$F$48*I150)</f>
        <v/>
      </c>
      <c r="G150" s="76" t="str">
        <f t="shared" si="3"/>
        <v/>
      </c>
      <c r="I150" s="127">
        <v>0</v>
      </c>
    </row>
    <row r="151" spans="2:9" ht="38.25" hidden="1" x14ac:dyDescent="0.2">
      <c r="B151" s="73" t="s">
        <v>183</v>
      </c>
      <c r="C151" s="74" t="s">
        <v>47</v>
      </c>
      <c r="D151" s="75" t="s">
        <v>1082</v>
      </c>
      <c r="E151" s="76">
        <v>0</v>
      </c>
      <c r="F151" s="76" t="str">
        <f>IF(REKAPITULACIJA!$F$48*I151=0,"",REKAPITULACIJA!$F$48*I151)</f>
        <v/>
      </c>
      <c r="G151" s="76" t="str">
        <f t="shared" si="3"/>
        <v/>
      </c>
      <c r="I151" s="127">
        <v>0</v>
      </c>
    </row>
    <row r="152" spans="2:9" ht="38.25" hidden="1" x14ac:dyDescent="0.2">
      <c r="B152" s="73" t="s">
        <v>184</v>
      </c>
      <c r="C152" s="74" t="s">
        <v>47</v>
      </c>
      <c r="D152" s="75" t="s">
        <v>1083</v>
      </c>
      <c r="E152" s="76">
        <v>0</v>
      </c>
      <c r="F152" s="76" t="str">
        <f>IF(REKAPITULACIJA!$F$48*I152=0,"",REKAPITULACIJA!$F$48*I152)</f>
        <v/>
      </c>
      <c r="G152" s="76" t="str">
        <f t="shared" si="3"/>
        <v/>
      </c>
      <c r="I152" s="127">
        <v>0</v>
      </c>
    </row>
    <row r="153" spans="2:9" ht="38.25" hidden="1" x14ac:dyDescent="0.2">
      <c r="B153" s="73" t="s">
        <v>185</v>
      </c>
      <c r="C153" s="74" t="s">
        <v>47</v>
      </c>
      <c r="D153" s="75" t="s">
        <v>1084</v>
      </c>
      <c r="E153" s="76">
        <v>0</v>
      </c>
      <c r="F153" s="76" t="str">
        <f>IF(REKAPITULACIJA!$F$48*I153=0,"",REKAPITULACIJA!$F$48*I153)</f>
        <v/>
      </c>
      <c r="G153" s="76" t="str">
        <f t="shared" si="3"/>
        <v/>
      </c>
      <c r="I153" s="127">
        <v>0</v>
      </c>
    </row>
    <row r="154" spans="2:9" ht="38.25" hidden="1" x14ac:dyDescent="0.2">
      <c r="B154" s="73" t="s">
        <v>186</v>
      </c>
      <c r="C154" s="74" t="s">
        <v>47</v>
      </c>
      <c r="D154" s="75" t="s">
        <v>1085</v>
      </c>
      <c r="E154" s="76">
        <v>0</v>
      </c>
      <c r="F154" s="76" t="str">
        <f>IF(REKAPITULACIJA!$F$48*I154=0,"",REKAPITULACIJA!$F$48*I154)</f>
        <v/>
      </c>
      <c r="G154" s="76" t="str">
        <f t="shared" si="3"/>
        <v/>
      </c>
      <c r="I154" s="127">
        <v>0</v>
      </c>
    </row>
    <row r="155" spans="2:9" ht="38.25" hidden="1" x14ac:dyDescent="0.2">
      <c r="B155" s="73" t="s">
        <v>187</v>
      </c>
      <c r="C155" s="74" t="s">
        <v>47</v>
      </c>
      <c r="D155" s="75" t="s">
        <v>14319</v>
      </c>
      <c r="E155" s="76">
        <v>0</v>
      </c>
      <c r="F155" s="76">
        <v>5</v>
      </c>
      <c r="G155" s="76">
        <f t="shared" si="3"/>
        <v>0</v>
      </c>
      <c r="I155" s="128">
        <v>0</v>
      </c>
    </row>
    <row r="156" spans="2:9" ht="38.25" hidden="1" x14ac:dyDescent="0.2">
      <c r="B156" s="73" t="s">
        <v>188</v>
      </c>
      <c r="C156" s="74" t="s">
        <v>47</v>
      </c>
      <c r="D156" s="75" t="s">
        <v>14320</v>
      </c>
      <c r="E156" s="76">
        <v>0</v>
      </c>
      <c r="F156" s="76">
        <v>9</v>
      </c>
      <c r="G156" s="76">
        <f t="shared" si="3"/>
        <v>0</v>
      </c>
      <c r="I156" s="128">
        <v>0</v>
      </c>
    </row>
    <row r="157" spans="2:9" ht="38.25" hidden="1" x14ac:dyDescent="0.2">
      <c r="B157" s="73" t="s">
        <v>189</v>
      </c>
      <c r="C157" s="74" t="s">
        <v>47</v>
      </c>
      <c r="D157" s="75" t="s">
        <v>1086</v>
      </c>
      <c r="E157" s="76">
        <v>0</v>
      </c>
      <c r="F157" s="76" t="str">
        <f>IF(REKAPITULACIJA!$F$48*I157=0,"",REKAPITULACIJA!$F$48*I157)</f>
        <v/>
      </c>
      <c r="G157" s="76" t="str">
        <f t="shared" si="3"/>
        <v/>
      </c>
      <c r="I157" s="128">
        <v>0</v>
      </c>
    </row>
    <row r="158" spans="2:9" ht="38.25" hidden="1" x14ac:dyDescent="0.2">
      <c r="B158" s="73" t="s">
        <v>190</v>
      </c>
      <c r="C158" s="74" t="s">
        <v>47</v>
      </c>
      <c r="D158" s="75" t="s">
        <v>1087</v>
      </c>
      <c r="E158" s="76">
        <v>0</v>
      </c>
      <c r="F158" s="76" t="str">
        <f>IF(REKAPITULACIJA!$F$48*I158=0,"",REKAPITULACIJA!$F$48*I158)</f>
        <v/>
      </c>
      <c r="G158" s="76" t="str">
        <f t="shared" si="3"/>
        <v/>
      </c>
      <c r="I158" s="128">
        <v>0</v>
      </c>
    </row>
    <row r="159" spans="2:9" ht="38.25" hidden="1" x14ac:dyDescent="0.2">
      <c r="B159" s="73" t="s">
        <v>191</v>
      </c>
      <c r="C159" s="74" t="s">
        <v>47</v>
      </c>
      <c r="D159" s="75" t="s">
        <v>1088</v>
      </c>
      <c r="E159" s="76">
        <v>0</v>
      </c>
      <c r="F159" s="76" t="str">
        <f>IF(REKAPITULACIJA!$F$48*I159=0,"",REKAPITULACIJA!$F$48*I159)</f>
        <v/>
      </c>
      <c r="G159" s="76" t="str">
        <f t="shared" si="3"/>
        <v/>
      </c>
      <c r="I159" s="127">
        <v>0</v>
      </c>
    </row>
    <row r="160" spans="2:9" ht="38.25" x14ac:dyDescent="0.2">
      <c r="B160" s="73" t="s">
        <v>192</v>
      </c>
      <c r="C160" s="74" t="s">
        <v>84</v>
      </c>
      <c r="D160" s="75" t="s">
        <v>14317</v>
      </c>
      <c r="E160" s="176">
        <f>6*1.5</f>
        <v>9</v>
      </c>
      <c r="F160" s="76"/>
      <c r="G160" s="76" t="str">
        <f t="shared" si="3"/>
        <v/>
      </c>
      <c r="I160" s="130">
        <v>1</v>
      </c>
    </row>
    <row r="161" spans="2:9" ht="38.25" hidden="1" x14ac:dyDescent="0.2">
      <c r="B161" s="73" t="s">
        <v>193</v>
      </c>
      <c r="C161" s="74" t="s">
        <v>84</v>
      </c>
      <c r="D161" s="75" t="s">
        <v>14318</v>
      </c>
      <c r="E161" s="198">
        <v>0</v>
      </c>
      <c r="F161" s="76">
        <f>IF(REKAPITULACIJA!$F$48*I161=0,"",REKAPITULACIJA!$F$48*I161)</f>
        <v>1.1000000000000001</v>
      </c>
      <c r="G161" s="76">
        <f t="shared" si="3"/>
        <v>0</v>
      </c>
      <c r="I161" s="130">
        <v>1.1000000000000001</v>
      </c>
    </row>
    <row r="162" spans="2:9" ht="38.25" x14ac:dyDescent="0.2">
      <c r="B162" s="73" t="s">
        <v>194</v>
      </c>
      <c r="C162" s="74" t="s">
        <v>84</v>
      </c>
      <c r="D162" s="75" t="s">
        <v>1089</v>
      </c>
      <c r="E162" s="190">
        <f>69+18</f>
        <v>87</v>
      </c>
      <c r="F162" s="76"/>
      <c r="G162" s="76" t="str">
        <f t="shared" si="3"/>
        <v/>
      </c>
      <c r="I162" s="130">
        <v>1.2</v>
      </c>
    </row>
    <row r="163" spans="2:9" ht="38.25" hidden="1" x14ac:dyDescent="0.2">
      <c r="B163" s="73" t="s">
        <v>195</v>
      </c>
      <c r="C163" s="74" t="s">
        <v>84</v>
      </c>
      <c r="D163" s="75" t="s">
        <v>1090</v>
      </c>
      <c r="E163" s="76">
        <v>0</v>
      </c>
      <c r="F163" s="76">
        <f>IF(REKAPITULACIJA!$F$48*I163=0,"",REKAPITULACIJA!$F$48*I163)</f>
        <v>1.3</v>
      </c>
      <c r="G163" s="76">
        <f t="shared" si="3"/>
        <v>0</v>
      </c>
      <c r="I163" s="130">
        <v>1.3</v>
      </c>
    </row>
    <row r="164" spans="2:9" ht="38.25" hidden="1" x14ac:dyDescent="0.2">
      <c r="B164" s="73" t="s">
        <v>196</v>
      </c>
      <c r="C164" s="74" t="s">
        <v>84</v>
      </c>
      <c r="D164" s="75" t="s">
        <v>1091</v>
      </c>
      <c r="E164" s="76">
        <v>0</v>
      </c>
      <c r="F164" s="76">
        <f>IF(REKAPITULACIJA!$F$48*I164=0,"",REKAPITULACIJA!$F$48*I164)</f>
        <v>1.5</v>
      </c>
      <c r="G164" s="76">
        <f t="shared" si="3"/>
        <v>0</v>
      </c>
      <c r="I164" s="130">
        <v>1.5</v>
      </c>
    </row>
    <row r="165" spans="2:9" ht="25.5" x14ac:dyDescent="0.2">
      <c r="B165" s="73" t="s">
        <v>197</v>
      </c>
      <c r="C165" s="74" t="s">
        <v>84</v>
      </c>
      <c r="D165" s="75" t="s">
        <v>1092</v>
      </c>
      <c r="E165" s="76">
        <f>6*3</f>
        <v>18</v>
      </c>
      <c r="F165" s="76"/>
      <c r="G165" s="76" t="str">
        <f t="shared" si="3"/>
        <v/>
      </c>
      <c r="I165" s="131">
        <v>14</v>
      </c>
    </row>
    <row r="166" spans="2:9" ht="25.5" hidden="1" x14ac:dyDescent="0.2">
      <c r="B166" s="73" t="s">
        <v>198</v>
      </c>
      <c r="C166" s="74" t="s">
        <v>84</v>
      </c>
      <c r="D166" s="75" t="s">
        <v>199</v>
      </c>
      <c r="E166" s="190">
        <v>0</v>
      </c>
      <c r="F166" s="76">
        <f>IF(REKAPITULACIJA!$F$48*I166=0,"",REKAPITULACIJA!$F$48*I166)</f>
        <v>14</v>
      </c>
      <c r="G166" s="76">
        <f t="shared" si="3"/>
        <v>0</v>
      </c>
      <c r="I166" s="131">
        <v>14</v>
      </c>
    </row>
    <row r="167" spans="2:9" ht="25.5" hidden="1" x14ac:dyDescent="0.2">
      <c r="B167" s="73" t="s">
        <v>200</v>
      </c>
      <c r="C167" s="74" t="s">
        <v>84</v>
      </c>
      <c r="D167" s="75" t="s">
        <v>14270</v>
      </c>
      <c r="E167" s="189">
        <v>0</v>
      </c>
      <c r="F167" s="76">
        <v>10</v>
      </c>
      <c r="G167" s="76">
        <f t="shared" si="3"/>
        <v>0</v>
      </c>
      <c r="I167" s="131">
        <v>14</v>
      </c>
    </row>
    <row r="168" spans="2:9" ht="25.5" hidden="1" x14ac:dyDescent="0.2">
      <c r="B168" s="73" t="s">
        <v>201</v>
      </c>
      <c r="C168" s="74" t="s">
        <v>84</v>
      </c>
      <c r="D168" s="75" t="s">
        <v>202</v>
      </c>
      <c r="E168" s="76">
        <v>0</v>
      </c>
      <c r="F168" s="76">
        <f>IF(REKAPITULACIJA!$F$48*I168=0,"",REKAPITULACIJA!$F$48*I168)</f>
        <v>14</v>
      </c>
      <c r="G168" s="76">
        <f t="shared" si="3"/>
        <v>0</v>
      </c>
      <c r="I168" s="131">
        <v>14</v>
      </c>
    </row>
    <row r="169" spans="2:9" ht="25.5" hidden="1" x14ac:dyDescent="0.2">
      <c r="B169" s="73" t="s">
        <v>203</v>
      </c>
      <c r="C169" s="74" t="s">
        <v>84</v>
      </c>
      <c r="D169" s="75" t="s">
        <v>14271</v>
      </c>
      <c r="E169" s="189">
        <v>0</v>
      </c>
      <c r="F169" s="76">
        <v>5</v>
      </c>
      <c r="G169" s="76">
        <f t="shared" si="3"/>
        <v>0</v>
      </c>
      <c r="I169" s="131">
        <v>14</v>
      </c>
    </row>
    <row r="170" spans="2:9" ht="25.5" hidden="1" x14ac:dyDescent="0.2">
      <c r="B170" s="73" t="s">
        <v>204</v>
      </c>
      <c r="C170" s="74" t="s">
        <v>84</v>
      </c>
      <c r="D170" s="75" t="s">
        <v>14255</v>
      </c>
      <c r="E170" s="176">
        <v>0</v>
      </c>
      <c r="F170" s="76">
        <f>IF(REKAPITULACIJA!$F$48*I170=0,"",REKAPITULACIJA!$F$48*I170)</f>
        <v>14</v>
      </c>
      <c r="G170" s="76">
        <f t="shared" si="3"/>
        <v>0</v>
      </c>
      <c r="I170" s="131">
        <v>14</v>
      </c>
    </row>
    <row r="171" spans="2:9" hidden="1" x14ac:dyDescent="0.2">
      <c r="E171" s="79">
        <f>IF(SUM(E174:E233)=0,0,"")</f>
        <v>0</v>
      </c>
      <c r="F171" s="79"/>
      <c r="G171" s="79">
        <f>IF(REKAPITULACIJA!$F$48=0,"",IF(SUM(G174:G233)=0,0,""))</f>
        <v>0</v>
      </c>
    </row>
    <row r="172" spans="2:9" ht="21.2" hidden="1" customHeight="1" x14ac:dyDescent="0.2">
      <c r="B172" s="210" t="s">
        <v>980</v>
      </c>
      <c r="C172" s="210"/>
      <c r="D172" s="210"/>
      <c r="E172" s="80">
        <f>IF(SUM(E174:E233)=0,0,"")</f>
        <v>0</v>
      </c>
      <c r="F172" s="80"/>
      <c r="G172" s="80">
        <f>IF(REKAPITULACIJA!$F$48=0,"",IF(SUM(G174:G233)=0,0,""))</f>
        <v>0</v>
      </c>
    </row>
    <row r="173" spans="2:9" hidden="1" x14ac:dyDescent="0.2">
      <c r="E173" s="79">
        <f>IF(SUM(E174:E233)=0,0,"")</f>
        <v>0</v>
      </c>
      <c r="F173" s="79"/>
      <c r="G173" s="79">
        <f>IF(REKAPITULACIJA!$F$48=0,"",IF(SUM(G174:G233)=0,0,""))</f>
        <v>0</v>
      </c>
    </row>
    <row r="174" spans="2:9" ht="38.25" hidden="1" x14ac:dyDescent="0.2">
      <c r="B174" s="73" t="s">
        <v>205</v>
      </c>
      <c r="C174" s="74" t="s">
        <v>84</v>
      </c>
      <c r="D174" s="75" t="s">
        <v>1093</v>
      </c>
      <c r="E174" s="76">
        <v>0</v>
      </c>
      <c r="F174" s="76">
        <f>IF(REKAPITULACIJA!$F$48*I174=0,"",REKAPITULACIJA!$F$48*I174)</f>
        <v>14</v>
      </c>
      <c r="G174" s="76">
        <f>IF(F174="","",E174*F174)</f>
        <v>0</v>
      </c>
      <c r="I174" s="135">
        <v>14</v>
      </c>
    </row>
    <row r="175" spans="2:9" ht="38.25" hidden="1" x14ac:dyDescent="0.2">
      <c r="B175" s="73" t="s">
        <v>206</v>
      </c>
      <c r="C175" s="74" t="s">
        <v>84</v>
      </c>
      <c r="D175" s="75" t="s">
        <v>1094</v>
      </c>
      <c r="E175" s="76">
        <v>0</v>
      </c>
      <c r="F175" s="76">
        <f>IF(REKAPITULACIJA!$F$48*I175=0,"",REKAPITULACIJA!$F$48*I175)</f>
        <v>15.4</v>
      </c>
      <c r="G175" s="76">
        <f t="shared" ref="G175:G233" si="4">IF(F175="","",E175*F175)</f>
        <v>0</v>
      </c>
      <c r="I175" s="136">
        <v>15.4</v>
      </c>
    </row>
    <row r="176" spans="2:9" ht="38.25" hidden="1" x14ac:dyDescent="0.2">
      <c r="B176" s="73" t="s">
        <v>207</v>
      </c>
      <c r="C176" s="74" t="s">
        <v>84</v>
      </c>
      <c r="D176" s="75" t="s">
        <v>1095</v>
      </c>
      <c r="E176" s="76">
        <v>0</v>
      </c>
      <c r="F176" s="76">
        <f>IF(REKAPITULACIJA!$F$48*I176=0,"",REKAPITULACIJA!$F$48*I176)</f>
        <v>16.8</v>
      </c>
      <c r="G176" s="76">
        <f t="shared" si="4"/>
        <v>0</v>
      </c>
      <c r="I176" s="136">
        <v>16.8</v>
      </c>
    </row>
    <row r="177" spans="2:9" ht="38.25" hidden="1" x14ac:dyDescent="0.2">
      <c r="B177" s="73" t="s">
        <v>208</v>
      </c>
      <c r="C177" s="74" t="s">
        <v>84</v>
      </c>
      <c r="D177" s="75" t="s">
        <v>1096</v>
      </c>
      <c r="E177" s="76">
        <v>0</v>
      </c>
      <c r="F177" s="76">
        <f>IF(REKAPITULACIJA!$F$48*I177=0,"",REKAPITULACIJA!$F$48*I177)</f>
        <v>14</v>
      </c>
      <c r="G177" s="76">
        <f t="shared" si="4"/>
        <v>0</v>
      </c>
      <c r="I177" s="137">
        <v>14</v>
      </c>
    </row>
    <row r="178" spans="2:9" ht="38.25" hidden="1" x14ac:dyDescent="0.2">
      <c r="B178" s="73" t="s">
        <v>209</v>
      </c>
      <c r="C178" s="74" t="s">
        <v>84</v>
      </c>
      <c r="D178" s="75" t="s">
        <v>1097</v>
      </c>
      <c r="E178" s="76">
        <v>0</v>
      </c>
      <c r="F178" s="76">
        <f>IF(REKAPITULACIJA!$F$48*I178=0,"",REKAPITULACIJA!$F$48*I178)</f>
        <v>15.4</v>
      </c>
      <c r="G178" s="76">
        <f t="shared" si="4"/>
        <v>0</v>
      </c>
      <c r="I178" s="138">
        <v>15.4</v>
      </c>
    </row>
    <row r="179" spans="2:9" ht="38.25" hidden="1" x14ac:dyDescent="0.2">
      <c r="B179" s="73" t="s">
        <v>210</v>
      </c>
      <c r="C179" s="74" t="s">
        <v>84</v>
      </c>
      <c r="D179" s="75" t="s">
        <v>1098</v>
      </c>
      <c r="E179" s="76">
        <v>0</v>
      </c>
      <c r="F179" s="76">
        <f>IF(REKAPITULACIJA!$F$48*I179=0,"",REKAPITULACIJA!$F$48*I179)</f>
        <v>16.8</v>
      </c>
      <c r="G179" s="76">
        <f t="shared" si="4"/>
        <v>0</v>
      </c>
      <c r="I179" s="138">
        <v>16.8</v>
      </c>
    </row>
    <row r="180" spans="2:9" ht="38.25" hidden="1" x14ac:dyDescent="0.2">
      <c r="B180" s="73" t="s">
        <v>211</v>
      </c>
      <c r="C180" s="74" t="s">
        <v>84</v>
      </c>
      <c r="D180" s="75" t="s">
        <v>1099</v>
      </c>
      <c r="E180" s="76">
        <v>0</v>
      </c>
      <c r="F180" s="76">
        <f>IF(REKAPITULACIJA!$F$48*I180=0,"",REKAPITULACIJA!$F$48*I180)</f>
        <v>18.2</v>
      </c>
      <c r="G180" s="76">
        <f t="shared" si="4"/>
        <v>0</v>
      </c>
      <c r="I180" s="138">
        <v>18.2</v>
      </c>
    </row>
    <row r="181" spans="2:9" ht="38.25" hidden="1" x14ac:dyDescent="0.2">
      <c r="B181" s="73" t="s">
        <v>212</v>
      </c>
      <c r="C181" s="74" t="s">
        <v>84</v>
      </c>
      <c r="D181" s="75" t="s">
        <v>1100</v>
      </c>
      <c r="E181" s="76">
        <v>0</v>
      </c>
      <c r="F181" s="76">
        <f>IF(REKAPITULACIJA!$F$48*I181=0,"",REKAPITULACIJA!$F$48*I181)</f>
        <v>14</v>
      </c>
      <c r="G181" s="76">
        <f t="shared" si="4"/>
        <v>0</v>
      </c>
      <c r="I181" s="136">
        <v>14</v>
      </c>
    </row>
    <row r="182" spans="2:9" ht="38.25" hidden="1" x14ac:dyDescent="0.2">
      <c r="B182" s="73" t="s">
        <v>213</v>
      </c>
      <c r="C182" s="74" t="s">
        <v>84</v>
      </c>
      <c r="D182" s="75" t="s">
        <v>1101</v>
      </c>
      <c r="E182" s="76">
        <v>0</v>
      </c>
      <c r="F182" s="76">
        <f>IF(REKAPITULACIJA!$F$48*I182=0,"",REKAPITULACIJA!$F$48*I182)</f>
        <v>15.4</v>
      </c>
      <c r="G182" s="76">
        <f t="shared" si="4"/>
        <v>0</v>
      </c>
      <c r="I182" s="136">
        <v>15.4</v>
      </c>
    </row>
    <row r="183" spans="2:9" ht="38.25" hidden="1" x14ac:dyDescent="0.2">
      <c r="B183" s="73" t="s">
        <v>214</v>
      </c>
      <c r="C183" s="74" t="s">
        <v>84</v>
      </c>
      <c r="D183" s="75" t="s">
        <v>1102</v>
      </c>
      <c r="E183" s="76">
        <v>0</v>
      </c>
      <c r="F183" s="76">
        <f>IF(REKAPITULACIJA!$F$48*I183=0,"",REKAPITULACIJA!$F$48*I183)</f>
        <v>16.8</v>
      </c>
      <c r="G183" s="76">
        <f t="shared" si="4"/>
        <v>0</v>
      </c>
      <c r="I183" s="136">
        <v>16.8</v>
      </c>
    </row>
    <row r="184" spans="2:9" ht="38.25" hidden="1" x14ac:dyDescent="0.2">
      <c r="B184" s="73" t="s">
        <v>215</v>
      </c>
      <c r="C184" s="74" t="s">
        <v>84</v>
      </c>
      <c r="D184" s="75" t="s">
        <v>1103</v>
      </c>
      <c r="E184" s="76">
        <v>0</v>
      </c>
      <c r="F184" s="76">
        <f>IF(REKAPITULACIJA!$F$48*I184=0,"",REKAPITULACIJA!$F$48*I184)</f>
        <v>18.2</v>
      </c>
      <c r="G184" s="76">
        <f t="shared" si="4"/>
        <v>0</v>
      </c>
      <c r="I184" s="136">
        <v>18.2</v>
      </c>
    </row>
    <row r="185" spans="2:9" ht="38.25" hidden="1" x14ac:dyDescent="0.2">
      <c r="B185" s="73" t="s">
        <v>216</v>
      </c>
      <c r="C185" s="74" t="s">
        <v>84</v>
      </c>
      <c r="D185" s="75" t="s">
        <v>1104</v>
      </c>
      <c r="E185" s="76">
        <v>0</v>
      </c>
      <c r="F185" s="76">
        <f>IF(REKAPITULACIJA!$F$48*I185=0,"",REKAPITULACIJA!$F$48*I185)</f>
        <v>15.4</v>
      </c>
      <c r="G185" s="76">
        <f t="shared" si="4"/>
        <v>0</v>
      </c>
      <c r="I185" s="138">
        <v>15.4</v>
      </c>
    </row>
    <row r="186" spans="2:9" ht="38.25" hidden="1" x14ac:dyDescent="0.2">
      <c r="B186" s="73" t="s">
        <v>217</v>
      </c>
      <c r="C186" s="74" t="s">
        <v>84</v>
      </c>
      <c r="D186" s="75" t="s">
        <v>1105</v>
      </c>
      <c r="E186" s="76">
        <v>0</v>
      </c>
      <c r="F186" s="76">
        <f>IF(REKAPITULACIJA!$F$48*I186=0,"",REKAPITULACIJA!$F$48*I186)</f>
        <v>16.899999999999999</v>
      </c>
      <c r="G186" s="76">
        <f t="shared" si="4"/>
        <v>0</v>
      </c>
      <c r="I186" s="138">
        <v>16.899999999999999</v>
      </c>
    </row>
    <row r="187" spans="2:9" ht="38.25" hidden="1" x14ac:dyDescent="0.2">
      <c r="B187" s="73" t="s">
        <v>218</v>
      </c>
      <c r="C187" s="74" t="s">
        <v>84</v>
      </c>
      <c r="D187" s="75" t="s">
        <v>1106</v>
      </c>
      <c r="E187" s="76">
        <v>0</v>
      </c>
      <c r="F187" s="76">
        <f>IF(REKAPITULACIJA!$F$48*I187=0,"",REKAPITULACIJA!$F$48*I187)</f>
        <v>18.5</v>
      </c>
      <c r="G187" s="76">
        <f t="shared" si="4"/>
        <v>0</v>
      </c>
      <c r="I187" s="138">
        <v>18.5</v>
      </c>
    </row>
    <row r="188" spans="2:9" ht="38.25" hidden="1" x14ac:dyDescent="0.2">
      <c r="B188" s="73" t="s">
        <v>219</v>
      </c>
      <c r="C188" s="74" t="s">
        <v>84</v>
      </c>
      <c r="D188" s="75" t="s">
        <v>1107</v>
      </c>
      <c r="E188" s="76">
        <v>0</v>
      </c>
      <c r="F188" s="76">
        <f>IF(REKAPITULACIJA!$F$48*I188=0,"",REKAPITULACIJA!$F$48*I188)</f>
        <v>20</v>
      </c>
      <c r="G188" s="76">
        <f t="shared" si="4"/>
        <v>0</v>
      </c>
      <c r="I188" s="138">
        <v>20</v>
      </c>
    </row>
    <row r="189" spans="2:9" ht="38.25" hidden="1" x14ac:dyDescent="0.2">
      <c r="B189" s="73" t="s">
        <v>220</v>
      </c>
      <c r="C189" s="74" t="s">
        <v>84</v>
      </c>
      <c r="D189" s="75" t="s">
        <v>1108</v>
      </c>
      <c r="E189" s="76">
        <v>0</v>
      </c>
      <c r="F189" s="76">
        <v>15</v>
      </c>
      <c r="G189" s="76">
        <f t="shared" si="4"/>
        <v>0</v>
      </c>
      <c r="I189" s="136">
        <v>14</v>
      </c>
    </row>
    <row r="190" spans="2:9" ht="38.25" hidden="1" x14ac:dyDescent="0.2">
      <c r="B190" s="73" t="s">
        <v>221</v>
      </c>
      <c r="C190" s="74" t="s">
        <v>84</v>
      </c>
      <c r="D190" s="75" t="s">
        <v>1109</v>
      </c>
      <c r="E190" s="76">
        <v>0</v>
      </c>
      <c r="F190" s="76">
        <f>IF(REKAPITULACIJA!$F$48*I190=0,"",REKAPITULACIJA!$F$48*I190)</f>
        <v>15</v>
      </c>
      <c r="G190" s="76">
        <f t="shared" si="4"/>
        <v>0</v>
      </c>
      <c r="I190" s="136">
        <v>15</v>
      </c>
    </row>
    <row r="191" spans="2:9" ht="38.25" hidden="1" x14ac:dyDescent="0.2">
      <c r="B191" s="73" t="s">
        <v>222</v>
      </c>
      <c r="C191" s="74" t="s">
        <v>84</v>
      </c>
      <c r="D191" s="75" t="s">
        <v>1110</v>
      </c>
      <c r="E191" s="76">
        <v>0</v>
      </c>
      <c r="F191" s="76">
        <f>IF(REKAPITULACIJA!$F$48*I191=0,"",REKAPITULACIJA!$F$48*I191)</f>
        <v>17</v>
      </c>
      <c r="G191" s="76">
        <f t="shared" si="4"/>
        <v>0</v>
      </c>
      <c r="I191" s="136">
        <v>17</v>
      </c>
    </row>
    <row r="192" spans="2:9" ht="38.25" hidden="1" x14ac:dyDescent="0.2">
      <c r="B192" s="73" t="s">
        <v>223</v>
      </c>
      <c r="C192" s="74" t="s">
        <v>13</v>
      </c>
      <c r="D192" s="75" t="s">
        <v>1111</v>
      </c>
      <c r="E192" s="76">
        <v>0</v>
      </c>
      <c r="F192" s="76">
        <f>IF(REKAPITULACIJA!$F$48*I192=0,"",REKAPITULACIJA!$F$48*I192)</f>
        <v>14</v>
      </c>
      <c r="G192" s="76">
        <f t="shared" si="4"/>
        <v>0</v>
      </c>
      <c r="I192" s="138">
        <v>14</v>
      </c>
    </row>
    <row r="193" spans="2:9" ht="38.25" hidden="1" x14ac:dyDescent="0.2">
      <c r="B193" s="73" t="s">
        <v>224</v>
      </c>
      <c r="C193" s="74" t="s">
        <v>13</v>
      </c>
      <c r="D193" s="75" t="s">
        <v>1112</v>
      </c>
      <c r="E193" s="76">
        <v>0</v>
      </c>
      <c r="F193" s="76">
        <f>IF(REKAPITULACIJA!$F$48*I193=0,"",REKAPITULACIJA!$F$48*I193)</f>
        <v>16.2</v>
      </c>
      <c r="G193" s="76">
        <f t="shared" si="4"/>
        <v>0</v>
      </c>
      <c r="I193" s="138">
        <v>16.2</v>
      </c>
    </row>
    <row r="194" spans="2:9" ht="38.25" hidden="1" x14ac:dyDescent="0.2">
      <c r="B194" s="73" t="s">
        <v>225</v>
      </c>
      <c r="C194" s="74" t="s">
        <v>13</v>
      </c>
      <c r="D194" s="75" t="s">
        <v>1113</v>
      </c>
      <c r="E194" s="76">
        <v>0</v>
      </c>
      <c r="F194" s="76">
        <f>IF(REKAPITULACIJA!$F$48*I194=0,"",REKAPITULACIJA!$F$48*I194)</f>
        <v>18.5</v>
      </c>
      <c r="G194" s="76">
        <f t="shared" si="4"/>
        <v>0</v>
      </c>
      <c r="I194" s="138">
        <v>18.5</v>
      </c>
    </row>
    <row r="195" spans="2:9" ht="38.25" hidden="1" x14ac:dyDescent="0.2">
      <c r="B195" s="73" t="s">
        <v>226</v>
      </c>
      <c r="C195" s="74" t="s">
        <v>146</v>
      </c>
      <c r="D195" s="75" t="s">
        <v>1114</v>
      </c>
      <c r="E195" s="76">
        <v>0</v>
      </c>
      <c r="F195" s="76" t="str">
        <f>IF(REKAPITULACIJA!$F$48*I195=0,"",REKAPITULACIJA!$F$48*I195)</f>
        <v/>
      </c>
      <c r="G195" s="76" t="str">
        <f t="shared" si="4"/>
        <v/>
      </c>
      <c r="I195" s="140">
        <v>0</v>
      </c>
    </row>
    <row r="196" spans="2:9" ht="38.25" hidden="1" x14ac:dyDescent="0.2">
      <c r="B196" s="73" t="s">
        <v>227</v>
      </c>
      <c r="C196" s="74" t="s">
        <v>146</v>
      </c>
      <c r="D196" s="75" t="s">
        <v>1115</v>
      </c>
      <c r="E196" s="76">
        <v>0</v>
      </c>
      <c r="F196" s="76" t="str">
        <f>IF(REKAPITULACIJA!$F$48*I196=0,"",REKAPITULACIJA!$F$48*I196)</f>
        <v/>
      </c>
      <c r="G196" s="76" t="str">
        <f t="shared" si="4"/>
        <v/>
      </c>
      <c r="I196" s="140">
        <v>0</v>
      </c>
    </row>
    <row r="197" spans="2:9" ht="38.25" hidden="1" x14ac:dyDescent="0.2">
      <c r="B197" s="73" t="s">
        <v>228</v>
      </c>
      <c r="C197" s="74" t="s">
        <v>146</v>
      </c>
      <c r="D197" s="75" t="s">
        <v>1116</v>
      </c>
      <c r="E197" s="76">
        <v>0</v>
      </c>
      <c r="F197" s="76" t="str">
        <f>IF(REKAPITULACIJA!$F$48*I197=0,"",REKAPITULACIJA!$F$48*I197)</f>
        <v/>
      </c>
      <c r="G197" s="76" t="str">
        <f t="shared" si="4"/>
        <v/>
      </c>
      <c r="I197" s="139">
        <v>0</v>
      </c>
    </row>
    <row r="198" spans="2:9" ht="38.25" hidden="1" x14ac:dyDescent="0.2">
      <c r="B198" s="73" t="s">
        <v>229</v>
      </c>
      <c r="C198" s="74" t="s">
        <v>146</v>
      </c>
      <c r="D198" s="75" t="s">
        <v>1117</v>
      </c>
      <c r="E198" s="76">
        <v>0</v>
      </c>
      <c r="F198" s="76" t="str">
        <f>IF(REKAPITULACIJA!$F$48*I198=0,"",REKAPITULACIJA!$F$48*I198)</f>
        <v/>
      </c>
      <c r="G198" s="76" t="str">
        <f t="shared" si="4"/>
        <v/>
      </c>
      <c r="I198" s="139">
        <v>0</v>
      </c>
    </row>
    <row r="199" spans="2:9" ht="38.25" hidden="1" x14ac:dyDescent="0.2">
      <c r="B199" s="73" t="s">
        <v>230</v>
      </c>
      <c r="C199" s="74" t="s">
        <v>146</v>
      </c>
      <c r="D199" s="75" t="s">
        <v>1118</v>
      </c>
      <c r="E199" s="76">
        <v>0</v>
      </c>
      <c r="F199" s="76" t="str">
        <f>IF(REKAPITULACIJA!$F$48*I199=0,"",REKAPITULACIJA!$F$48*I199)</f>
        <v/>
      </c>
      <c r="G199" s="76" t="str">
        <f t="shared" si="4"/>
        <v/>
      </c>
      <c r="I199" s="140">
        <v>0</v>
      </c>
    </row>
    <row r="200" spans="2:9" ht="38.25" hidden="1" x14ac:dyDescent="0.2">
      <c r="B200" s="73" t="s">
        <v>231</v>
      </c>
      <c r="C200" s="74" t="s">
        <v>146</v>
      </c>
      <c r="D200" s="75" t="s">
        <v>1119</v>
      </c>
      <c r="E200" s="76">
        <v>0</v>
      </c>
      <c r="F200" s="76" t="str">
        <f>IF(REKAPITULACIJA!$F$48*I200=0,"",REKAPITULACIJA!$F$48*I200)</f>
        <v/>
      </c>
      <c r="G200" s="76" t="str">
        <f t="shared" si="4"/>
        <v/>
      </c>
      <c r="I200" s="140">
        <v>0</v>
      </c>
    </row>
    <row r="201" spans="2:9" ht="38.25" hidden="1" x14ac:dyDescent="0.2">
      <c r="B201" s="73" t="s">
        <v>232</v>
      </c>
      <c r="C201" s="74" t="s">
        <v>146</v>
      </c>
      <c r="D201" s="75" t="s">
        <v>1120</v>
      </c>
      <c r="E201" s="76">
        <v>0</v>
      </c>
      <c r="F201" s="76" t="str">
        <f>IF(REKAPITULACIJA!$F$48*I201=0,"",REKAPITULACIJA!$F$48*I201)</f>
        <v/>
      </c>
      <c r="G201" s="76" t="str">
        <f t="shared" si="4"/>
        <v/>
      </c>
      <c r="I201" s="139">
        <v>0</v>
      </c>
    </row>
    <row r="202" spans="2:9" ht="38.25" hidden="1" x14ac:dyDescent="0.2">
      <c r="B202" s="73" t="s">
        <v>233</v>
      </c>
      <c r="C202" s="74" t="s">
        <v>146</v>
      </c>
      <c r="D202" s="75" t="s">
        <v>1121</v>
      </c>
      <c r="E202" s="76">
        <v>0</v>
      </c>
      <c r="F202" s="76" t="str">
        <f>IF(REKAPITULACIJA!$F$48*I202=0,"",REKAPITULACIJA!$F$48*I202)</f>
        <v/>
      </c>
      <c r="G202" s="76" t="str">
        <f t="shared" si="4"/>
        <v/>
      </c>
      <c r="I202" s="139">
        <v>0</v>
      </c>
    </row>
    <row r="203" spans="2:9" ht="38.25" hidden="1" x14ac:dyDescent="0.2">
      <c r="B203" s="73" t="s">
        <v>234</v>
      </c>
      <c r="C203" s="74" t="s">
        <v>146</v>
      </c>
      <c r="D203" s="75" t="s">
        <v>1122</v>
      </c>
      <c r="E203" s="76">
        <v>0</v>
      </c>
      <c r="F203" s="76" t="str">
        <f>IF(REKAPITULACIJA!$F$48*I203=0,"",REKAPITULACIJA!$F$48*I203)</f>
        <v/>
      </c>
      <c r="G203" s="76" t="str">
        <f t="shared" si="4"/>
        <v/>
      </c>
      <c r="I203" s="140">
        <v>0</v>
      </c>
    </row>
    <row r="204" spans="2:9" ht="38.25" hidden="1" x14ac:dyDescent="0.2">
      <c r="B204" s="73" t="s">
        <v>235</v>
      </c>
      <c r="C204" s="74" t="s">
        <v>47</v>
      </c>
      <c r="D204" s="75" t="s">
        <v>1123</v>
      </c>
      <c r="E204" s="76">
        <v>0</v>
      </c>
      <c r="F204" s="76" t="str">
        <f>IF(REKAPITULACIJA!$F$48*I204=0,"",REKAPITULACIJA!$F$48*I204)</f>
        <v/>
      </c>
      <c r="G204" s="76" t="str">
        <f t="shared" si="4"/>
        <v/>
      </c>
      <c r="I204" s="140">
        <v>0</v>
      </c>
    </row>
    <row r="205" spans="2:9" ht="38.25" hidden="1" x14ac:dyDescent="0.2">
      <c r="B205" s="73" t="s">
        <v>236</v>
      </c>
      <c r="C205" s="74" t="s">
        <v>146</v>
      </c>
      <c r="D205" s="75" t="s">
        <v>1124</v>
      </c>
      <c r="E205" s="76">
        <v>0</v>
      </c>
      <c r="F205" s="76" t="str">
        <f>IF(REKAPITULACIJA!$F$48*I205=0,"",REKAPITULACIJA!$F$48*I205)</f>
        <v/>
      </c>
      <c r="G205" s="76" t="str">
        <f t="shared" si="4"/>
        <v/>
      </c>
      <c r="I205" s="140">
        <v>0</v>
      </c>
    </row>
    <row r="206" spans="2:9" ht="38.25" hidden="1" x14ac:dyDescent="0.2">
      <c r="B206" s="73" t="s">
        <v>237</v>
      </c>
      <c r="C206" s="74" t="s">
        <v>47</v>
      </c>
      <c r="D206" s="75" t="s">
        <v>1125</v>
      </c>
      <c r="E206" s="76">
        <v>0</v>
      </c>
      <c r="F206" s="76" t="str">
        <f>IF(REKAPITULACIJA!$F$48*I206=0,"",REKAPITULACIJA!$F$48*I206)</f>
        <v/>
      </c>
      <c r="G206" s="76" t="str">
        <f t="shared" si="4"/>
        <v/>
      </c>
      <c r="I206" s="140">
        <v>0</v>
      </c>
    </row>
    <row r="207" spans="2:9" ht="38.25" hidden="1" x14ac:dyDescent="0.2">
      <c r="B207" s="73" t="s">
        <v>238</v>
      </c>
      <c r="C207" s="74" t="s">
        <v>146</v>
      </c>
      <c r="D207" s="75" t="s">
        <v>1126</v>
      </c>
      <c r="E207" s="76">
        <v>0</v>
      </c>
      <c r="F207" s="76" t="str">
        <f>IF(REKAPITULACIJA!$F$48*I207=0,"",REKAPITULACIJA!$F$48*I207)</f>
        <v/>
      </c>
      <c r="G207" s="76" t="str">
        <f t="shared" si="4"/>
        <v/>
      </c>
      <c r="I207" s="140">
        <v>0</v>
      </c>
    </row>
    <row r="208" spans="2:9" ht="38.25" hidden="1" x14ac:dyDescent="0.2">
      <c r="B208" s="73" t="s">
        <v>239</v>
      </c>
      <c r="C208" s="74" t="s">
        <v>146</v>
      </c>
      <c r="D208" s="75" t="s">
        <v>1127</v>
      </c>
      <c r="E208" s="76">
        <v>0</v>
      </c>
      <c r="F208" s="76" t="str">
        <f>IF(REKAPITULACIJA!$F$48*I208=0,"",REKAPITULACIJA!$F$48*I208)</f>
        <v/>
      </c>
      <c r="G208" s="76" t="str">
        <f t="shared" si="4"/>
        <v/>
      </c>
      <c r="I208" s="140">
        <v>0</v>
      </c>
    </row>
    <row r="209" spans="2:9" ht="25.5" hidden="1" x14ac:dyDescent="0.2">
      <c r="B209" s="73" t="s">
        <v>240</v>
      </c>
      <c r="C209" s="74" t="s">
        <v>47</v>
      </c>
      <c r="D209" s="75" t="s">
        <v>1128</v>
      </c>
      <c r="E209" s="76">
        <v>0</v>
      </c>
      <c r="F209" s="76" t="str">
        <f>IF(REKAPITULACIJA!$F$48*I209=0,"",REKAPITULACIJA!$F$48*I209)</f>
        <v/>
      </c>
      <c r="G209" s="76" t="str">
        <f t="shared" si="4"/>
        <v/>
      </c>
      <c r="I209" s="139">
        <v>0</v>
      </c>
    </row>
    <row r="210" spans="2:9" ht="25.5" hidden="1" x14ac:dyDescent="0.2">
      <c r="B210" s="73" t="s">
        <v>241</v>
      </c>
      <c r="C210" s="74" t="s">
        <v>47</v>
      </c>
      <c r="D210" s="75" t="s">
        <v>242</v>
      </c>
      <c r="E210" s="76">
        <v>0</v>
      </c>
      <c r="F210" s="76">
        <f>IF(REKAPITULACIJA!$F$48*I210=0,"",REKAPITULACIJA!$F$48*I210)</f>
        <v>150</v>
      </c>
      <c r="G210" s="76">
        <f t="shared" si="4"/>
        <v>0</v>
      </c>
      <c r="I210" s="139">
        <v>150</v>
      </c>
    </row>
    <row r="211" spans="2:9" ht="25.5" hidden="1" x14ac:dyDescent="0.2">
      <c r="B211" s="73" t="s">
        <v>243</v>
      </c>
      <c r="C211" s="74" t="s">
        <v>47</v>
      </c>
      <c r="D211" s="75" t="s">
        <v>244</v>
      </c>
      <c r="E211" s="76">
        <v>0</v>
      </c>
      <c r="F211" s="76">
        <f>IF(REKAPITULACIJA!$F$48*I211=0,"",REKAPITULACIJA!$F$48*I211)</f>
        <v>150</v>
      </c>
      <c r="G211" s="76">
        <f t="shared" si="4"/>
        <v>0</v>
      </c>
      <c r="I211" s="139">
        <v>150</v>
      </c>
    </row>
    <row r="212" spans="2:9" ht="25.5" hidden="1" x14ac:dyDescent="0.2">
      <c r="B212" s="73" t="s">
        <v>245</v>
      </c>
      <c r="C212" s="74" t="s">
        <v>146</v>
      </c>
      <c r="D212" s="75" t="s">
        <v>246</v>
      </c>
      <c r="E212" s="76">
        <v>0</v>
      </c>
      <c r="F212" s="76" t="str">
        <f>IF(REKAPITULACIJA!$F$48*I212=0,"",REKAPITULACIJA!$F$48*I212)</f>
        <v/>
      </c>
      <c r="G212" s="76" t="str">
        <f t="shared" si="4"/>
        <v/>
      </c>
      <c r="I212" s="140">
        <v>0</v>
      </c>
    </row>
    <row r="213" spans="2:9" ht="25.5" hidden="1" x14ac:dyDescent="0.2">
      <c r="B213" s="73" t="s">
        <v>247</v>
      </c>
      <c r="C213" s="74" t="s">
        <v>146</v>
      </c>
      <c r="D213" s="75" t="s">
        <v>248</v>
      </c>
      <c r="E213" s="76">
        <v>0</v>
      </c>
      <c r="F213" s="76" t="str">
        <f>IF(REKAPITULACIJA!$F$48*I213=0,"",REKAPITULACIJA!$F$48*I213)</f>
        <v/>
      </c>
      <c r="G213" s="76" t="str">
        <f t="shared" si="4"/>
        <v/>
      </c>
      <c r="I213" s="140">
        <v>0</v>
      </c>
    </row>
    <row r="214" spans="2:9" ht="25.5" hidden="1" x14ac:dyDescent="0.2">
      <c r="B214" s="73" t="s">
        <v>249</v>
      </c>
      <c r="C214" s="74" t="s">
        <v>146</v>
      </c>
      <c r="D214" s="75" t="s">
        <v>250</v>
      </c>
      <c r="E214" s="76">
        <v>0</v>
      </c>
      <c r="F214" s="76" t="str">
        <f>IF(REKAPITULACIJA!$F$48*I214=0,"",REKAPITULACIJA!$F$48*I214)</f>
        <v/>
      </c>
      <c r="G214" s="76" t="str">
        <f t="shared" si="4"/>
        <v/>
      </c>
      <c r="I214" s="140">
        <v>0</v>
      </c>
    </row>
    <row r="215" spans="2:9" ht="38.25" hidden="1" x14ac:dyDescent="0.2">
      <c r="B215" s="73" t="s">
        <v>251</v>
      </c>
      <c r="C215" s="74" t="s">
        <v>146</v>
      </c>
      <c r="D215" s="75" t="s">
        <v>1129</v>
      </c>
      <c r="E215" s="76">
        <v>0</v>
      </c>
      <c r="F215" s="76" t="str">
        <f>IF(REKAPITULACIJA!$F$48*I215=0,"",REKAPITULACIJA!$F$48*I215)</f>
        <v/>
      </c>
      <c r="G215" s="76" t="str">
        <f t="shared" si="4"/>
        <v/>
      </c>
      <c r="I215" s="140">
        <v>0</v>
      </c>
    </row>
    <row r="216" spans="2:9" ht="25.5" hidden="1" x14ac:dyDescent="0.2">
      <c r="B216" s="73" t="s">
        <v>252</v>
      </c>
      <c r="C216" s="74" t="s">
        <v>146</v>
      </c>
      <c r="D216" s="75" t="s">
        <v>253</v>
      </c>
      <c r="E216" s="76">
        <v>0</v>
      </c>
      <c r="F216" s="76">
        <f>IF(REKAPITULACIJA!$F$48*I216=0,"",REKAPITULACIJA!$F$48*I216)</f>
        <v>25</v>
      </c>
      <c r="G216" s="76">
        <f t="shared" si="4"/>
        <v>0</v>
      </c>
      <c r="I216" s="140">
        <v>25</v>
      </c>
    </row>
    <row r="217" spans="2:9" ht="25.5" hidden="1" x14ac:dyDescent="0.2">
      <c r="B217" s="73" t="s">
        <v>254</v>
      </c>
      <c r="C217" s="74" t="s">
        <v>146</v>
      </c>
      <c r="D217" s="75" t="s">
        <v>255</v>
      </c>
      <c r="E217" s="76">
        <v>0</v>
      </c>
      <c r="F217" s="76">
        <v>30</v>
      </c>
      <c r="G217" s="76">
        <f t="shared" si="4"/>
        <v>0</v>
      </c>
      <c r="I217" s="140">
        <v>0</v>
      </c>
    </row>
    <row r="218" spans="2:9" ht="38.25" hidden="1" x14ac:dyDescent="0.2">
      <c r="B218" s="73" t="s">
        <v>256</v>
      </c>
      <c r="C218" s="74" t="s">
        <v>146</v>
      </c>
      <c r="D218" s="75" t="s">
        <v>1130</v>
      </c>
      <c r="E218" s="76">
        <v>0</v>
      </c>
      <c r="F218" s="76" t="str">
        <f>IF(REKAPITULACIJA!$F$48*I218=0,"",REKAPITULACIJA!$F$48*I218)</f>
        <v/>
      </c>
      <c r="G218" s="76" t="str">
        <f t="shared" si="4"/>
        <v/>
      </c>
      <c r="I218" s="140">
        <v>0</v>
      </c>
    </row>
    <row r="219" spans="2:9" ht="25.5" hidden="1" x14ac:dyDescent="0.2">
      <c r="B219" s="73" t="s">
        <v>257</v>
      </c>
      <c r="C219" s="74" t="s">
        <v>47</v>
      </c>
      <c r="D219" s="75" t="s">
        <v>258</v>
      </c>
      <c r="E219" s="76">
        <v>0</v>
      </c>
      <c r="F219" s="76" t="str">
        <f>IF(REKAPITULACIJA!$F$48*I219=0,"",REKAPITULACIJA!$F$48*I219)</f>
        <v/>
      </c>
      <c r="G219" s="76" t="str">
        <f t="shared" si="4"/>
        <v/>
      </c>
      <c r="I219" s="139">
        <v>0</v>
      </c>
    </row>
    <row r="220" spans="2:9" ht="38.25" hidden="1" x14ac:dyDescent="0.2">
      <c r="B220" s="73" t="s">
        <v>259</v>
      </c>
      <c r="C220" s="74" t="s">
        <v>47</v>
      </c>
      <c r="D220" s="75" t="s">
        <v>1131</v>
      </c>
      <c r="E220" s="76">
        <v>0</v>
      </c>
      <c r="F220" s="76" t="str">
        <f>IF(REKAPITULACIJA!$F$48*I220=0,"",REKAPITULACIJA!$F$48*I220)</f>
        <v/>
      </c>
      <c r="G220" s="76" t="str">
        <f t="shared" si="4"/>
        <v/>
      </c>
      <c r="I220" s="139">
        <v>0</v>
      </c>
    </row>
    <row r="221" spans="2:9" ht="38.25" hidden="1" x14ac:dyDescent="0.2">
      <c r="B221" s="73" t="s">
        <v>260</v>
      </c>
      <c r="C221" s="74" t="s">
        <v>47</v>
      </c>
      <c r="D221" s="75" t="s">
        <v>1132</v>
      </c>
      <c r="E221" s="76">
        <v>0</v>
      </c>
      <c r="F221" s="76" t="str">
        <f>IF(REKAPITULACIJA!$F$48*I221=0,"",REKAPITULACIJA!$F$48*I221)</f>
        <v/>
      </c>
      <c r="G221" s="76" t="str">
        <f t="shared" si="4"/>
        <v/>
      </c>
      <c r="I221" s="139">
        <v>0</v>
      </c>
    </row>
    <row r="222" spans="2:9" ht="25.5" hidden="1" x14ac:dyDescent="0.2">
      <c r="B222" s="73" t="s">
        <v>261</v>
      </c>
      <c r="C222" s="74" t="s">
        <v>47</v>
      </c>
      <c r="D222" s="75" t="s">
        <v>262</v>
      </c>
      <c r="E222" s="76">
        <v>0</v>
      </c>
      <c r="F222" s="76" t="str">
        <f>IF(REKAPITULACIJA!$F$48*I222=0,"",REKAPITULACIJA!$F$48*I222)</f>
        <v/>
      </c>
      <c r="G222" s="76" t="str">
        <f t="shared" si="4"/>
        <v/>
      </c>
      <c r="I222" s="139">
        <v>0</v>
      </c>
    </row>
    <row r="223" spans="2:9" ht="25.5" hidden="1" x14ac:dyDescent="0.2">
      <c r="B223" s="73" t="s">
        <v>263</v>
      </c>
      <c r="C223" s="74" t="s">
        <v>47</v>
      </c>
      <c r="D223" s="75" t="s">
        <v>264</v>
      </c>
      <c r="E223" s="76">
        <v>0</v>
      </c>
      <c r="F223" s="76" t="str">
        <f>IF(REKAPITULACIJA!$F$48*I223=0,"",REKAPITULACIJA!$F$48*I223)</f>
        <v/>
      </c>
      <c r="G223" s="76" t="str">
        <f t="shared" si="4"/>
        <v/>
      </c>
      <c r="I223" s="139">
        <v>0</v>
      </c>
    </row>
    <row r="224" spans="2:9" ht="25.5" hidden="1" x14ac:dyDescent="0.2">
      <c r="B224" s="73" t="s">
        <v>265</v>
      </c>
      <c r="C224" s="74" t="s">
        <v>13</v>
      </c>
      <c r="D224" s="75" t="s">
        <v>266</v>
      </c>
      <c r="E224" s="76">
        <v>0</v>
      </c>
      <c r="F224" s="76" t="str">
        <f>IF(REKAPITULACIJA!$F$48*I224=0,"",REKAPITULACIJA!$F$48*I224)</f>
        <v/>
      </c>
      <c r="G224" s="76" t="str">
        <f t="shared" si="4"/>
        <v/>
      </c>
      <c r="I224" s="140">
        <v>0</v>
      </c>
    </row>
    <row r="225" spans="2:9" ht="25.5" hidden="1" x14ac:dyDescent="0.2">
      <c r="B225" s="73" t="s">
        <v>267</v>
      </c>
      <c r="C225" s="74" t="s">
        <v>13</v>
      </c>
      <c r="D225" s="75" t="s">
        <v>268</v>
      </c>
      <c r="E225" s="76">
        <v>0</v>
      </c>
      <c r="F225" s="76" t="str">
        <f>IF(REKAPITULACIJA!$F$48*I225=0,"",REKAPITULACIJA!$F$48*I225)</f>
        <v/>
      </c>
      <c r="G225" s="76" t="str">
        <f t="shared" si="4"/>
        <v/>
      </c>
      <c r="I225" s="140">
        <v>0</v>
      </c>
    </row>
    <row r="226" spans="2:9" ht="25.5" hidden="1" x14ac:dyDescent="0.2">
      <c r="B226" s="73" t="s">
        <v>269</v>
      </c>
      <c r="C226" s="74" t="s">
        <v>146</v>
      </c>
      <c r="D226" s="75" t="s">
        <v>270</v>
      </c>
      <c r="E226" s="76">
        <v>0</v>
      </c>
      <c r="F226" s="76" t="str">
        <f>IF(REKAPITULACIJA!$F$48*I226=0,"",REKAPITULACIJA!$F$48*I226)</f>
        <v/>
      </c>
      <c r="G226" s="76" t="str">
        <f t="shared" si="4"/>
        <v/>
      </c>
      <c r="I226" s="140">
        <v>0</v>
      </c>
    </row>
    <row r="227" spans="2:9" ht="25.5" hidden="1" x14ac:dyDescent="0.2">
      <c r="B227" s="73" t="s">
        <v>271</v>
      </c>
      <c r="C227" s="74" t="s">
        <v>146</v>
      </c>
      <c r="D227" s="75" t="s">
        <v>272</v>
      </c>
      <c r="E227" s="76">
        <v>0</v>
      </c>
      <c r="F227" s="76" t="str">
        <f>IF(REKAPITULACIJA!$F$48*I227=0,"",REKAPITULACIJA!$F$48*I227)</f>
        <v/>
      </c>
      <c r="G227" s="76" t="str">
        <f t="shared" si="4"/>
        <v/>
      </c>
      <c r="I227" s="140">
        <v>0</v>
      </c>
    </row>
    <row r="228" spans="2:9" ht="25.5" hidden="1" x14ac:dyDescent="0.2">
      <c r="B228" s="73" t="s">
        <v>273</v>
      </c>
      <c r="C228" s="74" t="s">
        <v>146</v>
      </c>
      <c r="D228" s="75" t="s">
        <v>274</v>
      </c>
      <c r="E228" s="76">
        <v>0</v>
      </c>
      <c r="F228" s="76" t="str">
        <f>IF(REKAPITULACIJA!$F$48*I228=0,"",REKAPITULACIJA!$F$48*I228)</f>
        <v/>
      </c>
      <c r="G228" s="76" t="str">
        <f t="shared" si="4"/>
        <v/>
      </c>
      <c r="I228" s="140">
        <v>0</v>
      </c>
    </row>
    <row r="229" spans="2:9" ht="38.25" hidden="1" x14ac:dyDescent="0.2">
      <c r="B229" s="73" t="s">
        <v>275</v>
      </c>
      <c r="C229" s="74" t="s">
        <v>146</v>
      </c>
      <c r="D229" s="75" t="s">
        <v>1133</v>
      </c>
      <c r="E229" s="76">
        <v>0</v>
      </c>
      <c r="F229" s="76" t="str">
        <f>IF(REKAPITULACIJA!$F$48*I229=0,"",REKAPITULACIJA!$F$48*I229)</f>
        <v/>
      </c>
      <c r="G229" s="76" t="str">
        <f t="shared" si="4"/>
        <v/>
      </c>
      <c r="I229" s="140">
        <v>0</v>
      </c>
    </row>
    <row r="230" spans="2:9" ht="25.5" hidden="1" x14ac:dyDescent="0.2">
      <c r="B230" s="73" t="s">
        <v>276</v>
      </c>
      <c r="C230" s="74" t="s">
        <v>146</v>
      </c>
      <c r="D230" s="75" t="s">
        <v>277</v>
      </c>
      <c r="E230" s="76">
        <v>0</v>
      </c>
      <c r="F230" s="76" t="str">
        <f>IF(REKAPITULACIJA!$F$48*I230=0,"",REKAPITULACIJA!$F$48*I230)</f>
        <v/>
      </c>
      <c r="G230" s="76" t="str">
        <f t="shared" si="4"/>
        <v/>
      </c>
      <c r="I230" s="140">
        <v>0</v>
      </c>
    </row>
    <row r="231" spans="2:9" ht="25.5" hidden="1" x14ac:dyDescent="0.2">
      <c r="B231" s="73" t="s">
        <v>278</v>
      </c>
      <c r="C231" s="74" t="s">
        <v>146</v>
      </c>
      <c r="D231" s="75" t="s">
        <v>279</v>
      </c>
      <c r="E231" s="76">
        <v>0</v>
      </c>
      <c r="F231" s="76" t="str">
        <f>IF(REKAPITULACIJA!$F$48*I231=0,"",REKAPITULACIJA!$F$48*I231)</f>
        <v/>
      </c>
      <c r="G231" s="76" t="str">
        <f t="shared" si="4"/>
        <v/>
      </c>
      <c r="I231" s="140">
        <v>0</v>
      </c>
    </row>
    <row r="232" spans="2:9" ht="38.25" hidden="1" x14ac:dyDescent="0.2">
      <c r="B232" s="73" t="s">
        <v>280</v>
      </c>
      <c r="C232" s="74" t="s">
        <v>146</v>
      </c>
      <c r="D232" s="75" t="s">
        <v>1134</v>
      </c>
      <c r="E232" s="76">
        <v>0</v>
      </c>
      <c r="F232" s="76" t="str">
        <f>IF(REKAPITULACIJA!$F$48*I232=0,"",REKAPITULACIJA!$F$48*I232)</f>
        <v/>
      </c>
      <c r="G232" s="76" t="str">
        <f t="shared" si="4"/>
        <v/>
      </c>
      <c r="I232" s="140">
        <v>0</v>
      </c>
    </row>
    <row r="233" spans="2:9" ht="38.25" hidden="1" x14ac:dyDescent="0.2">
      <c r="B233" s="73" t="s">
        <v>281</v>
      </c>
      <c r="C233" s="74" t="s">
        <v>84</v>
      </c>
      <c r="D233" s="75" t="s">
        <v>14349</v>
      </c>
      <c r="E233" s="76">
        <v>0</v>
      </c>
      <c r="F233" s="76">
        <v>25</v>
      </c>
      <c r="G233" s="76">
        <f t="shared" si="4"/>
        <v>0</v>
      </c>
      <c r="I233" s="140">
        <v>0</v>
      </c>
    </row>
    <row r="234" spans="2:9" x14ac:dyDescent="0.2">
      <c r="E234" s="148" t="str">
        <f>IF(AND(E236=0,E249=0,E294=0,E305=0),0,"")</f>
        <v/>
      </c>
      <c r="F234" s="148"/>
      <c r="G234" s="148"/>
    </row>
    <row r="235" spans="2:9" ht="21.2" customHeight="1" x14ac:dyDescent="0.25">
      <c r="B235" s="207" t="s">
        <v>981</v>
      </c>
      <c r="C235" s="208"/>
      <c r="D235" s="208"/>
      <c r="E235" s="71" t="str">
        <f>IF(AND(E236=0,E249=0,E294=0,E305=0),0,"")</f>
        <v/>
      </c>
      <c r="F235" s="71"/>
      <c r="G235" s="72"/>
    </row>
    <row r="236" spans="2:9" ht="20.25" customHeight="1" x14ac:dyDescent="0.2">
      <c r="B236" s="209" t="s">
        <v>982</v>
      </c>
      <c r="C236" s="209"/>
      <c r="D236" s="209"/>
      <c r="E236" s="77" t="str">
        <f>IF(SUM(E238:E247)=0,0,"")</f>
        <v/>
      </c>
      <c r="F236" s="77"/>
      <c r="G236" s="77"/>
    </row>
    <row r="237" spans="2:9" x14ac:dyDescent="0.2">
      <c r="E237" s="70" t="str">
        <f>IF(SUM(E238:E247)=0,0,"")</f>
        <v/>
      </c>
      <c r="F237" s="70"/>
      <c r="G237" s="70"/>
    </row>
    <row r="238" spans="2:9" ht="38.25" x14ac:dyDescent="0.2">
      <c r="B238" s="73" t="s">
        <v>282</v>
      </c>
      <c r="C238" s="74" t="s">
        <v>283</v>
      </c>
      <c r="D238" s="75" t="s">
        <v>1135</v>
      </c>
      <c r="E238" s="76">
        <v>10</v>
      </c>
      <c r="F238" s="76"/>
      <c r="G238" s="76" t="str">
        <f>IF(F238="","",E238*F238)</f>
        <v/>
      </c>
      <c r="I238" s="127">
        <v>100</v>
      </c>
    </row>
    <row r="239" spans="2:9" ht="38.25" hidden="1" x14ac:dyDescent="0.2">
      <c r="B239" s="73" t="s">
        <v>284</v>
      </c>
      <c r="C239" s="74" t="s">
        <v>283</v>
      </c>
      <c r="D239" s="75" t="s">
        <v>1136</v>
      </c>
      <c r="E239" s="76">
        <v>0</v>
      </c>
      <c r="F239" s="76" t="str">
        <f>IF(REKAPITULACIJA!$F$48*I239=0,"",REKAPITULACIJA!$F$48*I239)</f>
        <v/>
      </c>
      <c r="G239" s="76" t="str">
        <f t="shared" ref="G239:G248" si="5">IF(F239="","",E239*F239)</f>
        <v/>
      </c>
      <c r="I239" s="127">
        <v>0</v>
      </c>
    </row>
    <row r="240" spans="2:9" ht="38.25" hidden="1" x14ac:dyDescent="0.2">
      <c r="B240" s="73" t="s">
        <v>285</v>
      </c>
      <c r="C240" s="74" t="s">
        <v>283</v>
      </c>
      <c r="D240" s="75" t="s">
        <v>1137</v>
      </c>
      <c r="E240" s="76">
        <v>0</v>
      </c>
      <c r="F240" s="76" t="str">
        <f>IF(REKAPITULACIJA!$F$48*I240=0,"",REKAPITULACIJA!$F$48*I240)</f>
        <v/>
      </c>
      <c r="G240" s="76" t="str">
        <f t="shared" si="5"/>
        <v/>
      </c>
      <c r="I240" s="127">
        <v>0</v>
      </c>
    </row>
    <row r="241" spans="2:9" ht="51" hidden="1" x14ac:dyDescent="0.2">
      <c r="B241" s="73" t="s">
        <v>286</v>
      </c>
      <c r="C241" s="74" t="s">
        <v>283</v>
      </c>
      <c r="D241" s="75" t="s">
        <v>1138</v>
      </c>
      <c r="E241" s="76">
        <v>0</v>
      </c>
      <c r="F241" s="76" t="str">
        <f>IF(REKAPITULACIJA!$F$48*I241=0,"",REKAPITULACIJA!$F$48*I241)</f>
        <v/>
      </c>
      <c r="G241" s="76" t="str">
        <f t="shared" si="5"/>
        <v/>
      </c>
      <c r="I241" s="127">
        <v>0</v>
      </c>
    </row>
    <row r="242" spans="2:9" ht="51" hidden="1" x14ac:dyDescent="0.2">
      <c r="B242" s="73" t="s">
        <v>287</v>
      </c>
      <c r="C242" s="74" t="s">
        <v>283</v>
      </c>
      <c r="D242" s="75" t="s">
        <v>1139</v>
      </c>
      <c r="E242" s="76">
        <v>0</v>
      </c>
      <c r="F242" s="76" t="str">
        <f>IF(REKAPITULACIJA!$F$48*I242=0,"",REKAPITULACIJA!$F$48*I242)</f>
        <v/>
      </c>
      <c r="G242" s="76" t="str">
        <f t="shared" si="5"/>
        <v/>
      </c>
      <c r="I242" s="123">
        <v>0</v>
      </c>
    </row>
    <row r="243" spans="2:9" ht="51" hidden="1" x14ac:dyDescent="0.2">
      <c r="B243" s="73" t="s">
        <v>288</v>
      </c>
      <c r="C243" s="74" t="s">
        <v>283</v>
      </c>
      <c r="D243" s="75" t="s">
        <v>1140</v>
      </c>
      <c r="E243" s="76">
        <v>0</v>
      </c>
      <c r="F243" s="76" t="str">
        <f>IF(REKAPITULACIJA!$F$48*I243=0,"",REKAPITULACIJA!$F$48*I243)</f>
        <v/>
      </c>
      <c r="G243" s="76" t="str">
        <f t="shared" si="5"/>
        <v/>
      </c>
      <c r="I243" s="123">
        <v>0</v>
      </c>
    </row>
    <row r="244" spans="2:9" ht="51" hidden="1" x14ac:dyDescent="0.2">
      <c r="B244" s="73" t="s">
        <v>289</v>
      </c>
      <c r="C244" s="74" t="s">
        <v>283</v>
      </c>
      <c r="D244" s="75" t="s">
        <v>1141</v>
      </c>
      <c r="E244" s="76">
        <v>0</v>
      </c>
      <c r="F244" s="76" t="str">
        <f>IF(REKAPITULACIJA!$F$48*I244=0,"",REKAPITULACIJA!$F$48*I244)</f>
        <v/>
      </c>
      <c r="G244" s="76" t="str">
        <f t="shared" si="5"/>
        <v/>
      </c>
      <c r="I244" s="123">
        <v>0</v>
      </c>
    </row>
    <row r="245" spans="2:9" ht="51" hidden="1" x14ac:dyDescent="0.2">
      <c r="B245" s="73" t="s">
        <v>290</v>
      </c>
      <c r="C245" s="74" t="s">
        <v>283</v>
      </c>
      <c r="D245" s="75" t="s">
        <v>1142</v>
      </c>
      <c r="E245" s="76">
        <v>0</v>
      </c>
      <c r="F245" s="76" t="str">
        <f>IF(REKAPITULACIJA!$F$48*I245=0,"",REKAPITULACIJA!$F$48*I245)</f>
        <v/>
      </c>
      <c r="G245" s="76" t="str">
        <f t="shared" si="5"/>
        <v/>
      </c>
      <c r="I245" s="123">
        <v>0</v>
      </c>
    </row>
    <row r="246" spans="2:9" ht="51" hidden="1" x14ac:dyDescent="0.2">
      <c r="B246" s="73" t="s">
        <v>291</v>
      </c>
      <c r="C246" s="74" t="s">
        <v>283</v>
      </c>
      <c r="D246" s="75" t="s">
        <v>1143</v>
      </c>
      <c r="E246" s="76">
        <v>0</v>
      </c>
      <c r="F246" s="76" t="str">
        <f>IF(REKAPITULACIJA!$F$48*I246=0,"",REKAPITULACIJA!$F$48*I246)</f>
        <v/>
      </c>
      <c r="G246" s="76" t="str">
        <f t="shared" si="5"/>
        <v/>
      </c>
      <c r="I246" s="123">
        <v>0</v>
      </c>
    </row>
    <row r="247" spans="2:9" ht="63.75" hidden="1" x14ac:dyDescent="0.2">
      <c r="B247" s="73" t="s">
        <v>292</v>
      </c>
      <c r="C247" s="74" t="s">
        <v>283</v>
      </c>
      <c r="D247" s="75" t="s">
        <v>1144</v>
      </c>
      <c r="E247" s="76">
        <v>0</v>
      </c>
      <c r="F247" s="76" t="str">
        <f>IF(REKAPITULACIJA!$F$48*I247=0,"",REKAPITULACIJA!$F$48*I247)</f>
        <v/>
      </c>
      <c r="G247" s="76" t="str">
        <f t="shared" si="5"/>
        <v/>
      </c>
      <c r="I247" s="123">
        <v>0</v>
      </c>
    </row>
    <row r="248" spans="2:9" ht="25.5" x14ac:dyDescent="0.2">
      <c r="B248" s="73" t="s">
        <v>14256</v>
      </c>
      <c r="C248" s="74" t="s">
        <v>13</v>
      </c>
      <c r="D248" s="75" t="s">
        <v>14257</v>
      </c>
      <c r="E248" s="76">
        <v>1</v>
      </c>
      <c r="F248" s="76"/>
      <c r="G248" s="76" t="str">
        <f t="shared" si="5"/>
        <v/>
      </c>
      <c r="I248" s="57"/>
    </row>
    <row r="249" spans="2:9" ht="21.2" customHeight="1" x14ac:dyDescent="0.2">
      <c r="B249" s="210" t="s">
        <v>983</v>
      </c>
      <c r="C249" s="210"/>
      <c r="D249" s="210"/>
      <c r="E249" s="78" t="str">
        <f>IF(SUM(E251:E292)=0,0,"")</f>
        <v/>
      </c>
      <c r="F249" s="78"/>
      <c r="G249" s="78"/>
    </row>
    <row r="250" spans="2:9" x14ac:dyDescent="0.2">
      <c r="E250" s="70" t="str">
        <f>IF(SUM(E251:E292)=0,0,"")</f>
        <v/>
      </c>
      <c r="F250" s="70"/>
      <c r="G250" s="70"/>
    </row>
    <row r="251" spans="2:9" ht="25.5" x14ac:dyDescent="0.2">
      <c r="B251" s="73" t="s">
        <v>293</v>
      </c>
      <c r="C251" s="74"/>
      <c r="D251" s="75" t="s">
        <v>294</v>
      </c>
      <c r="E251" s="76">
        <v>1</v>
      </c>
      <c r="F251" s="76"/>
      <c r="G251" s="76" t="str">
        <f>IF(F251="","",E251*F251)</f>
        <v/>
      </c>
      <c r="I251" s="124">
        <v>0</v>
      </c>
    </row>
    <row r="252" spans="2:9" ht="38.25" hidden="1" x14ac:dyDescent="0.2">
      <c r="B252" s="73" t="s">
        <v>295</v>
      </c>
      <c r="C252" s="74" t="s">
        <v>13</v>
      </c>
      <c r="D252" s="75" t="s">
        <v>1145</v>
      </c>
      <c r="E252" s="76">
        <v>0</v>
      </c>
      <c r="F252" s="76" t="str">
        <f>IF(REKAPITULACIJA!$F$48*I252=0,"",REKAPITULACIJA!$F$48*I252)</f>
        <v/>
      </c>
      <c r="G252" s="76" t="str">
        <f t="shared" ref="G252:G292" si="6">IF(F252="","",E252*F252)</f>
        <v/>
      </c>
      <c r="I252" s="124">
        <v>0</v>
      </c>
    </row>
    <row r="253" spans="2:9" ht="38.25" hidden="1" x14ac:dyDescent="0.2">
      <c r="B253" s="73" t="s">
        <v>296</v>
      </c>
      <c r="C253" s="74" t="s">
        <v>13</v>
      </c>
      <c r="D253" s="75" t="s">
        <v>1146</v>
      </c>
      <c r="E253" s="76">
        <v>0</v>
      </c>
      <c r="F253" s="76" t="str">
        <f>IF(REKAPITULACIJA!$F$48*I253=0,"",REKAPITULACIJA!$F$48*I253)</f>
        <v/>
      </c>
      <c r="G253" s="76" t="str">
        <f t="shared" si="6"/>
        <v/>
      </c>
      <c r="I253" s="124">
        <v>0</v>
      </c>
    </row>
    <row r="254" spans="2:9" ht="38.25" hidden="1" x14ac:dyDescent="0.2">
      <c r="B254" s="73" t="s">
        <v>297</v>
      </c>
      <c r="C254" s="74" t="s">
        <v>13</v>
      </c>
      <c r="D254" s="75" t="s">
        <v>1147</v>
      </c>
      <c r="E254" s="76">
        <v>0</v>
      </c>
      <c r="F254" s="76" t="str">
        <f>IF(REKAPITULACIJA!$F$48*I254=0,"",REKAPITULACIJA!$F$48*I254)</f>
        <v/>
      </c>
      <c r="G254" s="76" t="str">
        <f t="shared" si="6"/>
        <v/>
      </c>
      <c r="I254" s="124">
        <v>0</v>
      </c>
    </row>
    <row r="255" spans="2:9" ht="38.25" hidden="1" x14ac:dyDescent="0.2">
      <c r="B255" s="73" t="s">
        <v>298</v>
      </c>
      <c r="C255" s="74" t="s">
        <v>13</v>
      </c>
      <c r="D255" s="75" t="s">
        <v>1148</v>
      </c>
      <c r="E255" s="76">
        <v>0</v>
      </c>
      <c r="F255" s="76" t="str">
        <f>IF(REKAPITULACIJA!$F$48*I255=0,"",REKAPITULACIJA!$F$48*I255)</f>
        <v/>
      </c>
      <c r="G255" s="76" t="str">
        <f t="shared" si="6"/>
        <v/>
      </c>
      <c r="I255" s="124">
        <v>0</v>
      </c>
    </row>
    <row r="256" spans="2:9" ht="38.25" hidden="1" x14ac:dyDescent="0.2">
      <c r="B256" s="73" t="s">
        <v>299</v>
      </c>
      <c r="C256" s="74" t="s">
        <v>47</v>
      </c>
      <c r="D256" s="75" t="s">
        <v>1149</v>
      </c>
      <c r="E256" s="76">
        <v>0</v>
      </c>
      <c r="F256" s="76" t="str">
        <f>IF(REKAPITULACIJA!$F$48*I256=0,"",REKAPITULACIJA!$F$48*I256)</f>
        <v/>
      </c>
      <c r="G256" s="76" t="str">
        <f t="shared" si="6"/>
        <v/>
      </c>
      <c r="I256" s="124">
        <v>0</v>
      </c>
    </row>
    <row r="257" spans="2:9" ht="51" hidden="1" x14ac:dyDescent="0.2">
      <c r="B257" s="73" t="s">
        <v>300</v>
      </c>
      <c r="C257" s="74" t="s">
        <v>84</v>
      </c>
      <c r="D257" s="75" t="s">
        <v>1150</v>
      </c>
      <c r="E257" s="76">
        <v>0</v>
      </c>
      <c r="F257" s="76" t="str">
        <f>IF(REKAPITULACIJA!$F$48*I257=0,"",REKAPITULACIJA!$F$48*I257)</f>
        <v/>
      </c>
      <c r="G257" s="76" t="str">
        <f t="shared" si="6"/>
        <v/>
      </c>
      <c r="I257" s="124">
        <v>0</v>
      </c>
    </row>
    <row r="258" spans="2:9" ht="38.25" hidden="1" x14ac:dyDescent="0.2">
      <c r="B258" s="73" t="s">
        <v>301</v>
      </c>
      <c r="C258" s="74" t="s">
        <v>13</v>
      </c>
      <c r="D258" s="75" t="s">
        <v>1151</v>
      </c>
      <c r="E258" s="76">
        <v>0</v>
      </c>
      <c r="F258" s="76" t="str">
        <f>IF(REKAPITULACIJA!$F$48*I258=0,"",REKAPITULACIJA!$F$48*I258)</f>
        <v/>
      </c>
      <c r="G258" s="76" t="str">
        <f t="shared" si="6"/>
        <v/>
      </c>
      <c r="I258" s="128">
        <v>0</v>
      </c>
    </row>
    <row r="259" spans="2:9" ht="38.25" hidden="1" x14ac:dyDescent="0.2">
      <c r="B259" s="73" t="s">
        <v>302</v>
      </c>
      <c r="C259" s="74" t="s">
        <v>13</v>
      </c>
      <c r="D259" s="75" t="s">
        <v>1152</v>
      </c>
      <c r="E259" s="76">
        <v>0</v>
      </c>
      <c r="F259" s="76" t="str">
        <f>IF(REKAPITULACIJA!$F$48*I259=0,"",REKAPITULACIJA!$F$48*I259)</f>
        <v/>
      </c>
      <c r="G259" s="76" t="str">
        <f t="shared" si="6"/>
        <v/>
      </c>
      <c r="I259" s="128">
        <v>0</v>
      </c>
    </row>
    <row r="260" spans="2:9" ht="38.25" hidden="1" x14ac:dyDescent="0.2">
      <c r="B260" s="73" t="s">
        <v>303</v>
      </c>
      <c r="C260" s="74" t="s">
        <v>13</v>
      </c>
      <c r="D260" s="75" t="s">
        <v>1153</v>
      </c>
      <c r="E260" s="76">
        <v>0</v>
      </c>
      <c r="F260" s="76" t="str">
        <f>IF(REKAPITULACIJA!$F$48*I260=0,"",REKAPITULACIJA!$F$48*I260)</f>
        <v/>
      </c>
      <c r="G260" s="76" t="str">
        <f t="shared" si="6"/>
        <v/>
      </c>
      <c r="I260" s="128">
        <v>0</v>
      </c>
    </row>
    <row r="261" spans="2:9" ht="38.25" hidden="1" x14ac:dyDescent="0.2">
      <c r="B261" s="73" t="s">
        <v>304</v>
      </c>
      <c r="C261" s="74" t="s">
        <v>13</v>
      </c>
      <c r="D261" s="75" t="s">
        <v>1154</v>
      </c>
      <c r="E261" s="76">
        <v>0</v>
      </c>
      <c r="F261" s="76" t="str">
        <f>IF(REKAPITULACIJA!$F$48*I261=0,"",REKAPITULACIJA!$F$48*I261)</f>
        <v/>
      </c>
      <c r="G261" s="76" t="str">
        <f t="shared" si="6"/>
        <v/>
      </c>
      <c r="I261" s="128">
        <v>0</v>
      </c>
    </row>
    <row r="262" spans="2:9" ht="25.5" hidden="1" x14ac:dyDescent="0.2">
      <c r="B262" s="73" t="s">
        <v>305</v>
      </c>
      <c r="C262" s="74" t="s">
        <v>47</v>
      </c>
      <c r="D262" s="75" t="s">
        <v>1180</v>
      </c>
      <c r="E262" s="76">
        <v>0</v>
      </c>
      <c r="F262" s="76" t="str">
        <f>IF(REKAPITULACIJA!$F$48*I262=0,"",REKAPITULACIJA!$F$48*I262)</f>
        <v/>
      </c>
      <c r="G262" s="76" t="str">
        <f t="shared" si="6"/>
        <v/>
      </c>
      <c r="I262" s="124">
        <v>0</v>
      </c>
    </row>
    <row r="263" spans="2:9" ht="38.25" hidden="1" x14ac:dyDescent="0.2">
      <c r="B263" s="73" t="s">
        <v>306</v>
      </c>
      <c r="C263" s="74" t="s">
        <v>47</v>
      </c>
      <c r="D263" s="75" t="s">
        <v>1155</v>
      </c>
      <c r="E263" s="76">
        <v>0</v>
      </c>
      <c r="F263" s="76" t="str">
        <f>IF(REKAPITULACIJA!$F$48*I263=0,"",REKAPITULACIJA!$F$48*I263)</f>
        <v/>
      </c>
      <c r="G263" s="76" t="str">
        <f t="shared" si="6"/>
        <v/>
      </c>
      <c r="I263" s="124">
        <v>0</v>
      </c>
    </row>
    <row r="264" spans="2:9" ht="38.25" hidden="1" x14ac:dyDescent="0.2">
      <c r="B264" s="73" t="s">
        <v>307</v>
      </c>
      <c r="C264" s="74" t="s">
        <v>47</v>
      </c>
      <c r="D264" s="75" t="s">
        <v>1156</v>
      </c>
      <c r="E264" s="76">
        <v>0</v>
      </c>
      <c r="F264" s="76" t="str">
        <f>IF(REKAPITULACIJA!$F$48*I264=0,"",REKAPITULACIJA!$F$48*I264)</f>
        <v/>
      </c>
      <c r="G264" s="76" t="str">
        <f t="shared" si="6"/>
        <v/>
      </c>
      <c r="I264" s="124">
        <v>0</v>
      </c>
    </row>
    <row r="265" spans="2:9" ht="25.5" hidden="1" x14ac:dyDescent="0.2">
      <c r="B265" s="73" t="s">
        <v>308</v>
      </c>
      <c r="C265" s="74" t="s">
        <v>47</v>
      </c>
      <c r="D265" s="75" t="s">
        <v>309</v>
      </c>
      <c r="E265" s="76">
        <v>0</v>
      </c>
      <c r="F265" s="76" t="str">
        <f>IF(REKAPITULACIJA!$F$48*I265=0,"",REKAPITULACIJA!$F$48*I265)</f>
        <v/>
      </c>
      <c r="G265" s="76" t="str">
        <f t="shared" si="6"/>
        <v/>
      </c>
      <c r="I265" s="124">
        <v>0</v>
      </c>
    </row>
    <row r="266" spans="2:9" ht="25.5" hidden="1" x14ac:dyDescent="0.2">
      <c r="B266" s="73" t="s">
        <v>310</v>
      </c>
      <c r="C266" s="74" t="s">
        <v>45</v>
      </c>
      <c r="D266" s="75" t="s">
        <v>311</v>
      </c>
      <c r="E266" s="76">
        <v>0</v>
      </c>
      <c r="F266" s="76" t="str">
        <f>IF(REKAPITULACIJA!$F$48*I266=0,"",REKAPITULACIJA!$F$48*I266)</f>
        <v/>
      </c>
      <c r="G266" s="76" t="str">
        <f t="shared" si="6"/>
        <v/>
      </c>
      <c r="I266" s="128">
        <v>0</v>
      </c>
    </row>
    <row r="267" spans="2:9" ht="38.25" hidden="1" x14ac:dyDescent="0.2">
      <c r="B267" s="73" t="s">
        <v>312</v>
      </c>
      <c r="C267" s="74" t="s">
        <v>45</v>
      </c>
      <c r="D267" s="75" t="s">
        <v>1157</v>
      </c>
      <c r="E267" s="76">
        <v>0</v>
      </c>
      <c r="F267" s="76" t="str">
        <f>IF(REKAPITULACIJA!$F$48*I267=0,"",REKAPITULACIJA!$F$48*I267)</f>
        <v/>
      </c>
      <c r="G267" s="76" t="str">
        <f t="shared" si="6"/>
        <v/>
      </c>
      <c r="I267" s="128">
        <v>0</v>
      </c>
    </row>
    <row r="268" spans="2:9" ht="25.5" hidden="1" x14ac:dyDescent="0.2">
      <c r="B268" s="73" t="s">
        <v>313</v>
      </c>
      <c r="C268" s="74" t="s">
        <v>45</v>
      </c>
      <c r="D268" s="75" t="s">
        <v>314</v>
      </c>
      <c r="E268" s="76">
        <v>0</v>
      </c>
      <c r="F268" s="76" t="str">
        <f>IF(REKAPITULACIJA!$F$48*I268=0,"",REKAPITULACIJA!$F$48*I268)</f>
        <v/>
      </c>
      <c r="G268" s="76" t="str">
        <f t="shared" si="6"/>
        <v/>
      </c>
      <c r="I268" s="128">
        <v>0</v>
      </c>
    </row>
    <row r="269" spans="2:9" ht="38.25" hidden="1" x14ac:dyDescent="0.2">
      <c r="B269" s="73" t="s">
        <v>315</v>
      </c>
      <c r="C269" s="74" t="s">
        <v>47</v>
      </c>
      <c r="D269" s="75" t="s">
        <v>316</v>
      </c>
      <c r="E269" s="76">
        <v>0</v>
      </c>
      <c r="F269" s="76" t="str">
        <f>IF(REKAPITULACIJA!$F$48*I269=0,"",REKAPITULACIJA!$F$48*I269)</f>
        <v/>
      </c>
      <c r="G269" s="76" t="str">
        <f t="shared" si="6"/>
        <v/>
      </c>
      <c r="I269" s="124">
        <v>0</v>
      </c>
    </row>
    <row r="270" spans="2:9" ht="51" hidden="1" x14ac:dyDescent="0.2">
      <c r="B270" s="73" t="s">
        <v>317</v>
      </c>
      <c r="C270" s="74" t="s">
        <v>47</v>
      </c>
      <c r="D270" s="75" t="s">
        <v>1158</v>
      </c>
      <c r="E270" s="76">
        <v>0</v>
      </c>
      <c r="F270" s="76" t="str">
        <f>IF(REKAPITULACIJA!$F$48*I270=0,"",REKAPITULACIJA!$F$48*I270)</f>
        <v/>
      </c>
      <c r="G270" s="76" t="str">
        <f t="shared" si="6"/>
        <v/>
      </c>
      <c r="I270" s="124">
        <v>0</v>
      </c>
    </row>
    <row r="271" spans="2:9" ht="51" hidden="1" x14ac:dyDescent="0.2">
      <c r="B271" s="73" t="s">
        <v>318</v>
      </c>
      <c r="C271" s="74" t="s">
        <v>47</v>
      </c>
      <c r="D271" s="75" t="s">
        <v>14228</v>
      </c>
      <c r="E271" s="76">
        <v>0</v>
      </c>
      <c r="F271" s="76" t="str">
        <f>IF(REKAPITULACIJA!$F$48*I271=0,"",REKAPITULACIJA!$F$48*I271)</f>
        <v/>
      </c>
      <c r="G271" s="76" t="str">
        <f t="shared" si="6"/>
        <v/>
      </c>
      <c r="I271" s="124">
        <v>0</v>
      </c>
    </row>
    <row r="272" spans="2:9" ht="51" hidden="1" x14ac:dyDescent="0.2">
      <c r="B272" s="73" t="s">
        <v>319</v>
      </c>
      <c r="C272" s="74" t="s">
        <v>47</v>
      </c>
      <c r="D272" s="75" t="s">
        <v>1159</v>
      </c>
      <c r="E272" s="76">
        <v>0</v>
      </c>
      <c r="F272" s="76" t="str">
        <f>IF(REKAPITULACIJA!$F$48*I272=0,"",REKAPITULACIJA!$F$48*I272)</f>
        <v/>
      </c>
      <c r="G272" s="76" t="str">
        <f t="shared" si="6"/>
        <v/>
      </c>
      <c r="I272" s="124">
        <v>0</v>
      </c>
    </row>
    <row r="273" spans="2:9" ht="51" hidden="1" x14ac:dyDescent="0.2">
      <c r="B273" s="73" t="s">
        <v>320</v>
      </c>
      <c r="C273" s="74" t="s">
        <v>47</v>
      </c>
      <c r="D273" s="75" t="s">
        <v>1160</v>
      </c>
      <c r="E273" s="76">
        <v>0</v>
      </c>
      <c r="F273" s="76" t="str">
        <f>IF(REKAPITULACIJA!$F$48*I273=0,"",REKAPITULACIJA!$F$48*I273)</f>
        <v/>
      </c>
      <c r="G273" s="76" t="str">
        <f t="shared" si="6"/>
        <v/>
      </c>
      <c r="I273" s="128">
        <v>0</v>
      </c>
    </row>
    <row r="274" spans="2:9" ht="51" hidden="1" x14ac:dyDescent="0.2">
      <c r="B274" s="73" t="s">
        <v>321</v>
      </c>
      <c r="C274" s="74" t="s">
        <v>47</v>
      </c>
      <c r="D274" s="75" t="s">
        <v>1161</v>
      </c>
      <c r="E274" s="76">
        <v>0</v>
      </c>
      <c r="F274" s="76" t="str">
        <f>IF(REKAPITULACIJA!$F$48*I274=0,"",REKAPITULACIJA!$F$48*I274)</f>
        <v/>
      </c>
      <c r="G274" s="76" t="str">
        <f t="shared" si="6"/>
        <v/>
      </c>
      <c r="I274" s="128">
        <v>0</v>
      </c>
    </row>
    <row r="275" spans="2:9" ht="51" hidden="1" x14ac:dyDescent="0.2">
      <c r="B275" s="73" t="s">
        <v>322</v>
      </c>
      <c r="C275" s="74" t="s">
        <v>47</v>
      </c>
      <c r="D275" s="75" t="s">
        <v>1162</v>
      </c>
      <c r="E275" s="76">
        <v>0</v>
      </c>
      <c r="F275" s="76" t="str">
        <f>IF(REKAPITULACIJA!$F$48*I275=0,"",REKAPITULACIJA!$F$48*I275)</f>
        <v/>
      </c>
      <c r="G275" s="76" t="str">
        <f t="shared" si="6"/>
        <v/>
      </c>
      <c r="I275" s="128">
        <v>0</v>
      </c>
    </row>
    <row r="276" spans="2:9" ht="51" hidden="1" x14ac:dyDescent="0.2">
      <c r="B276" s="73" t="s">
        <v>323</v>
      </c>
      <c r="C276" s="74" t="s">
        <v>47</v>
      </c>
      <c r="D276" s="75" t="s">
        <v>1163</v>
      </c>
      <c r="E276" s="76">
        <v>0</v>
      </c>
      <c r="F276" s="76" t="str">
        <f>IF(REKAPITULACIJA!$F$48*I276=0,"",REKAPITULACIJA!$F$48*I276)</f>
        <v/>
      </c>
      <c r="G276" s="76" t="str">
        <f t="shared" si="6"/>
        <v/>
      </c>
      <c r="I276" s="128">
        <v>0</v>
      </c>
    </row>
    <row r="277" spans="2:9" ht="38.25" hidden="1" x14ac:dyDescent="0.2">
      <c r="B277" s="73" t="s">
        <v>324</v>
      </c>
      <c r="C277" s="74" t="s">
        <v>47</v>
      </c>
      <c r="D277" s="75" t="s">
        <v>1164</v>
      </c>
      <c r="E277" s="76">
        <v>0</v>
      </c>
      <c r="F277" s="76" t="str">
        <f>IF(REKAPITULACIJA!$F$48*I277=0,"",REKAPITULACIJA!$F$48*I277)</f>
        <v/>
      </c>
      <c r="G277" s="76" t="str">
        <f t="shared" si="6"/>
        <v/>
      </c>
      <c r="I277" s="124">
        <v>0</v>
      </c>
    </row>
    <row r="278" spans="2:9" ht="38.25" hidden="1" x14ac:dyDescent="0.2">
      <c r="B278" s="73" t="s">
        <v>325</v>
      </c>
      <c r="C278" s="74" t="s">
        <v>47</v>
      </c>
      <c r="D278" s="75" t="s">
        <v>1165</v>
      </c>
      <c r="E278" s="76">
        <v>0</v>
      </c>
      <c r="F278" s="76" t="str">
        <f>IF(REKAPITULACIJA!$F$48*I278=0,"",REKAPITULACIJA!$F$48*I278)</f>
        <v/>
      </c>
      <c r="G278" s="76" t="str">
        <f t="shared" si="6"/>
        <v/>
      </c>
      <c r="I278" s="124">
        <v>0</v>
      </c>
    </row>
    <row r="279" spans="2:9" ht="38.25" hidden="1" x14ac:dyDescent="0.2">
      <c r="B279" s="73" t="s">
        <v>326</v>
      </c>
      <c r="C279" s="74" t="s">
        <v>47</v>
      </c>
      <c r="D279" s="75" t="s">
        <v>1166</v>
      </c>
      <c r="E279" s="76">
        <v>0</v>
      </c>
      <c r="F279" s="76" t="str">
        <f>IF(REKAPITULACIJA!$F$48*I279=0,"",REKAPITULACIJA!$F$48*I279)</f>
        <v/>
      </c>
      <c r="G279" s="76" t="str">
        <f t="shared" si="6"/>
        <v/>
      </c>
      <c r="I279" s="124">
        <v>0</v>
      </c>
    </row>
    <row r="280" spans="2:9" ht="38.25" hidden="1" x14ac:dyDescent="0.2">
      <c r="B280" s="73" t="s">
        <v>327</v>
      </c>
      <c r="C280" s="74" t="s">
        <v>47</v>
      </c>
      <c r="D280" s="75" t="s">
        <v>1167</v>
      </c>
      <c r="E280" s="76">
        <v>0</v>
      </c>
      <c r="F280" s="76" t="str">
        <f>IF(REKAPITULACIJA!$F$48*I280=0,"",REKAPITULACIJA!$F$48*I280)</f>
        <v/>
      </c>
      <c r="G280" s="76" t="str">
        <f t="shared" si="6"/>
        <v/>
      </c>
      <c r="I280" s="124">
        <v>0</v>
      </c>
    </row>
    <row r="281" spans="2:9" ht="38.25" hidden="1" x14ac:dyDescent="0.2">
      <c r="B281" s="73" t="s">
        <v>328</v>
      </c>
      <c r="C281" s="74" t="s">
        <v>47</v>
      </c>
      <c r="D281" s="75" t="s">
        <v>1168</v>
      </c>
      <c r="E281" s="76">
        <v>0</v>
      </c>
      <c r="F281" s="76" t="str">
        <f>IF(REKAPITULACIJA!$F$48*I281=0,"",REKAPITULACIJA!$F$48*I281)</f>
        <v/>
      </c>
      <c r="G281" s="76" t="str">
        <f t="shared" si="6"/>
        <v/>
      </c>
      <c r="I281" s="124">
        <v>0</v>
      </c>
    </row>
    <row r="282" spans="2:9" ht="38.25" hidden="1" x14ac:dyDescent="0.2">
      <c r="B282" s="73" t="s">
        <v>329</v>
      </c>
      <c r="C282" s="74" t="s">
        <v>47</v>
      </c>
      <c r="D282" s="75" t="s">
        <v>1169</v>
      </c>
      <c r="E282" s="76">
        <v>0</v>
      </c>
      <c r="F282" s="76" t="str">
        <f>IF(REKAPITULACIJA!$F$48*I282=0,"",REKAPITULACIJA!$F$48*I282)</f>
        <v/>
      </c>
      <c r="G282" s="76" t="str">
        <f t="shared" si="6"/>
        <v/>
      </c>
      <c r="I282" s="124">
        <v>0</v>
      </c>
    </row>
    <row r="283" spans="2:9" ht="38.25" hidden="1" x14ac:dyDescent="0.2">
      <c r="B283" s="73" t="s">
        <v>330</v>
      </c>
      <c r="C283" s="74" t="s">
        <v>47</v>
      </c>
      <c r="D283" s="75" t="s">
        <v>1170</v>
      </c>
      <c r="E283" s="76">
        <v>0</v>
      </c>
      <c r="F283" s="76" t="str">
        <f>IF(REKAPITULACIJA!$F$48*I283=0,"",REKAPITULACIJA!$F$48*I283)</f>
        <v/>
      </c>
      <c r="G283" s="76" t="str">
        <f t="shared" si="6"/>
        <v/>
      </c>
      <c r="I283" s="124">
        <v>0</v>
      </c>
    </row>
    <row r="284" spans="2:9" ht="38.25" hidden="1" x14ac:dyDescent="0.2">
      <c r="B284" s="73" t="s">
        <v>331</v>
      </c>
      <c r="C284" s="74" t="s">
        <v>84</v>
      </c>
      <c r="D284" s="75" t="s">
        <v>1171</v>
      </c>
      <c r="E284" s="76">
        <v>0</v>
      </c>
      <c r="F284" s="76" t="str">
        <f>IF(REKAPITULACIJA!$F$48*I284=0,"",REKAPITULACIJA!$F$48*I284)</f>
        <v/>
      </c>
      <c r="G284" s="76" t="str">
        <f t="shared" si="6"/>
        <v/>
      </c>
      <c r="I284" s="128">
        <v>0</v>
      </c>
    </row>
    <row r="285" spans="2:9" ht="38.25" hidden="1" x14ac:dyDescent="0.2">
      <c r="B285" s="73" t="s">
        <v>332</v>
      </c>
      <c r="C285" s="74" t="s">
        <v>84</v>
      </c>
      <c r="D285" s="75" t="s">
        <v>1172</v>
      </c>
      <c r="E285" s="76">
        <v>0</v>
      </c>
      <c r="F285" s="76" t="str">
        <f>IF(REKAPITULACIJA!$F$48*I285=0,"",REKAPITULACIJA!$F$48*I285)</f>
        <v/>
      </c>
      <c r="G285" s="76" t="str">
        <f t="shared" si="6"/>
        <v/>
      </c>
      <c r="I285" s="128">
        <v>0</v>
      </c>
    </row>
    <row r="286" spans="2:9" ht="38.25" hidden="1" x14ac:dyDescent="0.2">
      <c r="B286" s="73" t="s">
        <v>333</v>
      </c>
      <c r="C286" s="74" t="s">
        <v>84</v>
      </c>
      <c r="D286" s="75" t="s">
        <v>1173</v>
      </c>
      <c r="E286" s="76">
        <v>0</v>
      </c>
      <c r="F286" s="76" t="str">
        <f>IF(REKAPITULACIJA!$F$48*I286=0,"",REKAPITULACIJA!$F$48*I286)</f>
        <v/>
      </c>
      <c r="G286" s="76" t="str">
        <f t="shared" si="6"/>
        <v/>
      </c>
      <c r="I286" s="128">
        <v>0</v>
      </c>
    </row>
    <row r="287" spans="2:9" ht="38.25" hidden="1" x14ac:dyDescent="0.2">
      <c r="B287" s="73" t="s">
        <v>334</v>
      </c>
      <c r="C287" s="74" t="s">
        <v>84</v>
      </c>
      <c r="D287" s="75" t="s">
        <v>1174</v>
      </c>
      <c r="E287" s="76">
        <v>0</v>
      </c>
      <c r="F287" s="76" t="str">
        <f>IF(REKAPITULACIJA!$F$48*I287=0,"",REKAPITULACIJA!$F$48*I287)</f>
        <v/>
      </c>
      <c r="G287" s="76" t="str">
        <f t="shared" si="6"/>
        <v/>
      </c>
      <c r="I287" s="128">
        <v>0</v>
      </c>
    </row>
    <row r="288" spans="2:9" ht="38.25" hidden="1" x14ac:dyDescent="0.2">
      <c r="B288" s="73" t="s">
        <v>335</v>
      </c>
      <c r="C288" s="74" t="s">
        <v>84</v>
      </c>
      <c r="D288" s="75" t="s">
        <v>1175</v>
      </c>
      <c r="E288" s="76">
        <v>0</v>
      </c>
      <c r="F288" s="76" t="str">
        <f>IF(REKAPITULACIJA!$F$48*I288=0,"",REKAPITULACIJA!$F$48*I288)</f>
        <v/>
      </c>
      <c r="G288" s="76" t="str">
        <f t="shared" si="6"/>
        <v/>
      </c>
      <c r="I288" s="128">
        <v>0</v>
      </c>
    </row>
    <row r="289" spans="2:9" ht="38.25" hidden="1" x14ac:dyDescent="0.2">
      <c r="B289" s="73" t="s">
        <v>336</v>
      </c>
      <c r="C289" s="74" t="s">
        <v>84</v>
      </c>
      <c r="D289" s="75" t="s">
        <v>1176</v>
      </c>
      <c r="E289" s="76">
        <v>0</v>
      </c>
      <c r="F289" s="76" t="str">
        <f>IF(REKAPITULACIJA!$F$48*I289=0,"",REKAPITULACIJA!$F$48*I289)</f>
        <v/>
      </c>
      <c r="G289" s="76" t="str">
        <f t="shared" si="6"/>
        <v/>
      </c>
      <c r="I289" s="128">
        <v>0</v>
      </c>
    </row>
    <row r="290" spans="2:9" ht="38.25" hidden="1" x14ac:dyDescent="0.2">
      <c r="B290" s="73" t="s">
        <v>337</v>
      </c>
      <c r="C290" s="74" t="s">
        <v>84</v>
      </c>
      <c r="D290" s="75" t="s">
        <v>1177</v>
      </c>
      <c r="E290" s="76">
        <v>0</v>
      </c>
      <c r="F290" s="76" t="str">
        <f>IF(REKAPITULACIJA!$F$48*I290=0,"",REKAPITULACIJA!$F$48*I290)</f>
        <v/>
      </c>
      <c r="G290" s="76" t="str">
        <f t="shared" si="6"/>
        <v/>
      </c>
      <c r="I290" s="128">
        <v>0</v>
      </c>
    </row>
    <row r="291" spans="2:9" ht="38.25" hidden="1" x14ac:dyDescent="0.2">
      <c r="B291" s="73" t="s">
        <v>338</v>
      </c>
      <c r="C291" s="74" t="s">
        <v>84</v>
      </c>
      <c r="D291" s="75" t="s">
        <v>1178</v>
      </c>
      <c r="E291" s="76">
        <v>0</v>
      </c>
      <c r="F291" s="76" t="str">
        <f>IF(REKAPITULACIJA!$F$48*I291=0,"",REKAPITULACIJA!$F$48*I291)</f>
        <v/>
      </c>
      <c r="G291" s="76" t="str">
        <f t="shared" si="6"/>
        <v/>
      </c>
      <c r="I291" s="128">
        <v>0</v>
      </c>
    </row>
    <row r="292" spans="2:9" ht="38.25" hidden="1" x14ac:dyDescent="0.2">
      <c r="B292" s="73" t="s">
        <v>339</v>
      </c>
      <c r="C292" s="74" t="s">
        <v>84</v>
      </c>
      <c r="D292" s="75" t="s">
        <v>1179</v>
      </c>
      <c r="E292" s="76">
        <v>0</v>
      </c>
      <c r="F292" s="76" t="str">
        <f>IF(REKAPITULACIJA!$F$48*I292=0,"",REKAPITULACIJA!$F$48*I292)</f>
        <v/>
      </c>
      <c r="G292" s="76" t="str">
        <f t="shared" si="6"/>
        <v/>
      </c>
      <c r="I292" s="128">
        <v>0</v>
      </c>
    </row>
    <row r="293" spans="2:9" hidden="1" x14ac:dyDescent="0.2">
      <c r="E293" s="70">
        <f>IF(SUM(E296:E303)=0,0,"")</f>
        <v>0</v>
      </c>
      <c r="F293" s="70"/>
      <c r="G293" s="70">
        <f>IF(REKAPITULACIJA!$F$48=0,"",IF(SUM(G296:G303)=0,0,""))</f>
        <v>0</v>
      </c>
    </row>
    <row r="294" spans="2:9" ht="21.2" hidden="1" customHeight="1" x14ac:dyDescent="0.2">
      <c r="B294" s="210" t="s">
        <v>984</v>
      </c>
      <c r="C294" s="210"/>
      <c r="D294" s="210"/>
      <c r="E294" s="78">
        <f>IF(SUM(E296:E303)=0,0,"")</f>
        <v>0</v>
      </c>
      <c r="F294" s="78"/>
      <c r="G294" s="78">
        <f>IF(REKAPITULACIJA!$F$48=0,"",IF(SUM(G296:G303)=0,0,""))</f>
        <v>0</v>
      </c>
    </row>
    <row r="295" spans="2:9" hidden="1" x14ac:dyDescent="0.2">
      <c r="E295" s="70">
        <f>IF(SUM(E296:E303)=0,0,"")</f>
        <v>0</v>
      </c>
      <c r="F295" s="70"/>
      <c r="G295" s="70">
        <f>IF(REKAPITULACIJA!$F$48=0,"",IF(SUM(G296:G303)=0,0,""))</f>
        <v>0</v>
      </c>
    </row>
    <row r="296" spans="2:9" ht="25.5" hidden="1" x14ac:dyDescent="0.2">
      <c r="B296" s="73" t="s">
        <v>340</v>
      </c>
      <c r="C296" s="74" t="s">
        <v>13</v>
      </c>
      <c r="D296" s="75" t="s">
        <v>341</v>
      </c>
      <c r="E296" s="76">
        <v>0</v>
      </c>
      <c r="F296" s="76" t="str">
        <f>IF(REKAPITULACIJA!$F$48*I296=0,"",REKAPITULACIJA!$F$48*I296)</f>
        <v/>
      </c>
      <c r="G296" s="76" t="str">
        <f>IF(F296="","",E296*F296)</f>
        <v/>
      </c>
      <c r="I296" s="127">
        <v>0</v>
      </c>
    </row>
    <row r="297" spans="2:9" ht="25.5" hidden="1" x14ac:dyDescent="0.2">
      <c r="B297" s="73" t="s">
        <v>342</v>
      </c>
      <c r="C297" s="74" t="s">
        <v>13</v>
      </c>
      <c r="D297" s="75" t="s">
        <v>343</v>
      </c>
      <c r="E297" s="76">
        <v>0</v>
      </c>
      <c r="F297" s="76" t="str">
        <f>IF(REKAPITULACIJA!$F$48*I297=0,"",REKAPITULACIJA!$F$48*I297)</f>
        <v/>
      </c>
      <c r="G297" s="76" t="str">
        <f t="shared" ref="G297:G303" si="7">IF(F297="","",E297*F297)</f>
        <v/>
      </c>
      <c r="I297" s="127">
        <v>0</v>
      </c>
    </row>
    <row r="298" spans="2:9" ht="25.5" hidden="1" x14ac:dyDescent="0.2">
      <c r="B298" s="73" t="s">
        <v>344</v>
      </c>
      <c r="C298" s="74" t="s">
        <v>13</v>
      </c>
      <c r="D298" s="75" t="s">
        <v>345</v>
      </c>
      <c r="E298" s="76">
        <v>0</v>
      </c>
      <c r="F298" s="76" t="str">
        <f>IF(REKAPITULACIJA!$F$48*I298=0,"",REKAPITULACIJA!$F$48*I298)</f>
        <v/>
      </c>
      <c r="G298" s="76" t="str">
        <f t="shared" si="7"/>
        <v/>
      </c>
      <c r="I298" s="127">
        <v>0</v>
      </c>
    </row>
    <row r="299" spans="2:9" ht="25.5" hidden="1" x14ac:dyDescent="0.2">
      <c r="B299" s="73" t="s">
        <v>346</v>
      </c>
      <c r="C299" s="74" t="s">
        <v>13</v>
      </c>
      <c r="D299" s="75" t="s">
        <v>347</v>
      </c>
      <c r="E299" s="76">
        <v>0</v>
      </c>
      <c r="F299" s="76" t="str">
        <f>IF(REKAPITULACIJA!$F$48*I299=0,"",REKAPITULACIJA!$F$48*I299)</f>
        <v/>
      </c>
      <c r="G299" s="76" t="str">
        <f t="shared" si="7"/>
        <v/>
      </c>
      <c r="I299" s="127">
        <v>0</v>
      </c>
    </row>
    <row r="300" spans="2:9" ht="25.5" hidden="1" x14ac:dyDescent="0.2">
      <c r="B300" s="73" t="s">
        <v>348</v>
      </c>
      <c r="C300" s="74" t="s">
        <v>13</v>
      </c>
      <c r="D300" s="75" t="s">
        <v>349</v>
      </c>
      <c r="E300" s="76">
        <v>0</v>
      </c>
      <c r="F300" s="76" t="str">
        <f>IF(REKAPITULACIJA!$F$48*I300=0,"",REKAPITULACIJA!$F$48*I300)</f>
        <v/>
      </c>
      <c r="G300" s="76" t="str">
        <f t="shared" si="7"/>
        <v/>
      </c>
      <c r="I300" s="127">
        <v>0</v>
      </c>
    </row>
    <row r="301" spans="2:9" ht="25.5" hidden="1" x14ac:dyDescent="0.2">
      <c r="B301" s="73" t="s">
        <v>350</v>
      </c>
      <c r="C301" s="74" t="s">
        <v>13</v>
      </c>
      <c r="D301" s="75" t="s">
        <v>351</v>
      </c>
      <c r="E301" s="76">
        <v>0</v>
      </c>
      <c r="F301" s="76" t="str">
        <f>IF(REKAPITULACIJA!$F$48*I301=0,"",REKAPITULACIJA!$F$48*I301)</f>
        <v/>
      </c>
      <c r="G301" s="76" t="str">
        <f t="shared" si="7"/>
        <v/>
      </c>
      <c r="I301" s="127">
        <v>0</v>
      </c>
    </row>
    <row r="302" spans="2:9" ht="25.5" hidden="1" x14ac:dyDescent="0.2">
      <c r="B302" s="73" t="s">
        <v>352</v>
      </c>
      <c r="C302" s="74" t="s">
        <v>13</v>
      </c>
      <c r="D302" s="75" t="s">
        <v>353</v>
      </c>
      <c r="E302" s="76">
        <v>0</v>
      </c>
      <c r="F302" s="76" t="str">
        <f>IF(REKAPITULACIJA!$F$48*I302=0,"",REKAPITULACIJA!$F$48*I302)</f>
        <v/>
      </c>
      <c r="G302" s="76" t="str">
        <f t="shared" si="7"/>
        <v/>
      </c>
      <c r="I302" s="127">
        <v>0</v>
      </c>
    </row>
    <row r="303" spans="2:9" ht="25.5" hidden="1" x14ac:dyDescent="0.2">
      <c r="B303" s="73" t="s">
        <v>354</v>
      </c>
      <c r="C303" s="74" t="s">
        <v>13</v>
      </c>
      <c r="D303" s="75" t="s">
        <v>355</v>
      </c>
      <c r="E303" s="76">
        <v>0</v>
      </c>
      <c r="F303" s="76" t="str">
        <f>IF(REKAPITULACIJA!$F$48*I303=0,"",REKAPITULACIJA!$F$48*I303)</f>
        <v/>
      </c>
      <c r="G303" s="76" t="str">
        <f t="shared" si="7"/>
        <v/>
      </c>
      <c r="I303" s="127">
        <v>0</v>
      </c>
    </row>
    <row r="304" spans="2:9" hidden="1" x14ac:dyDescent="0.2">
      <c r="E304" s="70">
        <f>IF(SUM(E307:E315)=0,0,"")</f>
        <v>0</v>
      </c>
      <c r="F304" s="70"/>
      <c r="G304" s="70">
        <f>IF(REKAPITULACIJA!$F$48=0,"",IF(SUM(G307:G315)=0,0,""))</f>
        <v>0</v>
      </c>
    </row>
    <row r="305" spans="2:9" ht="21.2" hidden="1" customHeight="1" x14ac:dyDescent="0.2">
      <c r="B305" s="210" t="s">
        <v>985</v>
      </c>
      <c r="C305" s="210"/>
      <c r="D305" s="210"/>
      <c r="E305" s="78">
        <f>IF(SUM(E307:E315)=0,0,"")</f>
        <v>0</v>
      </c>
      <c r="F305" s="78"/>
      <c r="G305" s="78">
        <f>IF(REKAPITULACIJA!$F$48=0,"",IF(SUM(G307:G315)=0,0,""))</f>
        <v>0</v>
      </c>
    </row>
    <row r="306" spans="2:9" hidden="1" x14ac:dyDescent="0.2">
      <c r="E306" s="70">
        <f>IF(SUM(E307:E315)=0,0,"")</f>
        <v>0</v>
      </c>
      <c r="F306" s="70"/>
      <c r="G306" s="70">
        <f>IF(REKAPITULACIJA!$F$48=0,"",IF(SUM(G307:G315)=0,0,""))</f>
        <v>0</v>
      </c>
    </row>
    <row r="307" spans="2:9" ht="38.25" hidden="1" x14ac:dyDescent="0.2">
      <c r="B307" s="73" t="s">
        <v>356</v>
      </c>
      <c r="C307" s="74"/>
      <c r="D307" s="75" t="s">
        <v>1181</v>
      </c>
      <c r="E307" s="76">
        <v>0</v>
      </c>
      <c r="F307" s="76" t="str">
        <f>IF(REKAPITULACIJA!$F$48*I307=0,"",REKAPITULACIJA!$F$48*I307)</f>
        <v/>
      </c>
      <c r="G307" s="76" t="str">
        <f>IF(F307="","",E307*F307)</f>
        <v/>
      </c>
      <c r="I307" s="139">
        <v>0</v>
      </c>
    </row>
    <row r="308" spans="2:9" ht="38.25" hidden="1" x14ac:dyDescent="0.2">
      <c r="B308" s="73" t="s">
        <v>357</v>
      </c>
      <c r="C308" s="74"/>
      <c r="D308" s="75" t="s">
        <v>1182</v>
      </c>
      <c r="E308" s="76">
        <v>0</v>
      </c>
      <c r="F308" s="76" t="str">
        <f>IF(REKAPITULACIJA!$F$48*I308=0,"",REKAPITULACIJA!$F$48*I308)</f>
        <v/>
      </c>
      <c r="G308" s="76" t="str">
        <f t="shared" ref="G308:G315" si="8">IF(F308="","",E308*F308)</f>
        <v/>
      </c>
      <c r="I308" s="139">
        <v>0</v>
      </c>
    </row>
    <row r="309" spans="2:9" ht="38.25" hidden="1" x14ac:dyDescent="0.2">
      <c r="B309" s="73" t="s">
        <v>358</v>
      </c>
      <c r="C309" s="74"/>
      <c r="D309" s="75" t="s">
        <v>1183</v>
      </c>
      <c r="E309" s="76">
        <v>0</v>
      </c>
      <c r="F309" s="76" t="str">
        <f>IF(REKAPITULACIJA!$F$48*I309=0,"",REKAPITULACIJA!$F$48*I309)</f>
        <v/>
      </c>
      <c r="G309" s="76" t="str">
        <f t="shared" si="8"/>
        <v/>
      </c>
      <c r="I309" s="139">
        <v>0</v>
      </c>
    </row>
    <row r="310" spans="2:9" ht="38.25" hidden="1" x14ac:dyDescent="0.2">
      <c r="B310" s="73" t="s">
        <v>359</v>
      </c>
      <c r="C310" s="74"/>
      <c r="D310" s="75" t="s">
        <v>1184</v>
      </c>
      <c r="E310" s="76">
        <v>0</v>
      </c>
      <c r="F310" s="76" t="str">
        <f>IF(REKAPITULACIJA!$F$48*I310=0,"",REKAPITULACIJA!$F$48*I310)</f>
        <v/>
      </c>
      <c r="G310" s="76" t="str">
        <f t="shared" si="8"/>
        <v/>
      </c>
      <c r="I310" s="139">
        <v>0</v>
      </c>
    </row>
    <row r="311" spans="2:9" ht="25.5" hidden="1" x14ac:dyDescent="0.2">
      <c r="B311" s="73" t="s">
        <v>360</v>
      </c>
      <c r="C311" s="74"/>
      <c r="D311" s="75" t="s">
        <v>361</v>
      </c>
      <c r="E311" s="76">
        <v>0</v>
      </c>
      <c r="F311" s="76" t="str">
        <f>IF(REKAPITULACIJA!$F$48*I311=0,"",REKAPITULACIJA!$F$48*I311)</f>
        <v/>
      </c>
      <c r="G311" s="76" t="str">
        <f t="shared" si="8"/>
        <v/>
      </c>
      <c r="I311" s="139">
        <v>0</v>
      </c>
    </row>
    <row r="312" spans="2:9" ht="38.25" hidden="1" x14ac:dyDescent="0.2">
      <c r="B312" s="73" t="s">
        <v>362</v>
      </c>
      <c r="C312" s="74" t="s">
        <v>45</v>
      </c>
      <c r="D312" s="75" t="s">
        <v>1185</v>
      </c>
      <c r="E312" s="76">
        <v>0</v>
      </c>
      <c r="F312" s="76" t="str">
        <f>IF(REKAPITULACIJA!$F$48*I312=0,"",REKAPITULACIJA!$F$48*I312)</f>
        <v/>
      </c>
      <c r="G312" s="76" t="str">
        <f t="shared" si="8"/>
        <v/>
      </c>
      <c r="I312" s="140">
        <v>0</v>
      </c>
    </row>
    <row r="313" spans="2:9" ht="25.5" hidden="1" x14ac:dyDescent="0.2">
      <c r="B313" s="73" t="s">
        <v>363</v>
      </c>
      <c r="C313" s="74" t="s">
        <v>45</v>
      </c>
      <c r="D313" s="75" t="s">
        <v>364</v>
      </c>
      <c r="E313" s="76">
        <v>0</v>
      </c>
      <c r="F313" s="76" t="str">
        <f>IF(REKAPITULACIJA!$F$48*I313=0,"",REKAPITULACIJA!$F$48*I313)</f>
        <v/>
      </c>
      <c r="G313" s="76" t="str">
        <f t="shared" si="8"/>
        <v/>
      </c>
      <c r="I313" s="140">
        <v>0</v>
      </c>
    </row>
    <row r="314" spans="2:9" ht="25.5" hidden="1" x14ac:dyDescent="0.2">
      <c r="B314" s="73" t="s">
        <v>365</v>
      </c>
      <c r="C314" s="74" t="s">
        <v>45</v>
      </c>
      <c r="D314" s="75" t="s">
        <v>366</v>
      </c>
      <c r="E314" s="76">
        <v>0</v>
      </c>
      <c r="F314" s="76" t="str">
        <f>IF(REKAPITULACIJA!$F$48*I314=0,"",REKAPITULACIJA!$F$48*I314)</f>
        <v/>
      </c>
      <c r="G314" s="76" t="str">
        <f t="shared" si="8"/>
        <v/>
      </c>
      <c r="I314" s="140">
        <v>0</v>
      </c>
    </row>
    <row r="315" spans="2:9" ht="38.25" hidden="1" x14ac:dyDescent="0.2">
      <c r="B315" s="73" t="s">
        <v>367</v>
      </c>
      <c r="C315" s="74" t="s">
        <v>283</v>
      </c>
      <c r="D315" s="75" t="s">
        <v>368</v>
      </c>
      <c r="E315" s="76">
        <v>0</v>
      </c>
      <c r="F315" s="76" t="str">
        <f>IF(REKAPITULACIJA!$F$48*I315=0,"",REKAPITULACIJA!$F$48*I315)</f>
        <v/>
      </c>
      <c r="G315" s="76" t="str">
        <f t="shared" si="8"/>
        <v/>
      </c>
      <c r="I315" s="140">
        <v>0</v>
      </c>
    </row>
    <row r="316" spans="2:9" hidden="1" x14ac:dyDescent="0.2">
      <c r="E316" s="70">
        <f>IF(SUM(E319:E750)=0,0,"")</f>
        <v>0</v>
      </c>
      <c r="F316" s="70"/>
      <c r="G316" s="70">
        <f>IF(REKAPITULACIJA!$F$48=0,"",IF(SUM(G319:G750)=0,0,""))</f>
        <v>0</v>
      </c>
    </row>
    <row r="317" spans="2:9" ht="21.2" hidden="1" customHeight="1" x14ac:dyDescent="0.25">
      <c r="B317" s="207" t="s">
        <v>986</v>
      </c>
      <c r="C317" s="208"/>
      <c r="D317" s="208"/>
      <c r="E317" s="71">
        <f>IF(SUM(E319:E750)=0,0,"")</f>
        <v>0</v>
      </c>
      <c r="F317" s="71"/>
      <c r="G317" s="72">
        <f>IF(REKAPITULACIJA!$F$48=0,"",IF(SUM(G319:G750)=0,0,""))</f>
        <v>0</v>
      </c>
    </row>
    <row r="318" spans="2:9" hidden="1" x14ac:dyDescent="0.2">
      <c r="E318" s="70">
        <f>IF(SUM(E319:E750)=0,0,"")</f>
        <v>0</v>
      </c>
      <c r="F318" s="70"/>
      <c r="G318" s="70">
        <f>IF(REKAPITULACIJA!$F$48=0,"",IF(SUM(G319:G750)=0,0,""))</f>
        <v>0</v>
      </c>
    </row>
    <row r="319" spans="2:9" ht="38.25" hidden="1" x14ac:dyDescent="0.2">
      <c r="B319" s="73" t="s">
        <v>369</v>
      </c>
      <c r="C319" s="74" t="s">
        <v>84</v>
      </c>
      <c r="D319" s="75" t="s">
        <v>1186</v>
      </c>
      <c r="E319" s="76">
        <v>0</v>
      </c>
      <c r="F319" s="76" t="str">
        <f>IF(REKAPITULACIJA!$F$48*I319=0,"",REKAPITULACIJA!$F$48*I319)</f>
        <v/>
      </c>
      <c r="G319" s="76" t="str">
        <f>IF(F319="","",E319*F319)</f>
        <v/>
      </c>
      <c r="I319" s="127">
        <v>0</v>
      </c>
    </row>
    <row r="320" spans="2:9" ht="38.25" hidden="1" x14ac:dyDescent="0.2">
      <c r="B320" s="73" t="s">
        <v>370</v>
      </c>
      <c r="C320" s="74" t="s">
        <v>84</v>
      </c>
      <c r="D320" s="75" t="s">
        <v>1187</v>
      </c>
      <c r="E320" s="76">
        <v>0</v>
      </c>
      <c r="F320" s="76" t="str">
        <f>IF(REKAPITULACIJA!$F$48*I320=0,"",REKAPITULACIJA!$F$48*I320)</f>
        <v/>
      </c>
      <c r="G320" s="76" t="str">
        <f t="shared" ref="G320:G383" si="9">IF(F320="","",E320*F320)</f>
        <v/>
      </c>
      <c r="I320" s="127">
        <v>0</v>
      </c>
    </row>
    <row r="321" spans="2:9" ht="38.25" hidden="1" x14ac:dyDescent="0.2">
      <c r="B321" s="73" t="s">
        <v>371</v>
      </c>
      <c r="C321" s="74" t="s">
        <v>84</v>
      </c>
      <c r="D321" s="75" t="s">
        <v>1188</v>
      </c>
      <c r="E321" s="76">
        <v>0</v>
      </c>
      <c r="F321" s="76" t="str">
        <f>IF(REKAPITULACIJA!$F$48*I321=0,"",REKAPITULACIJA!$F$48*I321)</f>
        <v/>
      </c>
      <c r="G321" s="76" t="str">
        <f t="shared" si="9"/>
        <v/>
      </c>
      <c r="I321" s="127">
        <v>0</v>
      </c>
    </row>
    <row r="322" spans="2:9" ht="38.25" hidden="1" x14ac:dyDescent="0.2">
      <c r="B322" s="73" t="s">
        <v>372</v>
      </c>
      <c r="C322" s="74" t="s">
        <v>84</v>
      </c>
      <c r="D322" s="75" t="s">
        <v>1189</v>
      </c>
      <c r="E322" s="76">
        <v>0</v>
      </c>
      <c r="F322" s="76" t="str">
        <f>IF(REKAPITULACIJA!$F$48*I322=0,"",REKAPITULACIJA!$F$48*I322)</f>
        <v/>
      </c>
      <c r="G322" s="76" t="str">
        <f t="shared" si="9"/>
        <v/>
      </c>
      <c r="I322" s="127">
        <v>0</v>
      </c>
    </row>
    <row r="323" spans="2:9" ht="38.25" hidden="1" x14ac:dyDescent="0.2">
      <c r="B323" s="73" t="s">
        <v>373</v>
      </c>
      <c r="C323" s="74" t="s">
        <v>84</v>
      </c>
      <c r="D323" s="75" t="s">
        <v>1190</v>
      </c>
      <c r="E323" s="76">
        <v>0</v>
      </c>
      <c r="F323" s="76" t="str">
        <f>IF(REKAPITULACIJA!$F$48*I323=0,"",REKAPITULACIJA!$F$48*I323)</f>
        <v/>
      </c>
      <c r="G323" s="76" t="str">
        <f t="shared" si="9"/>
        <v/>
      </c>
      <c r="I323" s="127">
        <v>0</v>
      </c>
    </row>
    <row r="324" spans="2:9" ht="38.25" hidden="1" x14ac:dyDescent="0.2">
      <c r="B324" s="73" t="s">
        <v>374</v>
      </c>
      <c r="C324" s="74" t="s">
        <v>84</v>
      </c>
      <c r="D324" s="75" t="s">
        <v>375</v>
      </c>
      <c r="E324" s="76">
        <v>0</v>
      </c>
      <c r="F324" s="76" t="str">
        <f>IF(REKAPITULACIJA!$F$48*I324=0,"",REKAPITULACIJA!$F$48*I324)</f>
        <v/>
      </c>
      <c r="G324" s="76" t="str">
        <f t="shared" si="9"/>
        <v/>
      </c>
      <c r="I324" s="123">
        <v>0</v>
      </c>
    </row>
    <row r="325" spans="2:9" ht="51" hidden="1" x14ac:dyDescent="0.2">
      <c r="B325" s="73" t="s">
        <v>376</v>
      </c>
      <c r="C325" s="74" t="s">
        <v>84</v>
      </c>
      <c r="D325" s="75" t="s">
        <v>1191</v>
      </c>
      <c r="E325" s="76">
        <v>0</v>
      </c>
      <c r="F325" s="76" t="str">
        <f>IF(REKAPITULACIJA!$F$48*I325=0,"",REKAPITULACIJA!$F$48*I325)</f>
        <v/>
      </c>
      <c r="G325" s="76" t="str">
        <f t="shared" si="9"/>
        <v/>
      </c>
      <c r="I325" s="123">
        <v>0</v>
      </c>
    </row>
    <row r="326" spans="2:9" ht="51" hidden="1" x14ac:dyDescent="0.2">
      <c r="B326" s="73" t="s">
        <v>377</v>
      </c>
      <c r="C326" s="74" t="s">
        <v>84</v>
      </c>
      <c r="D326" s="75" t="s">
        <v>1192</v>
      </c>
      <c r="E326" s="76">
        <v>0</v>
      </c>
      <c r="F326" s="76" t="str">
        <f>IF(REKAPITULACIJA!$F$48*I326=0,"",REKAPITULACIJA!$F$48*I326)</f>
        <v/>
      </c>
      <c r="G326" s="76" t="str">
        <f t="shared" si="9"/>
        <v/>
      </c>
      <c r="I326" s="123">
        <v>0</v>
      </c>
    </row>
    <row r="327" spans="2:9" ht="51" hidden="1" x14ac:dyDescent="0.2">
      <c r="B327" s="73" t="s">
        <v>378</v>
      </c>
      <c r="C327" s="74" t="s">
        <v>84</v>
      </c>
      <c r="D327" s="75" t="s">
        <v>1193</v>
      </c>
      <c r="E327" s="76">
        <v>0</v>
      </c>
      <c r="F327" s="76" t="str">
        <f>IF(REKAPITULACIJA!$F$48*I327=0,"",REKAPITULACIJA!$F$48*I327)</f>
        <v/>
      </c>
      <c r="G327" s="76" t="str">
        <f t="shared" si="9"/>
        <v/>
      </c>
      <c r="I327" s="123">
        <v>0</v>
      </c>
    </row>
    <row r="328" spans="2:9" ht="38.25" hidden="1" x14ac:dyDescent="0.2">
      <c r="B328" s="73" t="s">
        <v>379</v>
      </c>
      <c r="C328" s="74" t="s">
        <v>84</v>
      </c>
      <c r="D328" s="75" t="s">
        <v>380</v>
      </c>
      <c r="E328" s="76">
        <v>0</v>
      </c>
      <c r="F328" s="76" t="str">
        <f>IF(REKAPITULACIJA!$F$48*I328=0,"",REKAPITULACIJA!$F$48*I328)</f>
        <v/>
      </c>
      <c r="G328" s="76" t="str">
        <f t="shared" si="9"/>
        <v/>
      </c>
      <c r="I328" s="123">
        <v>0</v>
      </c>
    </row>
    <row r="329" spans="2:9" ht="63.75" hidden="1" x14ac:dyDescent="0.2">
      <c r="B329" s="73" t="s">
        <v>381</v>
      </c>
      <c r="C329" s="74" t="s">
        <v>47</v>
      </c>
      <c r="D329" s="75" t="s">
        <v>382</v>
      </c>
      <c r="E329" s="76">
        <v>0</v>
      </c>
      <c r="F329" s="76" t="str">
        <f>IF(REKAPITULACIJA!$F$48*I329=0,"",REKAPITULACIJA!$F$48*I329)</f>
        <v/>
      </c>
      <c r="G329" s="76" t="str">
        <f t="shared" si="9"/>
        <v/>
      </c>
      <c r="I329" s="127">
        <v>0</v>
      </c>
    </row>
    <row r="330" spans="2:9" ht="63.75" hidden="1" x14ac:dyDescent="0.2">
      <c r="B330" s="73" t="s">
        <v>383</v>
      </c>
      <c r="C330" s="74" t="s">
        <v>47</v>
      </c>
      <c r="D330" s="75" t="s">
        <v>384</v>
      </c>
      <c r="E330" s="76">
        <v>0</v>
      </c>
      <c r="F330" s="76" t="str">
        <f>IF(REKAPITULACIJA!$F$48*I330=0,"",REKAPITULACIJA!$F$48*I330)</f>
        <v/>
      </c>
      <c r="G330" s="76" t="str">
        <f t="shared" si="9"/>
        <v/>
      </c>
      <c r="I330" s="127">
        <v>0</v>
      </c>
    </row>
    <row r="331" spans="2:9" ht="63.75" hidden="1" x14ac:dyDescent="0.2">
      <c r="B331" s="73" t="s">
        <v>385</v>
      </c>
      <c r="C331" s="74" t="s">
        <v>47</v>
      </c>
      <c r="D331" s="75" t="s">
        <v>386</v>
      </c>
      <c r="E331" s="76">
        <v>0</v>
      </c>
      <c r="F331" s="76" t="str">
        <f>IF(REKAPITULACIJA!$F$48*I331=0,"",REKAPITULACIJA!$F$48*I331)</f>
        <v/>
      </c>
      <c r="G331" s="76" t="str">
        <f t="shared" si="9"/>
        <v/>
      </c>
      <c r="I331" s="127">
        <v>0</v>
      </c>
    </row>
    <row r="332" spans="2:9" ht="63.75" hidden="1" x14ac:dyDescent="0.2">
      <c r="B332" s="73" t="s">
        <v>387</v>
      </c>
      <c r="C332" s="74" t="s">
        <v>47</v>
      </c>
      <c r="D332" s="75" t="s">
        <v>388</v>
      </c>
      <c r="E332" s="76">
        <v>0</v>
      </c>
      <c r="F332" s="76" t="str">
        <f>IF(REKAPITULACIJA!$F$48*I332=0,"",REKAPITULACIJA!$F$48*I332)</f>
        <v/>
      </c>
      <c r="G332" s="76" t="str">
        <f t="shared" si="9"/>
        <v/>
      </c>
      <c r="I332" s="127">
        <v>0</v>
      </c>
    </row>
    <row r="333" spans="2:9" ht="63.75" hidden="1" x14ac:dyDescent="0.2">
      <c r="B333" s="73" t="s">
        <v>389</v>
      </c>
      <c r="C333" s="74" t="s">
        <v>47</v>
      </c>
      <c r="D333" s="75" t="s">
        <v>390</v>
      </c>
      <c r="E333" s="76">
        <v>0</v>
      </c>
      <c r="F333" s="76" t="str">
        <f>IF(REKAPITULACIJA!$F$48*I333=0,"",REKAPITULACIJA!$F$48*I333)</f>
        <v/>
      </c>
      <c r="G333" s="76" t="str">
        <f t="shared" si="9"/>
        <v/>
      </c>
      <c r="I333" s="127">
        <v>0</v>
      </c>
    </row>
    <row r="334" spans="2:9" ht="63.75" hidden="1" x14ac:dyDescent="0.2">
      <c r="B334" s="73" t="s">
        <v>391</v>
      </c>
      <c r="C334" s="74" t="s">
        <v>47</v>
      </c>
      <c r="D334" s="75" t="s">
        <v>392</v>
      </c>
      <c r="E334" s="76">
        <v>0</v>
      </c>
      <c r="F334" s="76" t="str">
        <f>IF(REKAPITULACIJA!$F$48*I334=0,"",REKAPITULACIJA!$F$48*I334)</f>
        <v/>
      </c>
      <c r="G334" s="76" t="str">
        <f t="shared" si="9"/>
        <v/>
      </c>
      <c r="I334" s="123">
        <v>0</v>
      </c>
    </row>
    <row r="335" spans="2:9" ht="63.75" hidden="1" x14ac:dyDescent="0.2">
      <c r="B335" s="73" t="s">
        <v>393</v>
      </c>
      <c r="C335" s="74" t="s">
        <v>47</v>
      </c>
      <c r="D335" s="75" t="s">
        <v>394</v>
      </c>
      <c r="E335" s="76">
        <v>0</v>
      </c>
      <c r="F335" s="76" t="str">
        <f>IF(REKAPITULACIJA!$F$48*I335=0,"",REKAPITULACIJA!$F$48*I335)</f>
        <v/>
      </c>
      <c r="G335" s="76" t="str">
        <f t="shared" si="9"/>
        <v/>
      </c>
      <c r="I335" s="123">
        <v>0</v>
      </c>
    </row>
    <row r="336" spans="2:9" ht="63.75" hidden="1" x14ac:dyDescent="0.2">
      <c r="B336" s="73" t="s">
        <v>395</v>
      </c>
      <c r="C336" s="74" t="s">
        <v>47</v>
      </c>
      <c r="D336" s="75" t="s">
        <v>396</v>
      </c>
      <c r="E336" s="76">
        <v>0</v>
      </c>
      <c r="F336" s="76" t="str">
        <f>IF(REKAPITULACIJA!$F$48*I336=0,"",REKAPITULACIJA!$F$48*I336)</f>
        <v/>
      </c>
      <c r="G336" s="76" t="str">
        <f t="shared" si="9"/>
        <v/>
      </c>
      <c r="I336" s="123">
        <v>0</v>
      </c>
    </row>
    <row r="337" spans="2:9" ht="63.75" hidden="1" x14ac:dyDescent="0.2">
      <c r="B337" s="73" t="s">
        <v>397</v>
      </c>
      <c r="C337" s="74" t="s">
        <v>47</v>
      </c>
      <c r="D337" s="75" t="s">
        <v>398</v>
      </c>
      <c r="E337" s="76">
        <v>0</v>
      </c>
      <c r="F337" s="76" t="str">
        <f>IF(REKAPITULACIJA!$F$48*I337=0,"",REKAPITULACIJA!$F$48*I337)</f>
        <v/>
      </c>
      <c r="G337" s="76" t="str">
        <f t="shared" si="9"/>
        <v/>
      </c>
      <c r="I337" s="123">
        <v>0</v>
      </c>
    </row>
    <row r="338" spans="2:9" ht="63.75" hidden="1" x14ac:dyDescent="0.2">
      <c r="B338" s="73" t="s">
        <v>399</v>
      </c>
      <c r="C338" s="74" t="s">
        <v>47</v>
      </c>
      <c r="D338" s="75" t="s">
        <v>400</v>
      </c>
      <c r="E338" s="76">
        <v>0</v>
      </c>
      <c r="F338" s="76" t="str">
        <f>IF(REKAPITULACIJA!$F$48*I338=0,"",REKAPITULACIJA!$F$48*I338)</f>
        <v/>
      </c>
      <c r="G338" s="76" t="str">
        <f t="shared" si="9"/>
        <v/>
      </c>
      <c r="I338" s="123">
        <v>0</v>
      </c>
    </row>
    <row r="339" spans="2:9" ht="63.75" hidden="1" x14ac:dyDescent="0.2">
      <c r="B339" s="73" t="s">
        <v>401</v>
      </c>
      <c r="C339" s="74" t="s">
        <v>47</v>
      </c>
      <c r="D339" s="75" t="s">
        <v>402</v>
      </c>
      <c r="E339" s="76">
        <v>0</v>
      </c>
      <c r="F339" s="76" t="str">
        <f>IF(REKAPITULACIJA!$F$48*I339=0,"",REKAPITULACIJA!$F$48*I339)</f>
        <v/>
      </c>
      <c r="G339" s="76" t="str">
        <f t="shared" si="9"/>
        <v/>
      </c>
      <c r="I339" s="127">
        <v>0</v>
      </c>
    </row>
    <row r="340" spans="2:9" ht="63.75" hidden="1" x14ac:dyDescent="0.2">
      <c r="B340" s="73" t="s">
        <v>403</v>
      </c>
      <c r="C340" s="74" t="s">
        <v>47</v>
      </c>
      <c r="D340" s="75" t="s">
        <v>404</v>
      </c>
      <c r="E340" s="76">
        <v>0</v>
      </c>
      <c r="F340" s="76" t="str">
        <f>IF(REKAPITULACIJA!$F$48*I340=0,"",REKAPITULACIJA!$F$48*I340)</f>
        <v/>
      </c>
      <c r="G340" s="76" t="str">
        <f t="shared" si="9"/>
        <v/>
      </c>
      <c r="I340" s="127">
        <v>0</v>
      </c>
    </row>
    <row r="341" spans="2:9" ht="63.75" hidden="1" x14ac:dyDescent="0.2">
      <c r="B341" s="73" t="s">
        <v>405</v>
      </c>
      <c r="C341" s="74" t="s">
        <v>47</v>
      </c>
      <c r="D341" s="75" t="s">
        <v>406</v>
      </c>
      <c r="E341" s="76">
        <v>0</v>
      </c>
      <c r="F341" s="76" t="str">
        <f>IF(REKAPITULACIJA!$F$48*I341=0,"",REKAPITULACIJA!$F$48*I341)</f>
        <v/>
      </c>
      <c r="G341" s="76" t="str">
        <f t="shared" si="9"/>
        <v/>
      </c>
      <c r="I341" s="127">
        <v>0</v>
      </c>
    </row>
    <row r="342" spans="2:9" ht="63.75" hidden="1" x14ac:dyDescent="0.2">
      <c r="B342" s="73" t="s">
        <v>407</v>
      </c>
      <c r="C342" s="74" t="s">
        <v>47</v>
      </c>
      <c r="D342" s="75" t="s">
        <v>408</v>
      </c>
      <c r="E342" s="76">
        <v>0</v>
      </c>
      <c r="F342" s="76" t="str">
        <f>IF(REKAPITULACIJA!$F$48*I342=0,"",REKAPITULACIJA!$F$48*I342)</f>
        <v/>
      </c>
      <c r="G342" s="76" t="str">
        <f t="shared" si="9"/>
        <v/>
      </c>
      <c r="I342" s="127">
        <v>0</v>
      </c>
    </row>
    <row r="343" spans="2:9" ht="63.75" hidden="1" x14ac:dyDescent="0.2">
      <c r="B343" s="73" t="s">
        <v>409</v>
      </c>
      <c r="C343" s="74" t="s">
        <v>47</v>
      </c>
      <c r="D343" s="75" t="s">
        <v>410</v>
      </c>
      <c r="E343" s="76">
        <v>0</v>
      </c>
      <c r="F343" s="76" t="str">
        <f>IF(REKAPITULACIJA!$F$48*I343=0,"",REKAPITULACIJA!$F$48*I343)</f>
        <v/>
      </c>
      <c r="G343" s="76" t="str">
        <f t="shared" si="9"/>
        <v/>
      </c>
      <c r="I343" s="127">
        <v>0</v>
      </c>
    </row>
    <row r="344" spans="2:9" ht="63.75" hidden="1" x14ac:dyDescent="0.2">
      <c r="B344" s="73" t="s">
        <v>411</v>
      </c>
      <c r="C344" s="74" t="s">
        <v>47</v>
      </c>
      <c r="D344" s="75" t="s">
        <v>412</v>
      </c>
      <c r="E344" s="76">
        <v>0</v>
      </c>
      <c r="F344" s="76" t="str">
        <f>IF(REKAPITULACIJA!$F$48*I344=0,"",REKAPITULACIJA!$F$48*I344)</f>
        <v/>
      </c>
      <c r="G344" s="76" t="str">
        <f t="shared" si="9"/>
        <v/>
      </c>
      <c r="I344" s="123">
        <v>0</v>
      </c>
    </row>
    <row r="345" spans="2:9" ht="63.75" hidden="1" x14ac:dyDescent="0.2">
      <c r="B345" s="73" t="s">
        <v>413</v>
      </c>
      <c r="C345" s="74" t="s">
        <v>47</v>
      </c>
      <c r="D345" s="75" t="s">
        <v>414</v>
      </c>
      <c r="E345" s="76">
        <v>0</v>
      </c>
      <c r="F345" s="76" t="str">
        <f>IF(REKAPITULACIJA!$F$48*I345=0,"",REKAPITULACIJA!$F$48*I345)</f>
        <v/>
      </c>
      <c r="G345" s="76" t="str">
        <f t="shared" si="9"/>
        <v/>
      </c>
      <c r="I345" s="123">
        <v>0</v>
      </c>
    </row>
    <row r="346" spans="2:9" ht="63.75" hidden="1" x14ac:dyDescent="0.2">
      <c r="B346" s="73" t="s">
        <v>415</v>
      </c>
      <c r="C346" s="74" t="s">
        <v>47</v>
      </c>
      <c r="D346" s="75" t="s">
        <v>416</v>
      </c>
      <c r="E346" s="76">
        <v>0</v>
      </c>
      <c r="F346" s="76" t="str">
        <f>IF(REKAPITULACIJA!$F$48*I346=0,"",REKAPITULACIJA!$F$48*I346)</f>
        <v/>
      </c>
      <c r="G346" s="76" t="str">
        <f t="shared" si="9"/>
        <v/>
      </c>
      <c r="I346" s="123">
        <v>0</v>
      </c>
    </row>
    <row r="347" spans="2:9" ht="63.75" hidden="1" x14ac:dyDescent="0.2">
      <c r="B347" s="73" t="s">
        <v>417</v>
      </c>
      <c r="C347" s="74" t="s">
        <v>47</v>
      </c>
      <c r="D347" s="75" t="s">
        <v>418</v>
      </c>
      <c r="E347" s="76">
        <v>0</v>
      </c>
      <c r="F347" s="76" t="str">
        <f>IF(REKAPITULACIJA!$F$48*I347=0,"",REKAPITULACIJA!$F$48*I347)</f>
        <v/>
      </c>
      <c r="G347" s="76" t="str">
        <f t="shared" si="9"/>
        <v/>
      </c>
      <c r="I347" s="123">
        <v>0</v>
      </c>
    </row>
    <row r="348" spans="2:9" ht="63.75" hidden="1" x14ac:dyDescent="0.2">
      <c r="B348" s="73" t="s">
        <v>419</v>
      </c>
      <c r="C348" s="74" t="s">
        <v>47</v>
      </c>
      <c r="D348" s="75" t="s">
        <v>420</v>
      </c>
      <c r="E348" s="76">
        <v>0</v>
      </c>
      <c r="F348" s="76" t="str">
        <f>IF(REKAPITULACIJA!$F$48*I348=0,"",REKAPITULACIJA!$F$48*I348)</f>
        <v/>
      </c>
      <c r="G348" s="76" t="str">
        <f t="shared" si="9"/>
        <v/>
      </c>
      <c r="I348" s="123">
        <v>0</v>
      </c>
    </row>
    <row r="349" spans="2:9" ht="63.75" hidden="1" x14ac:dyDescent="0.2">
      <c r="B349" s="73" t="s">
        <v>421</v>
      </c>
      <c r="C349" s="74" t="s">
        <v>47</v>
      </c>
      <c r="D349" s="75" t="s">
        <v>422</v>
      </c>
      <c r="E349" s="76">
        <v>0</v>
      </c>
      <c r="F349" s="76" t="str">
        <f>IF(REKAPITULACIJA!$F$48*I349=0,"",REKAPITULACIJA!$F$48*I349)</f>
        <v/>
      </c>
      <c r="G349" s="76" t="str">
        <f t="shared" si="9"/>
        <v/>
      </c>
      <c r="I349" s="127">
        <v>0</v>
      </c>
    </row>
    <row r="350" spans="2:9" ht="63.75" hidden="1" x14ac:dyDescent="0.2">
      <c r="B350" s="73" t="s">
        <v>423</v>
      </c>
      <c r="C350" s="74" t="s">
        <v>47</v>
      </c>
      <c r="D350" s="75" t="s">
        <v>424</v>
      </c>
      <c r="E350" s="76">
        <v>0</v>
      </c>
      <c r="F350" s="76" t="str">
        <f>IF(REKAPITULACIJA!$F$48*I350=0,"",REKAPITULACIJA!$F$48*I350)</f>
        <v/>
      </c>
      <c r="G350" s="76" t="str">
        <f t="shared" si="9"/>
        <v/>
      </c>
      <c r="I350" s="127">
        <v>0</v>
      </c>
    </row>
    <row r="351" spans="2:9" ht="63.75" hidden="1" x14ac:dyDescent="0.2">
      <c r="B351" s="73" t="s">
        <v>425</v>
      </c>
      <c r="C351" s="74" t="s">
        <v>47</v>
      </c>
      <c r="D351" s="75" t="s">
        <v>426</v>
      </c>
      <c r="E351" s="76">
        <v>0</v>
      </c>
      <c r="F351" s="76" t="str">
        <f>IF(REKAPITULACIJA!$F$48*I351=0,"",REKAPITULACIJA!$F$48*I351)</f>
        <v/>
      </c>
      <c r="G351" s="76" t="str">
        <f t="shared" si="9"/>
        <v/>
      </c>
      <c r="I351" s="127">
        <v>0</v>
      </c>
    </row>
    <row r="352" spans="2:9" ht="63.75" hidden="1" x14ac:dyDescent="0.2">
      <c r="B352" s="73" t="s">
        <v>427</v>
      </c>
      <c r="C352" s="74" t="s">
        <v>47</v>
      </c>
      <c r="D352" s="75" t="s">
        <v>428</v>
      </c>
      <c r="E352" s="76">
        <v>0</v>
      </c>
      <c r="F352" s="76" t="str">
        <f>IF(REKAPITULACIJA!$F$48*I352=0,"",REKAPITULACIJA!$F$48*I352)</f>
        <v/>
      </c>
      <c r="G352" s="76" t="str">
        <f t="shared" si="9"/>
        <v/>
      </c>
      <c r="I352" s="127">
        <v>0</v>
      </c>
    </row>
    <row r="353" spans="2:9" ht="63.75" hidden="1" x14ac:dyDescent="0.2">
      <c r="B353" s="73" t="s">
        <v>429</v>
      </c>
      <c r="C353" s="74" t="s">
        <v>47</v>
      </c>
      <c r="D353" s="75" t="s">
        <v>430</v>
      </c>
      <c r="E353" s="76">
        <v>0</v>
      </c>
      <c r="F353" s="76" t="str">
        <f>IF(REKAPITULACIJA!$F$48*I353=0,"",REKAPITULACIJA!$F$48*I353)</f>
        <v/>
      </c>
      <c r="G353" s="76" t="str">
        <f t="shared" si="9"/>
        <v/>
      </c>
      <c r="I353" s="127">
        <v>0</v>
      </c>
    </row>
    <row r="354" spans="2:9" ht="63.75" hidden="1" x14ac:dyDescent="0.2">
      <c r="B354" s="73" t="s">
        <v>431</v>
      </c>
      <c r="C354" s="74" t="s">
        <v>47</v>
      </c>
      <c r="D354" s="75" t="s">
        <v>1194</v>
      </c>
      <c r="E354" s="76">
        <v>0</v>
      </c>
      <c r="F354" s="76" t="str">
        <f>IF(REKAPITULACIJA!$F$48*I354=0,"",REKAPITULACIJA!$F$48*I354)</f>
        <v/>
      </c>
      <c r="G354" s="76" t="str">
        <f t="shared" si="9"/>
        <v/>
      </c>
      <c r="I354" s="123">
        <v>0</v>
      </c>
    </row>
    <row r="355" spans="2:9" ht="63.75" hidden="1" x14ac:dyDescent="0.2">
      <c r="B355" s="73" t="s">
        <v>432</v>
      </c>
      <c r="C355" s="74" t="s">
        <v>47</v>
      </c>
      <c r="D355" s="75" t="s">
        <v>1195</v>
      </c>
      <c r="E355" s="76">
        <v>0</v>
      </c>
      <c r="F355" s="76" t="str">
        <f>IF(REKAPITULACIJA!$F$48*I355=0,"",REKAPITULACIJA!$F$48*I355)</f>
        <v/>
      </c>
      <c r="G355" s="76" t="str">
        <f t="shared" si="9"/>
        <v/>
      </c>
      <c r="I355" s="123">
        <v>0</v>
      </c>
    </row>
    <row r="356" spans="2:9" ht="63.75" hidden="1" x14ac:dyDescent="0.2">
      <c r="B356" s="73" t="s">
        <v>433</v>
      </c>
      <c r="C356" s="74" t="s">
        <v>47</v>
      </c>
      <c r="D356" s="75" t="s">
        <v>1196</v>
      </c>
      <c r="E356" s="76">
        <v>0</v>
      </c>
      <c r="F356" s="76" t="str">
        <f>IF(REKAPITULACIJA!$F$48*I356=0,"",REKAPITULACIJA!$F$48*I356)</f>
        <v/>
      </c>
      <c r="G356" s="76" t="str">
        <f t="shared" si="9"/>
        <v/>
      </c>
      <c r="I356" s="123">
        <v>0</v>
      </c>
    </row>
    <row r="357" spans="2:9" ht="63.75" hidden="1" x14ac:dyDescent="0.2">
      <c r="B357" s="73" t="s">
        <v>434</v>
      </c>
      <c r="C357" s="74" t="s">
        <v>47</v>
      </c>
      <c r="D357" s="75" t="s">
        <v>1197</v>
      </c>
      <c r="E357" s="76">
        <v>0</v>
      </c>
      <c r="F357" s="76" t="str">
        <f>IF(REKAPITULACIJA!$F$48*I357=0,"",REKAPITULACIJA!$F$48*I357)</f>
        <v/>
      </c>
      <c r="G357" s="76" t="str">
        <f t="shared" si="9"/>
        <v/>
      </c>
      <c r="I357" s="123">
        <v>0</v>
      </c>
    </row>
    <row r="358" spans="2:9" ht="63.75" hidden="1" x14ac:dyDescent="0.2">
      <c r="B358" s="73" t="s">
        <v>435</v>
      </c>
      <c r="C358" s="74" t="s">
        <v>47</v>
      </c>
      <c r="D358" s="75" t="s">
        <v>1198</v>
      </c>
      <c r="E358" s="76">
        <v>0</v>
      </c>
      <c r="F358" s="76" t="str">
        <f>IF(REKAPITULACIJA!$F$48*I358=0,"",REKAPITULACIJA!$F$48*I358)</f>
        <v/>
      </c>
      <c r="G358" s="76" t="str">
        <f t="shared" si="9"/>
        <v/>
      </c>
      <c r="I358" s="123">
        <v>0</v>
      </c>
    </row>
    <row r="359" spans="2:9" ht="63.75" hidden="1" x14ac:dyDescent="0.2">
      <c r="B359" s="73" t="s">
        <v>436</v>
      </c>
      <c r="C359" s="74" t="s">
        <v>47</v>
      </c>
      <c r="D359" s="75" t="s">
        <v>1199</v>
      </c>
      <c r="E359" s="76">
        <v>0</v>
      </c>
      <c r="F359" s="76" t="str">
        <f>IF(REKAPITULACIJA!$F$48*I359=0,"",REKAPITULACIJA!$F$48*I359)</f>
        <v/>
      </c>
      <c r="G359" s="76" t="str">
        <f t="shared" si="9"/>
        <v/>
      </c>
      <c r="I359" s="127">
        <v>0</v>
      </c>
    </row>
    <row r="360" spans="2:9" ht="63.75" hidden="1" x14ac:dyDescent="0.2">
      <c r="B360" s="73" t="s">
        <v>437</v>
      </c>
      <c r="C360" s="74" t="s">
        <v>47</v>
      </c>
      <c r="D360" s="75" t="s">
        <v>438</v>
      </c>
      <c r="E360" s="76">
        <v>0</v>
      </c>
      <c r="F360" s="76" t="str">
        <f>IF(REKAPITULACIJA!$F$48*I360=0,"",REKAPITULACIJA!$F$48*I360)</f>
        <v/>
      </c>
      <c r="G360" s="76" t="str">
        <f t="shared" si="9"/>
        <v/>
      </c>
      <c r="I360" s="127">
        <v>0</v>
      </c>
    </row>
    <row r="361" spans="2:9" ht="63.75" hidden="1" x14ac:dyDescent="0.2">
      <c r="B361" s="73" t="s">
        <v>439</v>
      </c>
      <c r="C361" s="74" t="s">
        <v>47</v>
      </c>
      <c r="D361" s="75" t="s">
        <v>440</v>
      </c>
      <c r="E361" s="76">
        <v>0</v>
      </c>
      <c r="F361" s="76" t="str">
        <f>IF(REKAPITULACIJA!$F$48*I361=0,"",REKAPITULACIJA!$F$48*I361)</f>
        <v/>
      </c>
      <c r="G361" s="76" t="str">
        <f t="shared" si="9"/>
        <v/>
      </c>
      <c r="I361" s="127">
        <v>0</v>
      </c>
    </row>
    <row r="362" spans="2:9" ht="63.75" hidden="1" x14ac:dyDescent="0.2">
      <c r="B362" s="73" t="s">
        <v>441</v>
      </c>
      <c r="C362" s="74" t="s">
        <v>47</v>
      </c>
      <c r="D362" s="75" t="s">
        <v>442</v>
      </c>
      <c r="E362" s="76">
        <v>0</v>
      </c>
      <c r="F362" s="76" t="str">
        <f>IF(REKAPITULACIJA!$F$48*I362=0,"",REKAPITULACIJA!$F$48*I362)</f>
        <v/>
      </c>
      <c r="G362" s="76" t="str">
        <f t="shared" si="9"/>
        <v/>
      </c>
      <c r="I362" s="127">
        <v>0</v>
      </c>
    </row>
    <row r="363" spans="2:9" ht="76.5" hidden="1" x14ac:dyDescent="0.2">
      <c r="B363" s="73" t="s">
        <v>443</v>
      </c>
      <c r="C363" s="74" t="s">
        <v>47</v>
      </c>
      <c r="D363" s="75" t="s">
        <v>1200</v>
      </c>
      <c r="E363" s="76">
        <v>0</v>
      </c>
      <c r="F363" s="76" t="str">
        <f>IF(REKAPITULACIJA!$F$48*I363=0,"",REKAPITULACIJA!$F$48*I363)</f>
        <v/>
      </c>
      <c r="G363" s="76" t="str">
        <f t="shared" si="9"/>
        <v/>
      </c>
      <c r="I363" s="127">
        <v>0</v>
      </c>
    </row>
    <row r="364" spans="2:9" ht="63.75" hidden="1" x14ac:dyDescent="0.2">
      <c r="B364" s="73" t="s">
        <v>444</v>
      </c>
      <c r="C364" s="74" t="s">
        <v>47</v>
      </c>
      <c r="D364" s="75" t="s">
        <v>1201</v>
      </c>
      <c r="E364" s="76">
        <v>0</v>
      </c>
      <c r="F364" s="76" t="str">
        <f>IF(REKAPITULACIJA!$F$48*I364=0,"",REKAPITULACIJA!$F$48*I364)</f>
        <v/>
      </c>
      <c r="G364" s="76" t="str">
        <f t="shared" si="9"/>
        <v/>
      </c>
      <c r="I364" s="123">
        <v>0</v>
      </c>
    </row>
    <row r="365" spans="2:9" ht="63.75" hidden="1" x14ac:dyDescent="0.2">
      <c r="B365" s="73" t="s">
        <v>445</v>
      </c>
      <c r="C365" s="74" t="s">
        <v>47</v>
      </c>
      <c r="D365" s="75" t="s">
        <v>1202</v>
      </c>
      <c r="E365" s="76">
        <v>0</v>
      </c>
      <c r="F365" s="76" t="str">
        <f>IF(REKAPITULACIJA!$F$48*I365=0,"",REKAPITULACIJA!$F$48*I365)</f>
        <v/>
      </c>
      <c r="G365" s="76" t="str">
        <f t="shared" si="9"/>
        <v/>
      </c>
      <c r="I365" s="123">
        <v>0</v>
      </c>
    </row>
    <row r="366" spans="2:9" ht="63.75" hidden="1" x14ac:dyDescent="0.2">
      <c r="B366" s="73" t="s">
        <v>446</v>
      </c>
      <c r="C366" s="74" t="s">
        <v>47</v>
      </c>
      <c r="D366" s="75" t="s">
        <v>1203</v>
      </c>
      <c r="E366" s="76">
        <v>0</v>
      </c>
      <c r="F366" s="76" t="str">
        <f>IF(REKAPITULACIJA!$F$48*I366=0,"",REKAPITULACIJA!$F$48*I366)</f>
        <v/>
      </c>
      <c r="G366" s="76" t="str">
        <f t="shared" si="9"/>
        <v/>
      </c>
      <c r="I366" s="123">
        <v>0</v>
      </c>
    </row>
    <row r="367" spans="2:9" ht="63.75" hidden="1" x14ac:dyDescent="0.2">
      <c r="B367" s="73" t="s">
        <v>447</v>
      </c>
      <c r="C367" s="74" t="s">
        <v>47</v>
      </c>
      <c r="D367" s="75" t="s">
        <v>1204</v>
      </c>
      <c r="E367" s="76">
        <v>0</v>
      </c>
      <c r="F367" s="76" t="str">
        <f>IF(REKAPITULACIJA!$F$48*I367=0,"",REKAPITULACIJA!$F$48*I367)</f>
        <v/>
      </c>
      <c r="G367" s="76" t="str">
        <f t="shared" si="9"/>
        <v/>
      </c>
      <c r="I367" s="123">
        <v>0</v>
      </c>
    </row>
    <row r="368" spans="2:9" ht="63.75" hidden="1" x14ac:dyDescent="0.2">
      <c r="B368" s="73" t="s">
        <v>448</v>
      </c>
      <c r="C368" s="74" t="s">
        <v>47</v>
      </c>
      <c r="D368" s="75" t="s">
        <v>1205</v>
      </c>
      <c r="E368" s="76">
        <v>0</v>
      </c>
      <c r="F368" s="76" t="str">
        <f>IF(REKAPITULACIJA!$F$48*I368=0,"",REKAPITULACIJA!$F$48*I368)</f>
        <v/>
      </c>
      <c r="G368" s="76" t="str">
        <f t="shared" si="9"/>
        <v/>
      </c>
      <c r="I368" s="123">
        <v>0</v>
      </c>
    </row>
    <row r="369" spans="2:9" ht="63.75" hidden="1" x14ac:dyDescent="0.2">
      <c r="B369" s="73" t="s">
        <v>449</v>
      </c>
      <c r="C369" s="74" t="s">
        <v>47</v>
      </c>
      <c r="D369" s="75" t="s">
        <v>1206</v>
      </c>
      <c r="E369" s="76">
        <v>0</v>
      </c>
      <c r="F369" s="76" t="str">
        <f>IF(REKAPITULACIJA!$F$48*I369=0,"",REKAPITULACIJA!$F$48*I369)</f>
        <v/>
      </c>
      <c r="G369" s="76" t="str">
        <f t="shared" si="9"/>
        <v/>
      </c>
      <c r="I369" s="127">
        <v>0</v>
      </c>
    </row>
    <row r="370" spans="2:9" ht="63.75" hidden="1" x14ac:dyDescent="0.2">
      <c r="B370" s="73" t="s">
        <v>450</v>
      </c>
      <c r="C370" s="74" t="s">
        <v>47</v>
      </c>
      <c r="D370" s="75" t="s">
        <v>1207</v>
      </c>
      <c r="E370" s="76">
        <v>0</v>
      </c>
      <c r="F370" s="76" t="str">
        <f>IF(REKAPITULACIJA!$F$48*I370=0,"",REKAPITULACIJA!$F$48*I370)</f>
        <v/>
      </c>
      <c r="G370" s="76" t="str">
        <f t="shared" si="9"/>
        <v/>
      </c>
      <c r="I370" s="127">
        <v>0</v>
      </c>
    </row>
    <row r="371" spans="2:9" ht="63.75" hidden="1" x14ac:dyDescent="0.2">
      <c r="B371" s="73" t="s">
        <v>451</v>
      </c>
      <c r="C371" s="74" t="s">
        <v>47</v>
      </c>
      <c r="D371" s="75" t="s">
        <v>1208</v>
      </c>
      <c r="E371" s="76">
        <v>0</v>
      </c>
      <c r="F371" s="76" t="str">
        <f>IF(REKAPITULACIJA!$F$48*I371=0,"",REKAPITULACIJA!$F$48*I371)</f>
        <v/>
      </c>
      <c r="G371" s="76" t="str">
        <f t="shared" si="9"/>
        <v/>
      </c>
      <c r="I371" s="127">
        <v>0</v>
      </c>
    </row>
    <row r="372" spans="2:9" ht="63.75" hidden="1" x14ac:dyDescent="0.2">
      <c r="B372" s="73" t="s">
        <v>452</v>
      </c>
      <c r="C372" s="74" t="s">
        <v>47</v>
      </c>
      <c r="D372" s="75" t="s">
        <v>1209</v>
      </c>
      <c r="E372" s="76">
        <v>0</v>
      </c>
      <c r="F372" s="76" t="str">
        <f>IF(REKAPITULACIJA!$F$48*I372=0,"",REKAPITULACIJA!$F$48*I372)</f>
        <v/>
      </c>
      <c r="G372" s="76" t="str">
        <f t="shared" si="9"/>
        <v/>
      </c>
      <c r="I372" s="127">
        <v>0</v>
      </c>
    </row>
    <row r="373" spans="2:9" ht="63.75" hidden="1" x14ac:dyDescent="0.2">
      <c r="B373" s="73" t="s">
        <v>453</v>
      </c>
      <c r="C373" s="74" t="s">
        <v>47</v>
      </c>
      <c r="D373" s="75" t="s">
        <v>1210</v>
      </c>
      <c r="E373" s="76">
        <v>0</v>
      </c>
      <c r="F373" s="76" t="str">
        <f>IF(REKAPITULACIJA!$F$48*I373=0,"",REKAPITULACIJA!$F$48*I373)</f>
        <v/>
      </c>
      <c r="G373" s="76" t="str">
        <f t="shared" si="9"/>
        <v/>
      </c>
      <c r="I373" s="127">
        <v>0</v>
      </c>
    </row>
    <row r="374" spans="2:9" ht="63.75" hidden="1" x14ac:dyDescent="0.2">
      <c r="B374" s="73" t="s">
        <v>454</v>
      </c>
      <c r="C374" s="74" t="s">
        <v>47</v>
      </c>
      <c r="D374" s="75" t="s">
        <v>1211</v>
      </c>
      <c r="E374" s="76">
        <v>0</v>
      </c>
      <c r="F374" s="76" t="str">
        <f>IF(REKAPITULACIJA!$F$48*I374=0,"",REKAPITULACIJA!$F$48*I374)</f>
        <v/>
      </c>
      <c r="G374" s="76" t="str">
        <f t="shared" si="9"/>
        <v/>
      </c>
      <c r="I374" s="123">
        <v>0</v>
      </c>
    </row>
    <row r="375" spans="2:9" ht="63.75" hidden="1" x14ac:dyDescent="0.2">
      <c r="B375" s="73" t="s">
        <v>455</v>
      </c>
      <c r="C375" s="74" t="s">
        <v>47</v>
      </c>
      <c r="D375" s="75" t="s">
        <v>1212</v>
      </c>
      <c r="E375" s="76">
        <v>0</v>
      </c>
      <c r="F375" s="76" t="str">
        <f>IF(REKAPITULACIJA!$F$48*I375=0,"",REKAPITULACIJA!$F$48*I375)</f>
        <v/>
      </c>
      <c r="G375" s="76" t="str">
        <f t="shared" si="9"/>
        <v/>
      </c>
      <c r="I375" s="123">
        <v>0</v>
      </c>
    </row>
    <row r="376" spans="2:9" ht="63.75" hidden="1" x14ac:dyDescent="0.2">
      <c r="B376" s="73" t="s">
        <v>456</v>
      </c>
      <c r="C376" s="74" t="s">
        <v>47</v>
      </c>
      <c r="D376" s="75" t="s">
        <v>1213</v>
      </c>
      <c r="E376" s="76">
        <v>0</v>
      </c>
      <c r="F376" s="76" t="str">
        <f>IF(REKAPITULACIJA!$F$48*I376=0,"",REKAPITULACIJA!$F$48*I376)</f>
        <v/>
      </c>
      <c r="G376" s="76" t="str">
        <f t="shared" si="9"/>
        <v/>
      </c>
      <c r="I376" s="123">
        <v>0</v>
      </c>
    </row>
    <row r="377" spans="2:9" ht="63.75" hidden="1" x14ac:dyDescent="0.2">
      <c r="B377" s="73" t="s">
        <v>457</v>
      </c>
      <c r="C377" s="74" t="s">
        <v>47</v>
      </c>
      <c r="D377" s="75" t="s">
        <v>1214</v>
      </c>
      <c r="E377" s="76">
        <v>0</v>
      </c>
      <c r="F377" s="76" t="str">
        <f>IF(REKAPITULACIJA!$F$48*I377=0,"",REKAPITULACIJA!$F$48*I377)</f>
        <v/>
      </c>
      <c r="G377" s="76" t="str">
        <f t="shared" si="9"/>
        <v/>
      </c>
      <c r="I377" s="123">
        <v>0</v>
      </c>
    </row>
    <row r="378" spans="2:9" ht="63.75" hidden="1" x14ac:dyDescent="0.2">
      <c r="B378" s="73" t="s">
        <v>458</v>
      </c>
      <c r="C378" s="74" t="s">
        <v>47</v>
      </c>
      <c r="D378" s="75" t="s">
        <v>1215</v>
      </c>
      <c r="E378" s="76">
        <v>0</v>
      </c>
      <c r="F378" s="76" t="str">
        <f>IF(REKAPITULACIJA!$F$48*I378=0,"",REKAPITULACIJA!$F$48*I378)</f>
        <v/>
      </c>
      <c r="G378" s="76" t="str">
        <f t="shared" si="9"/>
        <v/>
      </c>
      <c r="I378" s="123">
        <v>0</v>
      </c>
    </row>
    <row r="379" spans="2:9" ht="63.75" hidden="1" x14ac:dyDescent="0.2">
      <c r="B379" s="73" t="s">
        <v>459</v>
      </c>
      <c r="C379" s="74" t="s">
        <v>47</v>
      </c>
      <c r="D379" s="75" t="s">
        <v>1216</v>
      </c>
      <c r="E379" s="76">
        <v>0</v>
      </c>
      <c r="F379" s="76" t="str">
        <f>IF(REKAPITULACIJA!$F$48*I379=0,"",REKAPITULACIJA!$F$48*I379)</f>
        <v/>
      </c>
      <c r="G379" s="76" t="str">
        <f t="shared" si="9"/>
        <v/>
      </c>
      <c r="I379" s="127">
        <v>0</v>
      </c>
    </row>
    <row r="380" spans="2:9" ht="63.75" hidden="1" x14ac:dyDescent="0.2">
      <c r="B380" s="73" t="s">
        <v>460</v>
      </c>
      <c r="C380" s="74" t="s">
        <v>47</v>
      </c>
      <c r="D380" s="75" t="s">
        <v>1217</v>
      </c>
      <c r="E380" s="76">
        <v>0</v>
      </c>
      <c r="F380" s="76" t="str">
        <f>IF(REKAPITULACIJA!$F$48*I380=0,"",REKAPITULACIJA!$F$48*I380)</f>
        <v/>
      </c>
      <c r="G380" s="76" t="str">
        <f t="shared" si="9"/>
        <v/>
      </c>
      <c r="I380" s="127">
        <v>0</v>
      </c>
    </row>
    <row r="381" spans="2:9" ht="63.75" hidden="1" x14ac:dyDescent="0.2">
      <c r="B381" s="73" t="s">
        <v>461</v>
      </c>
      <c r="C381" s="74" t="s">
        <v>47</v>
      </c>
      <c r="D381" s="75" t="s">
        <v>1218</v>
      </c>
      <c r="E381" s="76">
        <v>0</v>
      </c>
      <c r="F381" s="76" t="str">
        <f>IF(REKAPITULACIJA!$F$48*I381=0,"",REKAPITULACIJA!$F$48*I381)</f>
        <v/>
      </c>
      <c r="G381" s="76" t="str">
        <f t="shared" si="9"/>
        <v/>
      </c>
      <c r="I381" s="127">
        <v>0</v>
      </c>
    </row>
    <row r="382" spans="2:9" ht="63.75" hidden="1" x14ac:dyDescent="0.2">
      <c r="B382" s="73" t="s">
        <v>462</v>
      </c>
      <c r="C382" s="74" t="s">
        <v>47</v>
      </c>
      <c r="D382" s="75" t="s">
        <v>1219</v>
      </c>
      <c r="E382" s="76">
        <v>0</v>
      </c>
      <c r="F382" s="76" t="str">
        <f>IF(REKAPITULACIJA!$F$48*I382=0,"",REKAPITULACIJA!$F$48*I382)</f>
        <v/>
      </c>
      <c r="G382" s="76" t="str">
        <f t="shared" si="9"/>
        <v/>
      </c>
      <c r="I382" s="127">
        <v>0</v>
      </c>
    </row>
    <row r="383" spans="2:9" ht="63.75" hidden="1" x14ac:dyDescent="0.2">
      <c r="B383" s="73" t="s">
        <v>463</v>
      </c>
      <c r="C383" s="74" t="s">
        <v>47</v>
      </c>
      <c r="D383" s="75" t="s">
        <v>1220</v>
      </c>
      <c r="E383" s="76">
        <v>0</v>
      </c>
      <c r="F383" s="76" t="str">
        <f>IF(REKAPITULACIJA!$F$48*I383=0,"",REKAPITULACIJA!$F$48*I383)</f>
        <v/>
      </c>
      <c r="G383" s="76" t="str">
        <f t="shared" si="9"/>
        <v/>
      </c>
      <c r="I383" s="127">
        <v>0</v>
      </c>
    </row>
    <row r="384" spans="2:9" ht="63.75" hidden="1" x14ac:dyDescent="0.2">
      <c r="B384" s="73" t="s">
        <v>464</v>
      </c>
      <c r="C384" s="74" t="s">
        <v>47</v>
      </c>
      <c r="D384" s="75" t="s">
        <v>1221</v>
      </c>
      <c r="E384" s="76">
        <v>0</v>
      </c>
      <c r="F384" s="76" t="str">
        <f>IF(REKAPITULACIJA!$F$48*I384=0,"",REKAPITULACIJA!$F$48*I384)</f>
        <v/>
      </c>
      <c r="G384" s="76" t="str">
        <f t="shared" ref="G384:G447" si="10">IF(F384="","",E384*F384)</f>
        <v/>
      </c>
      <c r="I384" s="123">
        <v>0</v>
      </c>
    </row>
    <row r="385" spans="2:9" ht="63.75" hidden="1" x14ac:dyDescent="0.2">
      <c r="B385" s="73" t="s">
        <v>465</v>
      </c>
      <c r="C385" s="74" t="s">
        <v>47</v>
      </c>
      <c r="D385" s="75" t="s">
        <v>466</v>
      </c>
      <c r="E385" s="76">
        <v>0</v>
      </c>
      <c r="F385" s="76" t="str">
        <f>IF(REKAPITULACIJA!$F$48*I385=0,"",REKAPITULACIJA!$F$48*I385)</f>
        <v/>
      </c>
      <c r="G385" s="76" t="str">
        <f t="shared" si="10"/>
        <v/>
      </c>
      <c r="I385" s="123">
        <v>0</v>
      </c>
    </row>
    <row r="386" spans="2:9" ht="63.75" hidden="1" x14ac:dyDescent="0.2">
      <c r="B386" s="73" t="s">
        <v>467</v>
      </c>
      <c r="C386" s="74" t="s">
        <v>47</v>
      </c>
      <c r="D386" s="75" t="s">
        <v>468</v>
      </c>
      <c r="E386" s="76">
        <v>0</v>
      </c>
      <c r="F386" s="76" t="str">
        <f>IF(REKAPITULACIJA!$F$48*I386=0,"",REKAPITULACIJA!$F$48*I386)</f>
        <v/>
      </c>
      <c r="G386" s="76" t="str">
        <f t="shared" si="10"/>
        <v/>
      </c>
      <c r="I386" s="123">
        <v>0</v>
      </c>
    </row>
    <row r="387" spans="2:9" ht="63.75" hidden="1" x14ac:dyDescent="0.2">
      <c r="B387" s="73" t="s">
        <v>469</v>
      </c>
      <c r="C387" s="74" t="s">
        <v>47</v>
      </c>
      <c r="D387" s="75" t="s">
        <v>470</v>
      </c>
      <c r="E387" s="76">
        <v>0</v>
      </c>
      <c r="F387" s="76" t="str">
        <f>IF(REKAPITULACIJA!$F$48*I387=0,"",REKAPITULACIJA!$F$48*I387)</f>
        <v/>
      </c>
      <c r="G387" s="76" t="str">
        <f t="shared" si="10"/>
        <v/>
      </c>
      <c r="I387" s="123">
        <v>0</v>
      </c>
    </row>
    <row r="388" spans="2:9" ht="63.75" hidden="1" x14ac:dyDescent="0.2">
      <c r="B388" s="73" t="s">
        <v>471</v>
      </c>
      <c r="C388" s="74" t="s">
        <v>47</v>
      </c>
      <c r="D388" s="75" t="s">
        <v>472</v>
      </c>
      <c r="E388" s="76">
        <v>0</v>
      </c>
      <c r="F388" s="76" t="str">
        <f>IF(REKAPITULACIJA!$F$48*I388=0,"",REKAPITULACIJA!$F$48*I388)</f>
        <v/>
      </c>
      <c r="G388" s="76" t="str">
        <f t="shared" si="10"/>
        <v/>
      </c>
      <c r="I388" s="123">
        <v>0</v>
      </c>
    </row>
    <row r="389" spans="2:9" ht="63.75" hidden="1" x14ac:dyDescent="0.2">
      <c r="B389" s="73" t="s">
        <v>473</v>
      </c>
      <c r="C389" s="74" t="s">
        <v>47</v>
      </c>
      <c r="D389" s="75" t="s">
        <v>1222</v>
      </c>
      <c r="E389" s="76">
        <v>0</v>
      </c>
      <c r="F389" s="76" t="str">
        <f>IF(REKAPITULACIJA!$F$48*I389=0,"",REKAPITULACIJA!$F$48*I389)</f>
        <v/>
      </c>
      <c r="G389" s="76" t="str">
        <f t="shared" si="10"/>
        <v/>
      </c>
      <c r="I389" s="127">
        <v>0</v>
      </c>
    </row>
    <row r="390" spans="2:9" ht="63.75" hidden="1" x14ac:dyDescent="0.2">
      <c r="B390" s="73" t="s">
        <v>474</v>
      </c>
      <c r="C390" s="74" t="s">
        <v>47</v>
      </c>
      <c r="D390" s="75" t="s">
        <v>1223</v>
      </c>
      <c r="E390" s="76">
        <v>0</v>
      </c>
      <c r="F390" s="76" t="str">
        <f>IF(REKAPITULACIJA!$F$48*I390=0,"",REKAPITULACIJA!$F$48*I390)</f>
        <v/>
      </c>
      <c r="G390" s="76" t="str">
        <f t="shared" si="10"/>
        <v/>
      </c>
      <c r="I390" s="127">
        <v>0</v>
      </c>
    </row>
    <row r="391" spans="2:9" ht="63.75" hidden="1" x14ac:dyDescent="0.2">
      <c r="B391" s="73" t="s">
        <v>475</v>
      </c>
      <c r="C391" s="74" t="s">
        <v>47</v>
      </c>
      <c r="D391" s="75" t="s">
        <v>1224</v>
      </c>
      <c r="E391" s="76">
        <v>0</v>
      </c>
      <c r="F391" s="76" t="str">
        <f>IF(REKAPITULACIJA!$F$48*I391=0,"",REKAPITULACIJA!$F$48*I391)</f>
        <v/>
      </c>
      <c r="G391" s="76" t="str">
        <f t="shared" si="10"/>
        <v/>
      </c>
      <c r="I391" s="127">
        <v>0</v>
      </c>
    </row>
    <row r="392" spans="2:9" ht="63.75" hidden="1" x14ac:dyDescent="0.2">
      <c r="B392" s="73" t="s">
        <v>476</v>
      </c>
      <c r="C392" s="74" t="s">
        <v>47</v>
      </c>
      <c r="D392" s="75" t="s">
        <v>1225</v>
      </c>
      <c r="E392" s="76">
        <v>0</v>
      </c>
      <c r="F392" s="76" t="str">
        <f>IF(REKAPITULACIJA!$F$48*I392=0,"",REKAPITULACIJA!$F$48*I392)</f>
        <v/>
      </c>
      <c r="G392" s="76" t="str">
        <f t="shared" si="10"/>
        <v/>
      </c>
      <c r="I392" s="127">
        <v>0</v>
      </c>
    </row>
    <row r="393" spans="2:9" ht="63.75" hidden="1" x14ac:dyDescent="0.2">
      <c r="B393" s="73" t="s">
        <v>477</v>
      </c>
      <c r="C393" s="74" t="s">
        <v>47</v>
      </c>
      <c r="D393" s="75" t="s">
        <v>1226</v>
      </c>
      <c r="E393" s="76">
        <v>0</v>
      </c>
      <c r="F393" s="76" t="str">
        <f>IF(REKAPITULACIJA!$F$48*I393=0,"",REKAPITULACIJA!$F$48*I393)</f>
        <v/>
      </c>
      <c r="G393" s="76" t="str">
        <f t="shared" si="10"/>
        <v/>
      </c>
      <c r="I393" s="127">
        <v>0</v>
      </c>
    </row>
    <row r="394" spans="2:9" ht="63.75" hidden="1" x14ac:dyDescent="0.2">
      <c r="B394" s="73" t="s">
        <v>478</v>
      </c>
      <c r="C394" s="74" t="s">
        <v>47</v>
      </c>
      <c r="D394" s="75" t="s">
        <v>1227</v>
      </c>
      <c r="E394" s="76">
        <v>0</v>
      </c>
      <c r="F394" s="76" t="str">
        <f>IF(REKAPITULACIJA!$F$48*I394=0,"",REKAPITULACIJA!$F$48*I394)</f>
        <v/>
      </c>
      <c r="G394" s="76" t="str">
        <f t="shared" si="10"/>
        <v/>
      </c>
      <c r="I394" s="123">
        <v>0</v>
      </c>
    </row>
    <row r="395" spans="2:9" ht="63.75" hidden="1" x14ac:dyDescent="0.2">
      <c r="B395" s="73" t="s">
        <v>479</v>
      </c>
      <c r="C395" s="74" t="s">
        <v>47</v>
      </c>
      <c r="D395" s="75" t="s">
        <v>1228</v>
      </c>
      <c r="E395" s="76">
        <v>0</v>
      </c>
      <c r="F395" s="76" t="str">
        <f>IF(REKAPITULACIJA!$F$48*I395=0,"",REKAPITULACIJA!$F$48*I395)</f>
        <v/>
      </c>
      <c r="G395" s="76" t="str">
        <f t="shared" si="10"/>
        <v/>
      </c>
      <c r="I395" s="123">
        <v>0</v>
      </c>
    </row>
    <row r="396" spans="2:9" ht="63.75" hidden="1" x14ac:dyDescent="0.2">
      <c r="B396" s="73" t="s">
        <v>480</v>
      </c>
      <c r="C396" s="74" t="s">
        <v>47</v>
      </c>
      <c r="D396" s="75" t="s">
        <v>1229</v>
      </c>
      <c r="E396" s="76">
        <v>0</v>
      </c>
      <c r="F396" s="76" t="str">
        <f>IF(REKAPITULACIJA!$F$48*I396=0,"",REKAPITULACIJA!$F$48*I396)</f>
        <v/>
      </c>
      <c r="G396" s="76" t="str">
        <f t="shared" si="10"/>
        <v/>
      </c>
      <c r="I396" s="123">
        <v>0</v>
      </c>
    </row>
    <row r="397" spans="2:9" ht="63.75" hidden="1" x14ac:dyDescent="0.2">
      <c r="B397" s="73" t="s">
        <v>481</v>
      </c>
      <c r="C397" s="74" t="s">
        <v>47</v>
      </c>
      <c r="D397" s="75" t="s">
        <v>1230</v>
      </c>
      <c r="E397" s="76">
        <v>0</v>
      </c>
      <c r="F397" s="76" t="str">
        <f>IF(REKAPITULACIJA!$F$48*I397=0,"",REKAPITULACIJA!$F$48*I397)</f>
        <v/>
      </c>
      <c r="G397" s="76" t="str">
        <f t="shared" si="10"/>
        <v/>
      </c>
      <c r="I397" s="123">
        <v>0</v>
      </c>
    </row>
    <row r="398" spans="2:9" ht="63.75" hidden="1" x14ac:dyDescent="0.2">
      <c r="B398" s="73" t="s">
        <v>482</v>
      </c>
      <c r="C398" s="74" t="s">
        <v>47</v>
      </c>
      <c r="D398" s="75" t="s">
        <v>1231</v>
      </c>
      <c r="E398" s="76">
        <v>0</v>
      </c>
      <c r="F398" s="76" t="str">
        <f>IF(REKAPITULACIJA!$F$48*I398=0,"",REKAPITULACIJA!$F$48*I398)</f>
        <v/>
      </c>
      <c r="G398" s="76" t="str">
        <f t="shared" si="10"/>
        <v/>
      </c>
      <c r="I398" s="123">
        <v>0</v>
      </c>
    </row>
    <row r="399" spans="2:9" ht="63.75" hidden="1" x14ac:dyDescent="0.2">
      <c r="B399" s="73" t="s">
        <v>483</v>
      </c>
      <c r="C399" s="74" t="s">
        <v>47</v>
      </c>
      <c r="D399" s="75" t="s">
        <v>1232</v>
      </c>
      <c r="E399" s="76">
        <v>0</v>
      </c>
      <c r="F399" s="76" t="str">
        <f>IF(REKAPITULACIJA!$F$48*I399=0,"",REKAPITULACIJA!$F$48*I399)</f>
        <v/>
      </c>
      <c r="G399" s="76" t="str">
        <f t="shared" si="10"/>
        <v/>
      </c>
      <c r="I399" s="123">
        <v>0</v>
      </c>
    </row>
    <row r="400" spans="2:9" ht="63.75" hidden="1" x14ac:dyDescent="0.2">
      <c r="B400" s="73" t="s">
        <v>484</v>
      </c>
      <c r="C400" s="74" t="s">
        <v>47</v>
      </c>
      <c r="D400" s="75" t="s">
        <v>1233</v>
      </c>
      <c r="E400" s="76">
        <v>0</v>
      </c>
      <c r="F400" s="76" t="str">
        <f>IF(REKAPITULACIJA!$F$48*I400=0,"",REKAPITULACIJA!$F$48*I400)</f>
        <v/>
      </c>
      <c r="G400" s="76" t="str">
        <f t="shared" si="10"/>
        <v/>
      </c>
      <c r="I400" s="123">
        <v>0</v>
      </c>
    </row>
    <row r="401" spans="2:9" ht="63.75" hidden="1" x14ac:dyDescent="0.2">
      <c r="B401" s="73" t="s">
        <v>485</v>
      </c>
      <c r="C401" s="74" t="s">
        <v>47</v>
      </c>
      <c r="D401" s="75" t="s">
        <v>1234</v>
      </c>
      <c r="E401" s="76">
        <v>0</v>
      </c>
      <c r="F401" s="76" t="str">
        <f>IF(REKAPITULACIJA!$F$48*I401=0,"",REKAPITULACIJA!$F$48*I401)</f>
        <v/>
      </c>
      <c r="G401" s="76" t="str">
        <f t="shared" si="10"/>
        <v/>
      </c>
      <c r="I401" s="123">
        <v>0</v>
      </c>
    </row>
    <row r="402" spans="2:9" ht="63.75" hidden="1" x14ac:dyDescent="0.2">
      <c r="B402" s="73" t="s">
        <v>486</v>
      </c>
      <c r="C402" s="74" t="s">
        <v>47</v>
      </c>
      <c r="D402" s="75" t="s">
        <v>1235</v>
      </c>
      <c r="E402" s="76">
        <v>0</v>
      </c>
      <c r="F402" s="76" t="str">
        <f>IF(REKAPITULACIJA!$F$48*I402=0,"",REKAPITULACIJA!$F$48*I402)</f>
        <v/>
      </c>
      <c r="G402" s="76" t="str">
        <f t="shared" si="10"/>
        <v/>
      </c>
      <c r="I402" s="123">
        <v>0</v>
      </c>
    </row>
    <row r="403" spans="2:9" ht="63.75" hidden="1" x14ac:dyDescent="0.2">
      <c r="B403" s="73" t="s">
        <v>487</v>
      </c>
      <c r="C403" s="74" t="s">
        <v>47</v>
      </c>
      <c r="D403" s="75" t="s">
        <v>1236</v>
      </c>
      <c r="E403" s="76">
        <v>0</v>
      </c>
      <c r="F403" s="76" t="str">
        <f>IF(REKAPITULACIJA!$F$48*I403=0,"",REKAPITULACIJA!$F$48*I403)</f>
        <v/>
      </c>
      <c r="G403" s="76" t="str">
        <f t="shared" si="10"/>
        <v/>
      </c>
      <c r="I403" s="123">
        <v>0</v>
      </c>
    </row>
    <row r="404" spans="2:9" ht="76.5" hidden="1" x14ac:dyDescent="0.2">
      <c r="B404" s="73" t="s">
        <v>488</v>
      </c>
      <c r="C404" s="74" t="s">
        <v>47</v>
      </c>
      <c r="D404" s="75" t="s">
        <v>1237</v>
      </c>
      <c r="E404" s="76">
        <v>0</v>
      </c>
      <c r="F404" s="76" t="str">
        <f>IF(REKAPITULACIJA!$F$48*I404=0,"",REKAPITULACIJA!$F$48*I404)</f>
        <v/>
      </c>
      <c r="G404" s="76" t="str">
        <f t="shared" si="10"/>
        <v/>
      </c>
      <c r="I404" s="123">
        <v>0</v>
      </c>
    </row>
    <row r="405" spans="2:9" ht="76.5" hidden="1" x14ac:dyDescent="0.2">
      <c r="B405" s="73" t="s">
        <v>489</v>
      </c>
      <c r="C405" s="74" t="s">
        <v>47</v>
      </c>
      <c r="D405" s="75" t="s">
        <v>1238</v>
      </c>
      <c r="E405" s="76">
        <v>0</v>
      </c>
      <c r="F405" s="76" t="str">
        <f>IF(REKAPITULACIJA!$F$48*I405=0,"",REKAPITULACIJA!$F$48*I405)</f>
        <v/>
      </c>
      <c r="G405" s="76" t="str">
        <f t="shared" si="10"/>
        <v/>
      </c>
      <c r="I405" s="123">
        <v>0</v>
      </c>
    </row>
    <row r="406" spans="2:9" ht="76.5" hidden="1" x14ac:dyDescent="0.2">
      <c r="B406" s="73" t="s">
        <v>490</v>
      </c>
      <c r="C406" s="74" t="s">
        <v>47</v>
      </c>
      <c r="D406" s="75" t="s">
        <v>1239</v>
      </c>
      <c r="E406" s="76">
        <v>0</v>
      </c>
      <c r="F406" s="76" t="str">
        <f>IF(REKAPITULACIJA!$F$48*I406=0,"",REKAPITULACIJA!$F$48*I406)</f>
        <v/>
      </c>
      <c r="G406" s="76" t="str">
        <f t="shared" si="10"/>
        <v/>
      </c>
      <c r="I406" s="123">
        <v>0</v>
      </c>
    </row>
    <row r="407" spans="2:9" ht="76.5" hidden="1" x14ac:dyDescent="0.2">
      <c r="B407" s="73" t="s">
        <v>491</v>
      </c>
      <c r="C407" s="74" t="s">
        <v>47</v>
      </c>
      <c r="D407" s="75" t="s">
        <v>1240</v>
      </c>
      <c r="E407" s="76">
        <v>0</v>
      </c>
      <c r="F407" s="76" t="str">
        <f>IF(REKAPITULACIJA!$F$48*I407=0,"",REKAPITULACIJA!$F$48*I407)</f>
        <v/>
      </c>
      <c r="G407" s="76" t="str">
        <f t="shared" si="10"/>
        <v/>
      </c>
      <c r="I407" s="123">
        <v>0</v>
      </c>
    </row>
    <row r="408" spans="2:9" ht="76.5" hidden="1" x14ac:dyDescent="0.2">
      <c r="B408" s="73" t="s">
        <v>492</v>
      </c>
      <c r="C408" s="74" t="s">
        <v>47</v>
      </c>
      <c r="D408" s="75" t="s">
        <v>1241</v>
      </c>
      <c r="E408" s="76">
        <v>0</v>
      </c>
      <c r="F408" s="76" t="str">
        <f>IF(REKAPITULACIJA!$F$48*I408=0,"",REKAPITULACIJA!$F$48*I408)</f>
        <v/>
      </c>
      <c r="G408" s="76" t="str">
        <f t="shared" si="10"/>
        <v/>
      </c>
      <c r="I408" s="123">
        <v>0</v>
      </c>
    </row>
    <row r="409" spans="2:9" ht="76.5" hidden="1" x14ac:dyDescent="0.2">
      <c r="B409" s="73" t="s">
        <v>493</v>
      </c>
      <c r="C409" s="74" t="s">
        <v>47</v>
      </c>
      <c r="D409" s="75" t="s">
        <v>1242</v>
      </c>
      <c r="E409" s="76">
        <v>0</v>
      </c>
      <c r="F409" s="76" t="str">
        <f>IF(REKAPITULACIJA!$F$48*I409=0,"",REKAPITULACIJA!$F$48*I409)</f>
        <v/>
      </c>
      <c r="G409" s="76" t="str">
        <f t="shared" si="10"/>
        <v/>
      </c>
      <c r="I409" s="123">
        <v>0</v>
      </c>
    </row>
    <row r="410" spans="2:9" ht="76.5" hidden="1" x14ac:dyDescent="0.2">
      <c r="B410" s="73" t="s">
        <v>494</v>
      </c>
      <c r="C410" s="74" t="s">
        <v>47</v>
      </c>
      <c r="D410" s="75" t="s">
        <v>1243</v>
      </c>
      <c r="E410" s="76">
        <v>0</v>
      </c>
      <c r="F410" s="76" t="str">
        <f>IF(REKAPITULACIJA!$F$48*I410=0,"",REKAPITULACIJA!$F$48*I410)</f>
        <v/>
      </c>
      <c r="G410" s="76" t="str">
        <f t="shared" si="10"/>
        <v/>
      </c>
      <c r="I410" s="123">
        <v>0</v>
      </c>
    </row>
    <row r="411" spans="2:9" ht="76.5" hidden="1" x14ac:dyDescent="0.2">
      <c r="B411" s="73" t="s">
        <v>495</v>
      </c>
      <c r="C411" s="74" t="s">
        <v>47</v>
      </c>
      <c r="D411" s="75" t="s">
        <v>1244</v>
      </c>
      <c r="E411" s="76">
        <v>0</v>
      </c>
      <c r="F411" s="76" t="str">
        <f>IF(REKAPITULACIJA!$F$48*I411=0,"",REKAPITULACIJA!$F$48*I411)</f>
        <v/>
      </c>
      <c r="G411" s="76" t="str">
        <f t="shared" si="10"/>
        <v/>
      </c>
      <c r="I411" s="123">
        <v>0</v>
      </c>
    </row>
    <row r="412" spans="2:9" ht="76.5" hidden="1" x14ac:dyDescent="0.2">
      <c r="B412" s="73" t="s">
        <v>496</v>
      </c>
      <c r="C412" s="74" t="s">
        <v>47</v>
      </c>
      <c r="D412" s="75" t="s">
        <v>1245</v>
      </c>
      <c r="E412" s="76">
        <v>0</v>
      </c>
      <c r="F412" s="76" t="str">
        <f>IF(REKAPITULACIJA!$F$48*I412=0,"",REKAPITULACIJA!$F$48*I412)</f>
        <v/>
      </c>
      <c r="G412" s="76" t="str">
        <f t="shared" si="10"/>
        <v/>
      </c>
      <c r="I412" s="123">
        <v>0</v>
      </c>
    </row>
    <row r="413" spans="2:9" ht="76.5" hidden="1" x14ac:dyDescent="0.2">
      <c r="B413" s="73" t="s">
        <v>497</v>
      </c>
      <c r="C413" s="74" t="s">
        <v>47</v>
      </c>
      <c r="D413" s="75" t="s">
        <v>1246</v>
      </c>
      <c r="E413" s="76">
        <v>0</v>
      </c>
      <c r="F413" s="76" t="str">
        <f>IF(REKAPITULACIJA!$F$48*I413=0,"",REKAPITULACIJA!$F$48*I413)</f>
        <v/>
      </c>
      <c r="G413" s="76" t="str">
        <f t="shared" si="10"/>
        <v/>
      </c>
      <c r="I413" s="123">
        <v>0</v>
      </c>
    </row>
    <row r="414" spans="2:9" ht="76.5" hidden="1" x14ac:dyDescent="0.2">
      <c r="B414" s="73" t="s">
        <v>498</v>
      </c>
      <c r="C414" s="74" t="s">
        <v>47</v>
      </c>
      <c r="D414" s="75" t="s">
        <v>1247</v>
      </c>
      <c r="E414" s="76">
        <v>0</v>
      </c>
      <c r="F414" s="76" t="str">
        <f>IF(REKAPITULACIJA!$F$48*I414=0,"",REKAPITULACIJA!$F$48*I414)</f>
        <v/>
      </c>
      <c r="G414" s="76" t="str">
        <f t="shared" si="10"/>
        <v/>
      </c>
      <c r="I414" s="123">
        <v>0</v>
      </c>
    </row>
    <row r="415" spans="2:9" ht="76.5" hidden="1" x14ac:dyDescent="0.2">
      <c r="B415" s="73" t="s">
        <v>499</v>
      </c>
      <c r="C415" s="74" t="s">
        <v>47</v>
      </c>
      <c r="D415" s="75" t="s">
        <v>1248</v>
      </c>
      <c r="E415" s="76">
        <v>0</v>
      </c>
      <c r="F415" s="76" t="str">
        <f>IF(REKAPITULACIJA!$F$48*I415=0,"",REKAPITULACIJA!$F$48*I415)</f>
        <v/>
      </c>
      <c r="G415" s="76" t="str">
        <f t="shared" si="10"/>
        <v/>
      </c>
      <c r="I415" s="123">
        <v>0</v>
      </c>
    </row>
    <row r="416" spans="2:9" ht="76.5" hidden="1" x14ac:dyDescent="0.2">
      <c r="B416" s="73" t="s">
        <v>500</v>
      </c>
      <c r="C416" s="74" t="s">
        <v>47</v>
      </c>
      <c r="D416" s="75" t="s">
        <v>1249</v>
      </c>
      <c r="E416" s="76">
        <v>0</v>
      </c>
      <c r="F416" s="76" t="str">
        <f>IF(REKAPITULACIJA!$F$48*I416=0,"",REKAPITULACIJA!$F$48*I416)</f>
        <v/>
      </c>
      <c r="G416" s="76" t="str">
        <f t="shared" si="10"/>
        <v/>
      </c>
      <c r="I416" s="123">
        <v>0</v>
      </c>
    </row>
    <row r="417" spans="2:9" ht="76.5" hidden="1" x14ac:dyDescent="0.2">
      <c r="B417" s="73" t="s">
        <v>501</v>
      </c>
      <c r="C417" s="74" t="s">
        <v>47</v>
      </c>
      <c r="D417" s="75" t="s">
        <v>1250</v>
      </c>
      <c r="E417" s="76">
        <v>0</v>
      </c>
      <c r="F417" s="76" t="str">
        <f>IF(REKAPITULACIJA!$F$48*I417=0,"",REKAPITULACIJA!$F$48*I417)</f>
        <v/>
      </c>
      <c r="G417" s="76" t="str">
        <f t="shared" si="10"/>
        <v/>
      </c>
      <c r="I417" s="123">
        <v>0</v>
      </c>
    </row>
    <row r="418" spans="2:9" ht="76.5" hidden="1" x14ac:dyDescent="0.2">
      <c r="B418" s="73" t="s">
        <v>502</v>
      </c>
      <c r="C418" s="74" t="s">
        <v>47</v>
      </c>
      <c r="D418" s="75" t="s">
        <v>1251</v>
      </c>
      <c r="E418" s="76">
        <v>0</v>
      </c>
      <c r="F418" s="76" t="str">
        <f>IF(REKAPITULACIJA!$F$48*I418=0,"",REKAPITULACIJA!$F$48*I418)</f>
        <v/>
      </c>
      <c r="G418" s="76" t="str">
        <f t="shared" si="10"/>
        <v/>
      </c>
      <c r="I418" s="123">
        <v>0</v>
      </c>
    </row>
    <row r="419" spans="2:9" ht="76.5" hidden="1" x14ac:dyDescent="0.2">
      <c r="B419" s="73" t="s">
        <v>503</v>
      </c>
      <c r="C419" s="74" t="s">
        <v>47</v>
      </c>
      <c r="D419" s="75" t="s">
        <v>1252</v>
      </c>
      <c r="E419" s="76">
        <v>0</v>
      </c>
      <c r="F419" s="76" t="str">
        <f>IF(REKAPITULACIJA!$F$48*I419=0,"",REKAPITULACIJA!$F$48*I419)</f>
        <v/>
      </c>
      <c r="G419" s="76" t="str">
        <f t="shared" si="10"/>
        <v/>
      </c>
      <c r="I419" s="123">
        <v>0</v>
      </c>
    </row>
    <row r="420" spans="2:9" ht="76.5" hidden="1" x14ac:dyDescent="0.2">
      <c r="B420" s="73" t="s">
        <v>504</v>
      </c>
      <c r="C420" s="74" t="s">
        <v>47</v>
      </c>
      <c r="D420" s="75" t="s">
        <v>1253</v>
      </c>
      <c r="E420" s="76">
        <v>0</v>
      </c>
      <c r="F420" s="76" t="str">
        <f>IF(REKAPITULACIJA!$F$48*I420=0,"",REKAPITULACIJA!$F$48*I420)</f>
        <v/>
      </c>
      <c r="G420" s="76" t="str">
        <f t="shared" si="10"/>
        <v/>
      </c>
      <c r="I420" s="123">
        <v>0</v>
      </c>
    </row>
    <row r="421" spans="2:9" ht="76.5" hidden="1" x14ac:dyDescent="0.2">
      <c r="B421" s="73" t="s">
        <v>505</v>
      </c>
      <c r="C421" s="74" t="s">
        <v>47</v>
      </c>
      <c r="D421" s="75" t="s">
        <v>1254</v>
      </c>
      <c r="E421" s="76">
        <v>0</v>
      </c>
      <c r="F421" s="76" t="str">
        <f>IF(REKAPITULACIJA!$F$48*I421=0,"",REKAPITULACIJA!$F$48*I421)</f>
        <v/>
      </c>
      <c r="G421" s="76" t="str">
        <f t="shared" si="10"/>
        <v/>
      </c>
      <c r="I421" s="123">
        <v>0</v>
      </c>
    </row>
    <row r="422" spans="2:9" ht="76.5" hidden="1" x14ac:dyDescent="0.2">
      <c r="B422" s="73" t="s">
        <v>506</v>
      </c>
      <c r="C422" s="74" t="s">
        <v>47</v>
      </c>
      <c r="D422" s="75" t="s">
        <v>1255</v>
      </c>
      <c r="E422" s="76">
        <v>0</v>
      </c>
      <c r="F422" s="76" t="str">
        <f>IF(REKAPITULACIJA!$F$48*I422=0,"",REKAPITULACIJA!$F$48*I422)</f>
        <v/>
      </c>
      <c r="G422" s="76" t="str">
        <f t="shared" si="10"/>
        <v/>
      </c>
      <c r="I422" s="123">
        <v>0</v>
      </c>
    </row>
    <row r="423" spans="2:9" ht="76.5" hidden="1" x14ac:dyDescent="0.2">
      <c r="B423" s="73" t="s">
        <v>507</v>
      </c>
      <c r="C423" s="74" t="s">
        <v>47</v>
      </c>
      <c r="D423" s="75" t="s">
        <v>1256</v>
      </c>
      <c r="E423" s="76">
        <v>0</v>
      </c>
      <c r="F423" s="76" t="str">
        <f>IF(REKAPITULACIJA!$F$48*I423=0,"",REKAPITULACIJA!$F$48*I423)</f>
        <v/>
      </c>
      <c r="G423" s="76" t="str">
        <f t="shared" si="10"/>
        <v/>
      </c>
      <c r="I423" s="123">
        <v>0</v>
      </c>
    </row>
    <row r="424" spans="2:9" ht="76.5" hidden="1" x14ac:dyDescent="0.2">
      <c r="B424" s="73" t="s">
        <v>508</v>
      </c>
      <c r="C424" s="74" t="s">
        <v>47</v>
      </c>
      <c r="D424" s="75" t="s">
        <v>1257</v>
      </c>
      <c r="E424" s="76">
        <v>0</v>
      </c>
      <c r="F424" s="76" t="str">
        <f>IF(REKAPITULACIJA!$F$48*I424=0,"",REKAPITULACIJA!$F$48*I424)</f>
        <v/>
      </c>
      <c r="G424" s="76" t="str">
        <f t="shared" si="10"/>
        <v/>
      </c>
      <c r="I424" s="123">
        <v>0</v>
      </c>
    </row>
    <row r="425" spans="2:9" ht="76.5" hidden="1" x14ac:dyDescent="0.2">
      <c r="B425" s="73" t="s">
        <v>509</v>
      </c>
      <c r="C425" s="74" t="s">
        <v>47</v>
      </c>
      <c r="D425" s="75" t="s">
        <v>1258</v>
      </c>
      <c r="E425" s="76">
        <v>0</v>
      </c>
      <c r="F425" s="76" t="str">
        <f>IF(REKAPITULACIJA!$F$48*I425=0,"",REKAPITULACIJA!$F$48*I425)</f>
        <v/>
      </c>
      <c r="G425" s="76" t="str">
        <f t="shared" si="10"/>
        <v/>
      </c>
      <c r="I425" s="123">
        <v>0</v>
      </c>
    </row>
    <row r="426" spans="2:9" ht="76.5" hidden="1" x14ac:dyDescent="0.2">
      <c r="B426" s="73" t="s">
        <v>510</v>
      </c>
      <c r="C426" s="74" t="s">
        <v>47</v>
      </c>
      <c r="D426" s="75" t="s">
        <v>1259</v>
      </c>
      <c r="E426" s="76">
        <v>0</v>
      </c>
      <c r="F426" s="76" t="str">
        <f>IF(REKAPITULACIJA!$F$48*I426=0,"",REKAPITULACIJA!$F$48*I426)</f>
        <v/>
      </c>
      <c r="G426" s="76" t="str">
        <f t="shared" si="10"/>
        <v/>
      </c>
      <c r="I426" s="123">
        <v>0</v>
      </c>
    </row>
    <row r="427" spans="2:9" ht="76.5" hidden="1" x14ac:dyDescent="0.2">
      <c r="B427" s="73" t="s">
        <v>511</v>
      </c>
      <c r="C427" s="74" t="s">
        <v>47</v>
      </c>
      <c r="D427" s="75" t="s">
        <v>1260</v>
      </c>
      <c r="E427" s="76">
        <v>0</v>
      </c>
      <c r="F427" s="76" t="str">
        <f>IF(REKAPITULACIJA!$F$48*I427=0,"",REKAPITULACIJA!$F$48*I427)</f>
        <v/>
      </c>
      <c r="G427" s="76" t="str">
        <f t="shared" si="10"/>
        <v/>
      </c>
      <c r="I427" s="123">
        <v>0</v>
      </c>
    </row>
    <row r="428" spans="2:9" ht="76.5" hidden="1" x14ac:dyDescent="0.2">
      <c r="B428" s="73" t="s">
        <v>512</v>
      </c>
      <c r="C428" s="74" t="s">
        <v>47</v>
      </c>
      <c r="D428" s="75" t="s">
        <v>1261</v>
      </c>
      <c r="E428" s="76">
        <v>0</v>
      </c>
      <c r="F428" s="76" t="str">
        <f>IF(REKAPITULACIJA!$F$48*I428=0,"",REKAPITULACIJA!$F$48*I428)</f>
        <v/>
      </c>
      <c r="G428" s="76" t="str">
        <f t="shared" si="10"/>
        <v/>
      </c>
      <c r="I428" s="123">
        <v>0</v>
      </c>
    </row>
    <row r="429" spans="2:9" ht="63.75" hidden="1" x14ac:dyDescent="0.2">
      <c r="B429" s="73" t="s">
        <v>513</v>
      </c>
      <c r="C429" s="74" t="s">
        <v>47</v>
      </c>
      <c r="D429" s="75" t="s">
        <v>514</v>
      </c>
      <c r="E429" s="76">
        <v>0</v>
      </c>
      <c r="F429" s="76" t="str">
        <f>IF(REKAPITULACIJA!$F$48*I429=0,"",REKAPITULACIJA!$F$48*I429)</f>
        <v/>
      </c>
      <c r="G429" s="76" t="str">
        <f t="shared" si="10"/>
        <v/>
      </c>
      <c r="I429" s="123">
        <v>0</v>
      </c>
    </row>
    <row r="430" spans="2:9" ht="63.75" hidden="1" x14ac:dyDescent="0.2">
      <c r="B430" s="73" t="s">
        <v>515</v>
      </c>
      <c r="C430" s="74" t="s">
        <v>47</v>
      </c>
      <c r="D430" s="75" t="s">
        <v>516</v>
      </c>
      <c r="E430" s="76">
        <v>0</v>
      </c>
      <c r="F430" s="76" t="str">
        <f>IF(REKAPITULACIJA!$F$48*I430=0,"",REKAPITULACIJA!$F$48*I430)</f>
        <v/>
      </c>
      <c r="G430" s="76" t="str">
        <f t="shared" si="10"/>
        <v/>
      </c>
      <c r="I430" s="123">
        <v>0</v>
      </c>
    </row>
    <row r="431" spans="2:9" ht="63.75" hidden="1" x14ac:dyDescent="0.2">
      <c r="B431" s="73" t="s">
        <v>517</v>
      </c>
      <c r="C431" s="74" t="s">
        <v>47</v>
      </c>
      <c r="D431" s="75" t="s">
        <v>518</v>
      </c>
      <c r="E431" s="76">
        <v>0</v>
      </c>
      <c r="F431" s="76" t="str">
        <f>IF(REKAPITULACIJA!$F$48*I431=0,"",REKAPITULACIJA!$F$48*I431)</f>
        <v/>
      </c>
      <c r="G431" s="76" t="str">
        <f t="shared" si="10"/>
        <v/>
      </c>
      <c r="I431" s="123">
        <v>0</v>
      </c>
    </row>
    <row r="432" spans="2:9" ht="63.75" hidden="1" x14ac:dyDescent="0.2">
      <c r="B432" s="73" t="s">
        <v>519</v>
      </c>
      <c r="C432" s="74" t="s">
        <v>47</v>
      </c>
      <c r="D432" s="75" t="s">
        <v>520</v>
      </c>
      <c r="E432" s="76">
        <v>0</v>
      </c>
      <c r="F432" s="76" t="str">
        <f>IF(REKAPITULACIJA!$F$48*I432=0,"",REKAPITULACIJA!$F$48*I432)</f>
        <v/>
      </c>
      <c r="G432" s="76" t="str">
        <f t="shared" si="10"/>
        <v/>
      </c>
      <c r="I432" s="123">
        <v>0</v>
      </c>
    </row>
    <row r="433" spans="2:9" ht="63.75" hidden="1" x14ac:dyDescent="0.2">
      <c r="B433" s="73" t="s">
        <v>521</v>
      </c>
      <c r="C433" s="74" t="s">
        <v>47</v>
      </c>
      <c r="D433" s="75" t="s">
        <v>522</v>
      </c>
      <c r="E433" s="76">
        <v>0</v>
      </c>
      <c r="F433" s="76" t="str">
        <f>IF(REKAPITULACIJA!$F$48*I433=0,"",REKAPITULACIJA!$F$48*I433)</f>
        <v/>
      </c>
      <c r="G433" s="76" t="str">
        <f t="shared" si="10"/>
        <v/>
      </c>
      <c r="I433" s="123">
        <v>0</v>
      </c>
    </row>
    <row r="434" spans="2:9" ht="63.75" hidden="1" x14ac:dyDescent="0.2">
      <c r="B434" s="73" t="s">
        <v>523</v>
      </c>
      <c r="C434" s="74" t="s">
        <v>47</v>
      </c>
      <c r="D434" s="75" t="s">
        <v>524</v>
      </c>
      <c r="E434" s="76">
        <v>0</v>
      </c>
      <c r="F434" s="76" t="str">
        <f>IF(REKAPITULACIJA!$F$48*I434=0,"",REKAPITULACIJA!$F$48*I434)</f>
        <v/>
      </c>
      <c r="G434" s="76" t="str">
        <f t="shared" si="10"/>
        <v/>
      </c>
      <c r="I434" s="123">
        <v>0</v>
      </c>
    </row>
    <row r="435" spans="2:9" ht="63.75" hidden="1" x14ac:dyDescent="0.2">
      <c r="B435" s="73" t="s">
        <v>525</v>
      </c>
      <c r="C435" s="74" t="s">
        <v>47</v>
      </c>
      <c r="D435" s="75" t="s">
        <v>526</v>
      </c>
      <c r="E435" s="76">
        <v>0</v>
      </c>
      <c r="F435" s="76" t="str">
        <f>IF(REKAPITULACIJA!$F$48*I435=0,"",REKAPITULACIJA!$F$48*I435)</f>
        <v/>
      </c>
      <c r="G435" s="76" t="str">
        <f t="shared" si="10"/>
        <v/>
      </c>
      <c r="I435" s="123">
        <v>0</v>
      </c>
    </row>
    <row r="436" spans="2:9" ht="63.75" hidden="1" x14ac:dyDescent="0.2">
      <c r="B436" s="73" t="s">
        <v>527</v>
      </c>
      <c r="C436" s="74" t="s">
        <v>47</v>
      </c>
      <c r="D436" s="75" t="s">
        <v>528</v>
      </c>
      <c r="E436" s="76">
        <v>0</v>
      </c>
      <c r="F436" s="76" t="str">
        <f>IF(REKAPITULACIJA!$F$48*I436=0,"",REKAPITULACIJA!$F$48*I436)</f>
        <v/>
      </c>
      <c r="G436" s="76" t="str">
        <f t="shared" si="10"/>
        <v/>
      </c>
      <c r="I436" s="123">
        <v>0</v>
      </c>
    </row>
    <row r="437" spans="2:9" ht="63.75" hidden="1" x14ac:dyDescent="0.2">
      <c r="B437" s="73" t="s">
        <v>529</v>
      </c>
      <c r="C437" s="74" t="s">
        <v>47</v>
      </c>
      <c r="D437" s="75" t="s">
        <v>530</v>
      </c>
      <c r="E437" s="76">
        <v>0</v>
      </c>
      <c r="F437" s="76" t="str">
        <f>IF(REKAPITULACIJA!$F$48*I437=0,"",REKAPITULACIJA!$F$48*I437)</f>
        <v/>
      </c>
      <c r="G437" s="76" t="str">
        <f t="shared" si="10"/>
        <v/>
      </c>
      <c r="I437" s="123">
        <v>0</v>
      </c>
    </row>
    <row r="438" spans="2:9" ht="63.75" hidden="1" x14ac:dyDescent="0.2">
      <c r="B438" s="73" t="s">
        <v>531</v>
      </c>
      <c r="C438" s="74" t="s">
        <v>47</v>
      </c>
      <c r="D438" s="75" t="s">
        <v>532</v>
      </c>
      <c r="E438" s="76">
        <v>0</v>
      </c>
      <c r="F438" s="76" t="str">
        <f>IF(REKAPITULACIJA!$F$48*I438=0,"",REKAPITULACIJA!$F$48*I438)</f>
        <v/>
      </c>
      <c r="G438" s="76" t="str">
        <f t="shared" si="10"/>
        <v/>
      </c>
      <c r="I438" s="123">
        <v>0</v>
      </c>
    </row>
    <row r="439" spans="2:9" ht="63.75" hidden="1" x14ac:dyDescent="0.2">
      <c r="B439" s="73" t="s">
        <v>533</v>
      </c>
      <c r="C439" s="74" t="s">
        <v>47</v>
      </c>
      <c r="D439" s="75" t="s">
        <v>534</v>
      </c>
      <c r="E439" s="76">
        <v>0</v>
      </c>
      <c r="F439" s="76" t="str">
        <f>IF(REKAPITULACIJA!$F$48*I439=0,"",REKAPITULACIJA!$F$48*I439)</f>
        <v/>
      </c>
      <c r="G439" s="76" t="str">
        <f t="shared" si="10"/>
        <v/>
      </c>
      <c r="I439" s="123">
        <v>0</v>
      </c>
    </row>
    <row r="440" spans="2:9" ht="63.75" hidden="1" x14ac:dyDescent="0.2">
      <c r="B440" s="73" t="s">
        <v>535</v>
      </c>
      <c r="C440" s="74" t="s">
        <v>47</v>
      </c>
      <c r="D440" s="75" t="s">
        <v>536</v>
      </c>
      <c r="E440" s="76">
        <v>0</v>
      </c>
      <c r="F440" s="76" t="str">
        <f>IF(REKAPITULACIJA!$F$48*I440=0,"",REKAPITULACIJA!$F$48*I440)</f>
        <v/>
      </c>
      <c r="G440" s="76" t="str">
        <f t="shared" si="10"/>
        <v/>
      </c>
      <c r="I440" s="123">
        <v>0</v>
      </c>
    </row>
    <row r="441" spans="2:9" ht="63.75" hidden="1" x14ac:dyDescent="0.2">
      <c r="B441" s="73" t="s">
        <v>537</v>
      </c>
      <c r="C441" s="74" t="s">
        <v>47</v>
      </c>
      <c r="D441" s="75" t="s">
        <v>538</v>
      </c>
      <c r="E441" s="76">
        <v>0</v>
      </c>
      <c r="F441" s="76" t="str">
        <f>IF(REKAPITULACIJA!$F$48*I441=0,"",REKAPITULACIJA!$F$48*I441)</f>
        <v/>
      </c>
      <c r="G441" s="76" t="str">
        <f t="shared" si="10"/>
        <v/>
      </c>
      <c r="I441" s="123">
        <v>0</v>
      </c>
    </row>
    <row r="442" spans="2:9" ht="63.75" hidden="1" x14ac:dyDescent="0.2">
      <c r="B442" s="73" t="s">
        <v>539</v>
      </c>
      <c r="C442" s="74" t="s">
        <v>47</v>
      </c>
      <c r="D442" s="75" t="s">
        <v>540</v>
      </c>
      <c r="E442" s="76">
        <v>0</v>
      </c>
      <c r="F442" s="76" t="str">
        <f>IF(REKAPITULACIJA!$F$48*I442=0,"",REKAPITULACIJA!$F$48*I442)</f>
        <v/>
      </c>
      <c r="G442" s="76" t="str">
        <f t="shared" si="10"/>
        <v/>
      </c>
      <c r="I442" s="123">
        <v>0</v>
      </c>
    </row>
    <row r="443" spans="2:9" ht="63.75" hidden="1" x14ac:dyDescent="0.2">
      <c r="B443" s="73" t="s">
        <v>541</v>
      </c>
      <c r="C443" s="74" t="s">
        <v>47</v>
      </c>
      <c r="D443" s="75" t="s">
        <v>542</v>
      </c>
      <c r="E443" s="76">
        <v>0</v>
      </c>
      <c r="F443" s="76" t="str">
        <f>IF(REKAPITULACIJA!$F$48*I443=0,"",REKAPITULACIJA!$F$48*I443)</f>
        <v/>
      </c>
      <c r="G443" s="76" t="str">
        <f t="shared" si="10"/>
        <v/>
      </c>
      <c r="I443" s="123">
        <v>0</v>
      </c>
    </row>
    <row r="444" spans="2:9" ht="63.75" hidden="1" x14ac:dyDescent="0.2">
      <c r="B444" s="73" t="s">
        <v>543</v>
      </c>
      <c r="C444" s="74" t="s">
        <v>47</v>
      </c>
      <c r="D444" s="75" t="s">
        <v>544</v>
      </c>
      <c r="E444" s="76">
        <v>0</v>
      </c>
      <c r="F444" s="76" t="str">
        <f>IF(REKAPITULACIJA!$F$48*I444=0,"",REKAPITULACIJA!$F$48*I444)</f>
        <v/>
      </c>
      <c r="G444" s="76" t="str">
        <f t="shared" si="10"/>
        <v/>
      </c>
      <c r="I444" s="123">
        <v>0</v>
      </c>
    </row>
    <row r="445" spans="2:9" ht="63.75" hidden="1" x14ac:dyDescent="0.2">
      <c r="B445" s="73" t="s">
        <v>545</v>
      </c>
      <c r="C445" s="74" t="s">
        <v>47</v>
      </c>
      <c r="D445" s="75" t="s">
        <v>546</v>
      </c>
      <c r="E445" s="76">
        <v>0</v>
      </c>
      <c r="F445" s="76" t="str">
        <f>IF(REKAPITULACIJA!$F$48*I445=0,"",REKAPITULACIJA!$F$48*I445)</f>
        <v/>
      </c>
      <c r="G445" s="76" t="str">
        <f t="shared" si="10"/>
        <v/>
      </c>
      <c r="I445" s="123">
        <v>0</v>
      </c>
    </row>
    <row r="446" spans="2:9" ht="63.75" hidden="1" x14ac:dyDescent="0.2">
      <c r="B446" s="73" t="s">
        <v>547</v>
      </c>
      <c r="C446" s="74" t="s">
        <v>47</v>
      </c>
      <c r="D446" s="75" t="s">
        <v>548</v>
      </c>
      <c r="E446" s="76">
        <v>0</v>
      </c>
      <c r="F446" s="76" t="str">
        <f>IF(REKAPITULACIJA!$F$48*I446=0,"",REKAPITULACIJA!$F$48*I446)</f>
        <v/>
      </c>
      <c r="G446" s="76" t="str">
        <f t="shared" si="10"/>
        <v/>
      </c>
      <c r="I446" s="123">
        <v>0</v>
      </c>
    </row>
    <row r="447" spans="2:9" ht="63.75" hidden="1" x14ac:dyDescent="0.2">
      <c r="B447" s="73" t="s">
        <v>549</v>
      </c>
      <c r="C447" s="74" t="s">
        <v>47</v>
      </c>
      <c r="D447" s="75" t="s">
        <v>550</v>
      </c>
      <c r="E447" s="76">
        <v>0</v>
      </c>
      <c r="F447" s="76" t="str">
        <f>IF(REKAPITULACIJA!$F$48*I447=0,"",REKAPITULACIJA!$F$48*I447)</f>
        <v/>
      </c>
      <c r="G447" s="76" t="str">
        <f t="shared" si="10"/>
        <v/>
      </c>
      <c r="I447" s="123">
        <v>0</v>
      </c>
    </row>
    <row r="448" spans="2:9" ht="63.75" hidden="1" x14ac:dyDescent="0.2">
      <c r="B448" s="73" t="s">
        <v>551</v>
      </c>
      <c r="C448" s="74" t="s">
        <v>47</v>
      </c>
      <c r="D448" s="75" t="s">
        <v>552</v>
      </c>
      <c r="E448" s="76">
        <v>0</v>
      </c>
      <c r="F448" s="76" t="str">
        <f>IF(REKAPITULACIJA!$F$48*I448=0,"",REKAPITULACIJA!$F$48*I448)</f>
        <v/>
      </c>
      <c r="G448" s="76" t="str">
        <f t="shared" ref="G448:G511" si="11">IF(F448="","",E448*F448)</f>
        <v/>
      </c>
      <c r="I448" s="123">
        <v>0</v>
      </c>
    </row>
    <row r="449" spans="2:9" ht="63.75" hidden="1" x14ac:dyDescent="0.2">
      <c r="B449" s="73" t="s">
        <v>553</v>
      </c>
      <c r="C449" s="74" t="s">
        <v>47</v>
      </c>
      <c r="D449" s="75" t="s">
        <v>1262</v>
      </c>
      <c r="E449" s="76">
        <v>0</v>
      </c>
      <c r="F449" s="76" t="str">
        <f>IF(REKAPITULACIJA!$F$48*I449=0,"",REKAPITULACIJA!$F$48*I449)</f>
        <v/>
      </c>
      <c r="G449" s="76" t="str">
        <f t="shared" si="11"/>
        <v/>
      </c>
      <c r="I449" s="123">
        <v>0</v>
      </c>
    </row>
    <row r="450" spans="2:9" ht="63.75" hidden="1" x14ac:dyDescent="0.2">
      <c r="B450" s="73" t="s">
        <v>554</v>
      </c>
      <c r="C450" s="74" t="s">
        <v>47</v>
      </c>
      <c r="D450" s="75" t="s">
        <v>1263</v>
      </c>
      <c r="E450" s="76">
        <v>0</v>
      </c>
      <c r="F450" s="76" t="str">
        <f>IF(REKAPITULACIJA!$F$48*I450=0,"",REKAPITULACIJA!$F$48*I450)</f>
        <v/>
      </c>
      <c r="G450" s="76" t="str">
        <f t="shared" si="11"/>
        <v/>
      </c>
      <c r="I450" s="123">
        <v>0</v>
      </c>
    </row>
    <row r="451" spans="2:9" ht="63.75" hidden="1" x14ac:dyDescent="0.2">
      <c r="B451" s="73" t="s">
        <v>555</v>
      </c>
      <c r="C451" s="74" t="s">
        <v>47</v>
      </c>
      <c r="D451" s="75" t="s">
        <v>1264</v>
      </c>
      <c r="E451" s="76">
        <v>0</v>
      </c>
      <c r="F451" s="76" t="str">
        <f>IF(REKAPITULACIJA!$F$48*I451=0,"",REKAPITULACIJA!$F$48*I451)</f>
        <v/>
      </c>
      <c r="G451" s="76" t="str">
        <f t="shared" si="11"/>
        <v/>
      </c>
      <c r="I451" s="123">
        <v>0</v>
      </c>
    </row>
    <row r="452" spans="2:9" ht="63.75" hidden="1" x14ac:dyDescent="0.2">
      <c r="B452" s="73" t="s">
        <v>556</v>
      </c>
      <c r="C452" s="74" t="s">
        <v>47</v>
      </c>
      <c r="D452" s="75" t="s">
        <v>1265</v>
      </c>
      <c r="E452" s="76">
        <v>0</v>
      </c>
      <c r="F452" s="76" t="str">
        <f>IF(REKAPITULACIJA!$F$48*I452=0,"",REKAPITULACIJA!$F$48*I452)</f>
        <v/>
      </c>
      <c r="G452" s="76" t="str">
        <f t="shared" si="11"/>
        <v/>
      </c>
      <c r="I452" s="123">
        <v>0</v>
      </c>
    </row>
    <row r="453" spans="2:9" ht="63.75" hidden="1" x14ac:dyDescent="0.2">
      <c r="B453" s="73" t="s">
        <v>557</v>
      </c>
      <c r="C453" s="74" t="s">
        <v>47</v>
      </c>
      <c r="D453" s="75" t="s">
        <v>1266</v>
      </c>
      <c r="E453" s="76">
        <v>0</v>
      </c>
      <c r="F453" s="76" t="str">
        <f>IF(REKAPITULACIJA!$F$48*I453=0,"",REKAPITULACIJA!$F$48*I453)</f>
        <v/>
      </c>
      <c r="G453" s="76" t="str">
        <f t="shared" si="11"/>
        <v/>
      </c>
      <c r="I453" s="123">
        <v>0</v>
      </c>
    </row>
    <row r="454" spans="2:9" ht="76.5" hidden="1" x14ac:dyDescent="0.2">
      <c r="B454" s="73" t="s">
        <v>558</v>
      </c>
      <c r="C454" s="74" t="s">
        <v>47</v>
      </c>
      <c r="D454" s="75" t="s">
        <v>1267</v>
      </c>
      <c r="E454" s="76">
        <v>0</v>
      </c>
      <c r="F454" s="76" t="str">
        <f>IF(REKAPITULACIJA!$F$48*I454=0,"",REKAPITULACIJA!$F$48*I454)</f>
        <v/>
      </c>
      <c r="G454" s="76" t="str">
        <f t="shared" si="11"/>
        <v/>
      </c>
      <c r="I454" s="123">
        <v>0</v>
      </c>
    </row>
    <row r="455" spans="2:9" ht="76.5" hidden="1" x14ac:dyDescent="0.2">
      <c r="B455" s="73" t="s">
        <v>559</v>
      </c>
      <c r="C455" s="74" t="s">
        <v>47</v>
      </c>
      <c r="D455" s="75" t="s">
        <v>1268</v>
      </c>
      <c r="E455" s="76">
        <v>0</v>
      </c>
      <c r="F455" s="76" t="str">
        <f>IF(REKAPITULACIJA!$F$48*I455=0,"",REKAPITULACIJA!$F$48*I455)</f>
        <v/>
      </c>
      <c r="G455" s="76" t="str">
        <f t="shared" si="11"/>
        <v/>
      </c>
      <c r="I455" s="123">
        <v>0</v>
      </c>
    </row>
    <row r="456" spans="2:9" ht="63.75" hidden="1" x14ac:dyDescent="0.2">
      <c r="B456" s="73" t="s">
        <v>560</v>
      </c>
      <c r="C456" s="74" t="s">
        <v>47</v>
      </c>
      <c r="D456" s="75" t="s">
        <v>561</v>
      </c>
      <c r="E456" s="76">
        <v>0</v>
      </c>
      <c r="F456" s="76" t="str">
        <f>IF(REKAPITULACIJA!$F$48*I456=0,"",REKAPITULACIJA!$F$48*I456)</f>
        <v/>
      </c>
      <c r="G456" s="76" t="str">
        <f t="shared" si="11"/>
        <v/>
      </c>
      <c r="I456" s="123">
        <v>0</v>
      </c>
    </row>
    <row r="457" spans="2:9" ht="63.75" hidden="1" x14ac:dyDescent="0.2">
      <c r="B457" s="73" t="s">
        <v>562</v>
      </c>
      <c r="C457" s="74" t="s">
        <v>47</v>
      </c>
      <c r="D457" s="75" t="s">
        <v>1269</v>
      </c>
      <c r="E457" s="76">
        <v>0</v>
      </c>
      <c r="F457" s="76" t="str">
        <f>IF(REKAPITULACIJA!$F$48*I457=0,"",REKAPITULACIJA!$F$48*I457)</f>
        <v/>
      </c>
      <c r="G457" s="76" t="str">
        <f t="shared" si="11"/>
        <v/>
      </c>
      <c r="I457" s="123">
        <v>0</v>
      </c>
    </row>
    <row r="458" spans="2:9" ht="63.75" hidden="1" x14ac:dyDescent="0.2">
      <c r="B458" s="73" t="s">
        <v>563</v>
      </c>
      <c r="C458" s="74" t="s">
        <v>47</v>
      </c>
      <c r="D458" s="75" t="s">
        <v>1270</v>
      </c>
      <c r="E458" s="76">
        <v>0</v>
      </c>
      <c r="F458" s="76" t="str">
        <f>IF(REKAPITULACIJA!$F$48*I458=0,"",REKAPITULACIJA!$F$48*I458)</f>
        <v/>
      </c>
      <c r="G458" s="76" t="str">
        <f t="shared" si="11"/>
        <v/>
      </c>
      <c r="I458" s="123">
        <v>0</v>
      </c>
    </row>
    <row r="459" spans="2:9" ht="63.75" hidden="1" x14ac:dyDescent="0.2">
      <c r="B459" s="73" t="s">
        <v>564</v>
      </c>
      <c r="C459" s="74" t="s">
        <v>47</v>
      </c>
      <c r="D459" s="75" t="s">
        <v>1271</v>
      </c>
      <c r="E459" s="76">
        <v>0</v>
      </c>
      <c r="F459" s="76" t="str">
        <f>IF(REKAPITULACIJA!$F$48*I459=0,"",REKAPITULACIJA!$F$48*I459)</f>
        <v/>
      </c>
      <c r="G459" s="76" t="str">
        <f t="shared" si="11"/>
        <v/>
      </c>
      <c r="I459" s="123">
        <v>0</v>
      </c>
    </row>
    <row r="460" spans="2:9" ht="63.75" hidden="1" x14ac:dyDescent="0.2">
      <c r="B460" s="73" t="s">
        <v>565</v>
      </c>
      <c r="C460" s="74" t="s">
        <v>47</v>
      </c>
      <c r="D460" s="75" t="s">
        <v>1272</v>
      </c>
      <c r="E460" s="76">
        <v>0</v>
      </c>
      <c r="F460" s="76" t="str">
        <f>IF(REKAPITULACIJA!$F$48*I460=0,"",REKAPITULACIJA!$F$48*I460)</f>
        <v/>
      </c>
      <c r="G460" s="76" t="str">
        <f t="shared" si="11"/>
        <v/>
      </c>
      <c r="I460" s="123">
        <v>0</v>
      </c>
    </row>
    <row r="461" spans="2:9" ht="63.75" hidden="1" x14ac:dyDescent="0.2">
      <c r="B461" s="73" t="s">
        <v>566</v>
      </c>
      <c r="C461" s="74" t="s">
        <v>47</v>
      </c>
      <c r="D461" s="75" t="s">
        <v>1273</v>
      </c>
      <c r="E461" s="76">
        <v>0</v>
      </c>
      <c r="F461" s="76" t="str">
        <f>IF(REKAPITULACIJA!$F$48*I461=0,"",REKAPITULACIJA!$F$48*I461)</f>
        <v/>
      </c>
      <c r="G461" s="76" t="str">
        <f t="shared" si="11"/>
        <v/>
      </c>
      <c r="I461" s="123">
        <v>0</v>
      </c>
    </row>
    <row r="462" spans="2:9" ht="63.75" hidden="1" x14ac:dyDescent="0.2">
      <c r="B462" s="73" t="s">
        <v>567</v>
      </c>
      <c r="C462" s="74" t="s">
        <v>47</v>
      </c>
      <c r="D462" s="75" t="s">
        <v>1274</v>
      </c>
      <c r="E462" s="76">
        <v>0</v>
      </c>
      <c r="F462" s="76" t="str">
        <f>IF(REKAPITULACIJA!$F$48*I462=0,"",REKAPITULACIJA!$F$48*I462)</f>
        <v/>
      </c>
      <c r="G462" s="76" t="str">
        <f t="shared" si="11"/>
        <v/>
      </c>
      <c r="I462" s="123">
        <v>0</v>
      </c>
    </row>
    <row r="463" spans="2:9" ht="63.75" hidden="1" x14ac:dyDescent="0.2">
      <c r="B463" s="73" t="s">
        <v>568</v>
      </c>
      <c r="C463" s="74" t="s">
        <v>47</v>
      </c>
      <c r="D463" s="75" t="s">
        <v>1275</v>
      </c>
      <c r="E463" s="76">
        <v>0</v>
      </c>
      <c r="F463" s="76" t="str">
        <f>IF(REKAPITULACIJA!$F$48*I463=0,"",REKAPITULACIJA!$F$48*I463)</f>
        <v/>
      </c>
      <c r="G463" s="76" t="str">
        <f t="shared" si="11"/>
        <v/>
      </c>
      <c r="I463" s="123">
        <v>0</v>
      </c>
    </row>
    <row r="464" spans="2:9" ht="63.75" hidden="1" x14ac:dyDescent="0.2">
      <c r="B464" s="73" t="s">
        <v>569</v>
      </c>
      <c r="C464" s="74" t="s">
        <v>47</v>
      </c>
      <c r="D464" s="75" t="s">
        <v>1276</v>
      </c>
      <c r="E464" s="76">
        <v>0</v>
      </c>
      <c r="F464" s="76" t="str">
        <f>IF(REKAPITULACIJA!$F$48*I464=0,"",REKAPITULACIJA!$F$48*I464)</f>
        <v/>
      </c>
      <c r="G464" s="76" t="str">
        <f t="shared" si="11"/>
        <v/>
      </c>
      <c r="I464" s="123">
        <v>0</v>
      </c>
    </row>
    <row r="465" spans="2:9" ht="63.75" hidden="1" x14ac:dyDescent="0.2">
      <c r="B465" s="73" t="s">
        <v>570</v>
      </c>
      <c r="C465" s="74" t="s">
        <v>47</v>
      </c>
      <c r="D465" s="75" t="s">
        <v>1277</v>
      </c>
      <c r="E465" s="76">
        <v>0</v>
      </c>
      <c r="F465" s="76" t="str">
        <f>IF(REKAPITULACIJA!$F$48*I465=0,"",REKAPITULACIJA!$F$48*I465)</f>
        <v/>
      </c>
      <c r="G465" s="76" t="str">
        <f t="shared" si="11"/>
        <v/>
      </c>
      <c r="I465" s="123">
        <v>0</v>
      </c>
    </row>
    <row r="466" spans="2:9" ht="63.75" hidden="1" x14ac:dyDescent="0.2">
      <c r="B466" s="73" t="s">
        <v>571</v>
      </c>
      <c r="C466" s="74" t="s">
        <v>47</v>
      </c>
      <c r="D466" s="75" t="s">
        <v>1278</v>
      </c>
      <c r="E466" s="76">
        <v>0</v>
      </c>
      <c r="F466" s="76" t="str">
        <f>IF(REKAPITULACIJA!$F$48*I466=0,"",REKAPITULACIJA!$F$48*I466)</f>
        <v/>
      </c>
      <c r="G466" s="76" t="str">
        <f t="shared" si="11"/>
        <v/>
      </c>
      <c r="I466" s="123">
        <v>0</v>
      </c>
    </row>
    <row r="467" spans="2:9" ht="63.75" hidden="1" x14ac:dyDescent="0.2">
      <c r="B467" s="73" t="s">
        <v>572</v>
      </c>
      <c r="C467" s="74" t="s">
        <v>47</v>
      </c>
      <c r="D467" s="75" t="s">
        <v>1279</v>
      </c>
      <c r="E467" s="76">
        <v>0</v>
      </c>
      <c r="F467" s="76" t="str">
        <f>IF(REKAPITULACIJA!$F$48*I467=0,"",REKAPITULACIJA!$F$48*I467)</f>
        <v/>
      </c>
      <c r="G467" s="76" t="str">
        <f t="shared" si="11"/>
        <v/>
      </c>
      <c r="I467" s="123">
        <v>0</v>
      </c>
    </row>
    <row r="468" spans="2:9" ht="63.75" hidden="1" x14ac:dyDescent="0.2">
      <c r="B468" s="73" t="s">
        <v>573</v>
      </c>
      <c r="C468" s="74" t="s">
        <v>47</v>
      </c>
      <c r="D468" s="75" t="s">
        <v>1280</v>
      </c>
      <c r="E468" s="76">
        <v>0</v>
      </c>
      <c r="F468" s="76" t="str">
        <f>IF(REKAPITULACIJA!$F$48*I468=0,"",REKAPITULACIJA!$F$48*I468)</f>
        <v/>
      </c>
      <c r="G468" s="76" t="str">
        <f t="shared" si="11"/>
        <v/>
      </c>
      <c r="I468" s="123">
        <v>0</v>
      </c>
    </row>
    <row r="469" spans="2:9" ht="51" hidden="1" x14ac:dyDescent="0.2">
      <c r="B469" s="73" t="s">
        <v>574</v>
      </c>
      <c r="C469" s="74" t="s">
        <v>47</v>
      </c>
      <c r="D469" s="75" t="s">
        <v>575</v>
      </c>
      <c r="E469" s="76">
        <v>0</v>
      </c>
      <c r="F469" s="76" t="str">
        <f>IF(REKAPITULACIJA!$F$48*I469=0,"",REKAPITULACIJA!$F$48*I469)</f>
        <v/>
      </c>
      <c r="G469" s="76" t="str">
        <f t="shared" si="11"/>
        <v/>
      </c>
      <c r="I469" s="123">
        <v>0</v>
      </c>
    </row>
    <row r="470" spans="2:9" ht="51" hidden="1" x14ac:dyDescent="0.2">
      <c r="B470" s="73" t="s">
        <v>576</v>
      </c>
      <c r="C470" s="74" t="s">
        <v>47</v>
      </c>
      <c r="D470" s="75" t="s">
        <v>577</v>
      </c>
      <c r="E470" s="76">
        <v>0</v>
      </c>
      <c r="F470" s="76" t="str">
        <f>IF(REKAPITULACIJA!$F$48*I470=0,"",REKAPITULACIJA!$F$48*I470)</f>
        <v/>
      </c>
      <c r="G470" s="76" t="str">
        <f t="shared" si="11"/>
        <v/>
      </c>
      <c r="I470" s="123">
        <v>0</v>
      </c>
    </row>
    <row r="471" spans="2:9" ht="51" hidden="1" x14ac:dyDescent="0.2">
      <c r="B471" s="73" t="s">
        <v>578</v>
      </c>
      <c r="C471" s="74" t="s">
        <v>47</v>
      </c>
      <c r="D471" s="75" t="s">
        <v>579</v>
      </c>
      <c r="E471" s="76">
        <v>0</v>
      </c>
      <c r="F471" s="76" t="str">
        <f>IF(REKAPITULACIJA!$F$48*I471=0,"",REKAPITULACIJA!$F$48*I471)</f>
        <v/>
      </c>
      <c r="G471" s="76" t="str">
        <f t="shared" si="11"/>
        <v/>
      </c>
      <c r="I471" s="123">
        <v>0</v>
      </c>
    </row>
    <row r="472" spans="2:9" ht="51" hidden="1" x14ac:dyDescent="0.2">
      <c r="B472" s="73" t="s">
        <v>580</v>
      </c>
      <c r="C472" s="74" t="s">
        <v>47</v>
      </c>
      <c r="D472" s="75" t="s">
        <v>581</v>
      </c>
      <c r="E472" s="76">
        <v>0</v>
      </c>
      <c r="F472" s="76" t="str">
        <f>IF(REKAPITULACIJA!$F$48*I472=0,"",REKAPITULACIJA!$F$48*I472)</f>
        <v/>
      </c>
      <c r="G472" s="76" t="str">
        <f t="shared" si="11"/>
        <v/>
      </c>
      <c r="I472" s="123">
        <v>0</v>
      </c>
    </row>
    <row r="473" spans="2:9" ht="51" hidden="1" x14ac:dyDescent="0.2">
      <c r="B473" s="73" t="s">
        <v>582</v>
      </c>
      <c r="C473" s="74" t="s">
        <v>47</v>
      </c>
      <c r="D473" s="75" t="s">
        <v>583</v>
      </c>
      <c r="E473" s="76">
        <v>0</v>
      </c>
      <c r="F473" s="76" t="str">
        <f>IF(REKAPITULACIJA!$F$48*I473=0,"",REKAPITULACIJA!$F$48*I473)</f>
        <v/>
      </c>
      <c r="G473" s="76" t="str">
        <f t="shared" si="11"/>
        <v/>
      </c>
      <c r="I473" s="123">
        <v>0</v>
      </c>
    </row>
    <row r="474" spans="2:9" ht="63.75" hidden="1" x14ac:dyDescent="0.2">
      <c r="B474" s="73" t="s">
        <v>584</v>
      </c>
      <c r="C474" s="74" t="s">
        <v>47</v>
      </c>
      <c r="D474" s="75" t="s">
        <v>585</v>
      </c>
      <c r="E474" s="76">
        <v>0</v>
      </c>
      <c r="F474" s="76" t="str">
        <f>IF(REKAPITULACIJA!$F$48*I474=0,"",REKAPITULACIJA!$F$48*I474)</f>
        <v/>
      </c>
      <c r="G474" s="76" t="str">
        <f t="shared" si="11"/>
        <v/>
      </c>
      <c r="I474" s="123">
        <v>0</v>
      </c>
    </row>
    <row r="475" spans="2:9" ht="63.75" hidden="1" x14ac:dyDescent="0.2">
      <c r="B475" s="73" t="s">
        <v>586</v>
      </c>
      <c r="C475" s="74" t="s">
        <v>47</v>
      </c>
      <c r="D475" s="75" t="s">
        <v>587</v>
      </c>
      <c r="E475" s="76">
        <v>0</v>
      </c>
      <c r="F475" s="76" t="str">
        <f>IF(REKAPITULACIJA!$F$48*I475=0,"",REKAPITULACIJA!$F$48*I475)</f>
        <v/>
      </c>
      <c r="G475" s="76" t="str">
        <f t="shared" si="11"/>
        <v/>
      </c>
      <c r="I475" s="123">
        <v>0</v>
      </c>
    </row>
    <row r="476" spans="2:9" ht="63.75" hidden="1" x14ac:dyDescent="0.2">
      <c r="B476" s="73" t="s">
        <v>588</v>
      </c>
      <c r="C476" s="74" t="s">
        <v>47</v>
      </c>
      <c r="D476" s="75" t="s">
        <v>589</v>
      </c>
      <c r="E476" s="76">
        <v>0</v>
      </c>
      <c r="F476" s="76" t="str">
        <f>IF(REKAPITULACIJA!$F$48*I476=0,"",REKAPITULACIJA!$F$48*I476)</f>
        <v/>
      </c>
      <c r="G476" s="76" t="str">
        <f t="shared" si="11"/>
        <v/>
      </c>
      <c r="I476" s="123">
        <v>0</v>
      </c>
    </row>
    <row r="477" spans="2:9" ht="51" hidden="1" x14ac:dyDescent="0.2">
      <c r="B477" s="73" t="s">
        <v>590</v>
      </c>
      <c r="C477" s="74" t="s">
        <v>47</v>
      </c>
      <c r="D477" s="75" t="s">
        <v>591</v>
      </c>
      <c r="E477" s="76">
        <v>0</v>
      </c>
      <c r="F477" s="76" t="str">
        <f>IF(REKAPITULACIJA!$F$48*I477=0,"",REKAPITULACIJA!$F$48*I477)</f>
        <v/>
      </c>
      <c r="G477" s="76" t="str">
        <f t="shared" si="11"/>
        <v/>
      </c>
      <c r="I477" s="123">
        <v>0</v>
      </c>
    </row>
    <row r="478" spans="2:9" ht="51" hidden="1" x14ac:dyDescent="0.2">
      <c r="B478" s="73" t="s">
        <v>592</v>
      </c>
      <c r="C478" s="74" t="s">
        <v>47</v>
      </c>
      <c r="D478" s="75" t="s">
        <v>593</v>
      </c>
      <c r="E478" s="76">
        <v>0</v>
      </c>
      <c r="F478" s="76" t="str">
        <f>IF(REKAPITULACIJA!$F$48*I478=0,"",REKAPITULACIJA!$F$48*I478)</f>
        <v/>
      </c>
      <c r="G478" s="76" t="str">
        <f t="shared" si="11"/>
        <v/>
      </c>
      <c r="I478" s="123">
        <v>0</v>
      </c>
    </row>
    <row r="479" spans="2:9" ht="51" hidden="1" x14ac:dyDescent="0.2">
      <c r="B479" s="73" t="s">
        <v>594</v>
      </c>
      <c r="C479" s="74" t="s">
        <v>47</v>
      </c>
      <c r="D479" s="75" t="s">
        <v>595</v>
      </c>
      <c r="E479" s="76">
        <v>0</v>
      </c>
      <c r="F479" s="76" t="str">
        <f>IF(REKAPITULACIJA!$F$48*I479=0,"",REKAPITULACIJA!$F$48*I479)</f>
        <v/>
      </c>
      <c r="G479" s="76" t="str">
        <f t="shared" si="11"/>
        <v/>
      </c>
      <c r="I479" s="123">
        <v>0</v>
      </c>
    </row>
    <row r="480" spans="2:9" ht="51" hidden="1" x14ac:dyDescent="0.2">
      <c r="B480" s="73" t="s">
        <v>596</v>
      </c>
      <c r="C480" s="74" t="s">
        <v>47</v>
      </c>
      <c r="D480" s="75" t="s">
        <v>597</v>
      </c>
      <c r="E480" s="76">
        <v>0</v>
      </c>
      <c r="F480" s="76" t="str">
        <f>IF(REKAPITULACIJA!$F$48*I480=0,"",REKAPITULACIJA!$F$48*I480)</f>
        <v/>
      </c>
      <c r="G480" s="76" t="str">
        <f t="shared" si="11"/>
        <v/>
      </c>
      <c r="I480" s="123">
        <v>0</v>
      </c>
    </row>
    <row r="481" spans="2:9" ht="51" hidden="1" x14ac:dyDescent="0.2">
      <c r="B481" s="73" t="s">
        <v>598</v>
      </c>
      <c r="C481" s="74" t="s">
        <v>47</v>
      </c>
      <c r="D481" s="75" t="s">
        <v>599</v>
      </c>
      <c r="E481" s="76">
        <v>0</v>
      </c>
      <c r="F481" s="76" t="str">
        <f>IF(REKAPITULACIJA!$F$48*I481=0,"",REKAPITULACIJA!$F$48*I481)</f>
        <v/>
      </c>
      <c r="G481" s="76" t="str">
        <f t="shared" si="11"/>
        <v/>
      </c>
      <c r="I481" s="123">
        <v>0</v>
      </c>
    </row>
    <row r="482" spans="2:9" ht="51" hidden="1" x14ac:dyDescent="0.2">
      <c r="B482" s="73" t="s">
        <v>600</v>
      </c>
      <c r="C482" s="74" t="s">
        <v>47</v>
      </c>
      <c r="D482" s="75" t="s">
        <v>601</v>
      </c>
      <c r="E482" s="76">
        <v>0</v>
      </c>
      <c r="F482" s="76" t="str">
        <f>IF(REKAPITULACIJA!$F$48*I482=0,"",REKAPITULACIJA!$F$48*I482)</f>
        <v/>
      </c>
      <c r="G482" s="76" t="str">
        <f t="shared" si="11"/>
        <v/>
      </c>
      <c r="I482" s="123">
        <v>0</v>
      </c>
    </row>
    <row r="483" spans="2:9" ht="51" hidden="1" x14ac:dyDescent="0.2">
      <c r="B483" s="73" t="s">
        <v>602</v>
      </c>
      <c r="C483" s="74" t="s">
        <v>47</v>
      </c>
      <c r="D483" s="75" t="s">
        <v>603</v>
      </c>
      <c r="E483" s="76">
        <v>0</v>
      </c>
      <c r="F483" s="76" t="str">
        <f>IF(REKAPITULACIJA!$F$48*I483=0,"",REKAPITULACIJA!$F$48*I483)</f>
        <v/>
      </c>
      <c r="G483" s="76" t="str">
        <f t="shared" si="11"/>
        <v/>
      </c>
      <c r="I483" s="123">
        <v>0</v>
      </c>
    </row>
    <row r="484" spans="2:9" ht="51" hidden="1" x14ac:dyDescent="0.2">
      <c r="B484" s="73" t="s">
        <v>604</v>
      </c>
      <c r="C484" s="74" t="s">
        <v>47</v>
      </c>
      <c r="D484" s="75" t="s">
        <v>605</v>
      </c>
      <c r="E484" s="76">
        <v>0</v>
      </c>
      <c r="F484" s="76" t="str">
        <f>IF(REKAPITULACIJA!$F$48*I484=0,"",REKAPITULACIJA!$F$48*I484)</f>
        <v/>
      </c>
      <c r="G484" s="76" t="str">
        <f t="shared" si="11"/>
        <v/>
      </c>
      <c r="I484" s="123">
        <v>0</v>
      </c>
    </row>
    <row r="485" spans="2:9" ht="51" hidden="1" x14ac:dyDescent="0.2">
      <c r="B485" s="73" t="s">
        <v>606</v>
      </c>
      <c r="C485" s="74" t="s">
        <v>47</v>
      </c>
      <c r="D485" s="75" t="s">
        <v>607</v>
      </c>
      <c r="E485" s="76">
        <v>0</v>
      </c>
      <c r="F485" s="76" t="str">
        <f>IF(REKAPITULACIJA!$F$48*I485=0,"",REKAPITULACIJA!$F$48*I485)</f>
        <v/>
      </c>
      <c r="G485" s="76" t="str">
        <f t="shared" si="11"/>
        <v/>
      </c>
      <c r="I485" s="123">
        <v>0</v>
      </c>
    </row>
    <row r="486" spans="2:9" ht="51" hidden="1" x14ac:dyDescent="0.2">
      <c r="B486" s="73" t="s">
        <v>608</v>
      </c>
      <c r="C486" s="74" t="s">
        <v>47</v>
      </c>
      <c r="D486" s="75" t="s">
        <v>609</v>
      </c>
      <c r="E486" s="76">
        <v>0</v>
      </c>
      <c r="F486" s="76" t="str">
        <f>IF(REKAPITULACIJA!$F$48*I486=0,"",REKAPITULACIJA!$F$48*I486)</f>
        <v/>
      </c>
      <c r="G486" s="76" t="str">
        <f t="shared" si="11"/>
        <v/>
      </c>
      <c r="I486" s="123">
        <v>0</v>
      </c>
    </row>
    <row r="487" spans="2:9" ht="51" hidden="1" x14ac:dyDescent="0.2">
      <c r="B487" s="73" t="s">
        <v>610</v>
      </c>
      <c r="C487" s="74" t="s">
        <v>47</v>
      </c>
      <c r="D487" s="75" t="s">
        <v>611</v>
      </c>
      <c r="E487" s="76">
        <v>0</v>
      </c>
      <c r="F487" s="76" t="str">
        <f>IF(REKAPITULACIJA!$F$48*I487=0,"",REKAPITULACIJA!$F$48*I487)</f>
        <v/>
      </c>
      <c r="G487" s="76" t="str">
        <f t="shared" si="11"/>
        <v/>
      </c>
      <c r="I487" s="123">
        <v>0</v>
      </c>
    </row>
    <row r="488" spans="2:9" ht="51" hidden="1" x14ac:dyDescent="0.2">
      <c r="B488" s="73" t="s">
        <v>612</v>
      </c>
      <c r="C488" s="74" t="s">
        <v>47</v>
      </c>
      <c r="D488" s="75" t="s">
        <v>613</v>
      </c>
      <c r="E488" s="76">
        <v>0</v>
      </c>
      <c r="F488" s="76" t="str">
        <f>IF(REKAPITULACIJA!$F$48*I488=0,"",REKAPITULACIJA!$F$48*I488)</f>
        <v/>
      </c>
      <c r="G488" s="76" t="str">
        <f t="shared" si="11"/>
        <v/>
      </c>
      <c r="I488" s="123">
        <v>0</v>
      </c>
    </row>
    <row r="489" spans="2:9" ht="76.5" hidden="1" x14ac:dyDescent="0.2">
      <c r="B489" s="73" t="s">
        <v>614</v>
      </c>
      <c r="C489" s="74" t="s">
        <v>47</v>
      </c>
      <c r="D489" s="75" t="s">
        <v>1281</v>
      </c>
      <c r="E489" s="76">
        <v>0</v>
      </c>
      <c r="F489" s="76" t="str">
        <f>IF(REKAPITULACIJA!$F$48*I489=0,"",REKAPITULACIJA!$F$48*I489)</f>
        <v/>
      </c>
      <c r="G489" s="76" t="str">
        <f t="shared" si="11"/>
        <v/>
      </c>
      <c r="I489" s="123">
        <v>0</v>
      </c>
    </row>
    <row r="490" spans="2:9" ht="76.5" hidden="1" x14ac:dyDescent="0.2">
      <c r="B490" s="73" t="s">
        <v>615</v>
      </c>
      <c r="C490" s="74" t="s">
        <v>47</v>
      </c>
      <c r="D490" s="75" t="s">
        <v>1282</v>
      </c>
      <c r="E490" s="76">
        <v>0</v>
      </c>
      <c r="F490" s="76" t="str">
        <f>IF(REKAPITULACIJA!$F$48*I490=0,"",REKAPITULACIJA!$F$48*I490)</f>
        <v/>
      </c>
      <c r="G490" s="76" t="str">
        <f t="shared" si="11"/>
        <v/>
      </c>
      <c r="I490" s="123">
        <v>0</v>
      </c>
    </row>
    <row r="491" spans="2:9" ht="76.5" hidden="1" x14ac:dyDescent="0.2">
      <c r="B491" s="73" t="s">
        <v>616</v>
      </c>
      <c r="C491" s="74" t="s">
        <v>47</v>
      </c>
      <c r="D491" s="75" t="s">
        <v>1283</v>
      </c>
      <c r="E491" s="76">
        <v>0</v>
      </c>
      <c r="F491" s="76" t="str">
        <f>IF(REKAPITULACIJA!$F$48*I491=0,"",REKAPITULACIJA!$F$48*I491)</f>
        <v/>
      </c>
      <c r="G491" s="76" t="str">
        <f t="shared" si="11"/>
        <v/>
      </c>
      <c r="I491" s="123">
        <v>0</v>
      </c>
    </row>
    <row r="492" spans="2:9" ht="76.5" hidden="1" x14ac:dyDescent="0.2">
      <c r="B492" s="73" t="s">
        <v>617</v>
      </c>
      <c r="C492" s="74" t="s">
        <v>47</v>
      </c>
      <c r="D492" s="75" t="s">
        <v>1284</v>
      </c>
      <c r="E492" s="76">
        <v>0</v>
      </c>
      <c r="F492" s="76" t="str">
        <f>IF(REKAPITULACIJA!$F$48*I492=0,"",REKAPITULACIJA!$F$48*I492)</f>
        <v/>
      </c>
      <c r="G492" s="76" t="str">
        <f t="shared" si="11"/>
        <v/>
      </c>
      <c r="I492" s="123">
        <v>0</v>
      </c>
    </row>
    <row r="493" spans="2:9" ht="76.5" hidden="1" x14ac:dyDescent="0.2">
      <c r="B493" s="73" t="s">
        <v>618</v>
      </c>
      <c r="C493" s="74" t="s">
        <v>47</v>
      </c>
      <c r="D493" s="75" t="s">
        <v>1285</v>
      </c>
      <c r="E493" s="76">
        <v>0</v>
      </c>
      <c r="F493" s="76" t="str">
        <f>IF(REKAPITULACIJA!$F$48*I493=0,"",REKAPITULACIJA!$F$48*I493)</f>
        <v/>
      </c>
      <c r="G493" s="76" t="str">
        <f t="shared" si="11"/>
        <v/>
      </c>
      <c r="I493" s="123">
        <v>0</v>
      </c>
    </row>
    <row r="494" spans="2:9" ht="76.5" hidden="1" x14ac:dyDescent="0.2">
      <c r="B494" s="73" t="s">
        <v>619</v>
      </c>
      <c r="C494" s="74" t="s">
        <v>47</v>
      </c>
      <c r="D494" s="75" t="s">
        <v>1286</v>
      </c>
      <c r="E494" s="76">
        <v>0</v>
      </c>
      <c r="F494" s="76" t="str">
        <f>IF(REKAPITULACIJA!$F$48*I494=0,"",REKAPITULACIJA!$F$48*I494)</f>
        <v/>
      </c>
      <c r="G494" s="76" t="str">
        <f t="shared" si="11"/>
        <v/>
      </c>
      <c r="I494" s="123">
        <v>0</v>
      </c>
    </row>
    <row r="495" spans="2:9" ht="76.5" hidden="1" x14ac:dyDescent="0.2">
      <c r="B495" s="73" t="s">
        <v>620</v>
      </c>
      <c r="C495" s="74" t="s">
        <v>47</v>
      </c>
      <c r="D495" s="75" t="s">
        <v>1287</v>
      </c>
      <c r="E495" s="76">
        <v>0</v>
      </c>
      <c r="F495" s="76" t="str">
        <f>IF(REKAPITULACIJA!$F$48*I495=0,"",REKAPITULACIJA!$F$48*I495)</f>
        <v/>
      </c>
      <c r="G495" s="76" t="str">
        <f t="shared" si="11"/>
        <v/>
      </c>
      <c r="I495" s="123">
        <v>0</v>
      </c>
    </row>
    <row r="496" spans="2:9" ht="76.5" hidden="1" x14ac:dyDescent="0.2">
      <c r="B496" s="73" t="s">
        <v>621</v>
      </c>
      <c r="C496" s="74" t="s">
        <v>47</v>
      </c>
      <c r="D496" s="75" t="s">
        <v>1288</v>
      </c>
      <c r="E496" s="76">
        <v>0</v>
      </c>
      <c r="F496" s="76" t="str">
        <f>IF(REKAPITULACIJA!$F$48*I496=0,"",REKAPITULACIJA!$F$48*I496)</f>
        <v/>
      </c>
      <c r="G496" s="76" t="str">
        <f t="shared" si="11"/>
        <v/>
      </c>
      <c r="I496" s="123">
        <v>0</v>
      </c>
    </row>
    <row r="497" spans="2:9" ht="76.5" hidden="1" x14ac:dyDescent="0.2">
      <c r="B497" s="73" t="s">
        <v>622</v>
      </c>
      <c r="C497" s="74" t="s">
        <v>47</v>
      </c>
      <c r="D497" s="75" t="s">
        <v>1289</v>
      </c>
      <c r="E497" s="76">
        <v>0</v>
      </c>
      <c r="F497" s="76" t="str">
        <f>IF(REKAPITULACIJA!$F$48*I497=0,"",REKAPITULACIJA!$F$48*I497)</f>
        <v/>
      </c>
      <c r="G497" s="76" t="str">
        <f t="shared" si="11"/>
        <v/>
      </c>
      <c r="I497" s="123">
        <v>0</v>
      </c>
    </row>
    <row r="498" spans="2:9" ht="76.5" hidden="1" x14ac:dyDescent="0.2">
      <c r="B498" s="73" t="s">
        <v>623</v>
      </c>
      <c r="C498" s="74" t="s">
        <v>47</v>
      </c>
      <c r="D498" s="75" t="s">
        <v>1290</v>
      </c>
      <c r="E498" s="76">
        <v>0</v>
      </c>
      <c r="F498" s="76" t="str">
        <f>IF(REKAPITULACIJA!$F$48*I498=0,"",REKAPITULACIJA!$F$48*I498)</f>
        <v/>
      </c>
      <c r="G498" s="76" t="str">
        <f t="shared" si="11"/>
        <v/>
      </c>
      <c r="I498" s="123">
        <v>0</v>
      </c>
    </row>
    <row r="499" spans="2:9" ht="76.5" hidden="1" x14ac:dyDescent="0.2">
      <c r="B499" s="73" t="s">
        <v>624</v>
      </c>
      <c r="C499" s="74" t="s">
        <v>47</v>
      </c>
      <c r="D499" s="75" t="s">
        <v>1291</v>
      </c>
      <c r="E499" s="76">
        <v>0</v>
      </c>
      <c r="F499" s="76" t="str">
        <f>IF(REKAPITULACIJA!$F$48*I499=0,"",REKAPITULACIJA!$F$48*I499)</f>
        <v/>
      </c>
      <c r="G499" s="76" t="str">
        <f t="shared" si="11"/>
        <v/>
      </c>
      <c r="I499" s="123">
        <v>0</v>
      </c>
    </row>
    <row r="500" spans="2:9" ht="76.5" hidden="1" x14ac:dyDescent="0.2">
      <c r="B500" s="73" t="s">
        <v>625</v>
      </c>
      <c r="C500" s="74" t="s">
        <v>47</v>
      </c>
      <c r="D500" s="75" t="s">
        <v>1292</v>
      </c>
      <c r="E500" s="76">
        <v>0</v>
      </c>
      <c r="F500" s="76" t="str">
        <f>IF(REKAPITULACIJA!$F$48*I500=0,"",REKAPITULACIJA!$F$48*I500)</f>
        <v/>
      </c>
      <c r="G500" s="76" t="str">
        <f t="shared" si="11"/>
        <v/>
      </c>
      <c r="I500" s="123">
        <v>0</v>
      </c>
    </row>
    <row r="501" spans="2:9" ht="76.5" hidden="1" x14ac:dyDescent="0.2">
      <c r="B501" s="73" t="s">
        <v>626</v>
      </c>
      <c r="C501" s="74" t="s">
        <v>47</v>
      </c>
      <c r="D501" s="75" t="s">
        <v>1293</v>
      </c>
      <c r="E501" s="76">
        <v>0</v>
      </c>
      <c r="F501" s="76" t="str">
        <f>IF(REKAPITULACIJA!$F$48*I501=0,"",REKAPITULACIJA!$F$48*I501)</f>
        <v/>
      </c>
      <c r="G501" s="76" t="str">
        <f t="shared" si="11"/>
        <v/>
      </c>
      <c r="I501" s="123">
        <v>0</v>
      </c>
    </row>
    <row r="502" spans="2:9" ht="76.5" hidden="1" x14ac:dyDescent="0.2">
      <c r="B502" s="73" t="s">
        <v>627</v>
      </c>
      <c r="C502" s="74" t="s">
        <v>47</v>
      </c>
      <c r="D502" s="75" t="s">
        <v>1294</v>
      </c>
      <c r="E502" s="76">
        <v>0</v>
      </c>
      <c r="F502" s="76" t="str">
        <f>IF(REKAPITULACIJA!$F$48*I502=0,"",REKAPITULACIJA!$F$48*I502)</f>
        <v/>
      </c>
      <c r="G502" s="76" t="str">
        <f t="shared" si="11"/>
        <v/>
      </c>
      <c r="I502" s="123">
        <v>0</v>
      </c>
    </row>
    <row r="503" spans="2:9" ht="76.5" hidden="1" x14ac:dyDescent="0.2">
      <c r="B503" s="73" t="s">
        <v>628</v>
      </c>
      <c r="C503" s="74" t="s">
        <v>47</v>
      </c>
      <c r="D503" s="75" t="s">
        <v>1295</v>
      </c>
      <c r="E503" s="76">
        <v>0</v>
      </c>
      <c r="F503" s="76" t="str">
        <f>IF(REKAPITULACIJA!$F$48*I503=0,"",REKAPITULACIJA!$F$48*I503)</f>
        <v/>
      </c>
      <c r="G503" s="76" t="str">
        <f t="shared" si="11"/>
        <v/>
      </c>
      <c r="I503" s="123">
        <v>0</v>
      </c>
    </row>
    <row r="504" spans="2:9" ht="76.5" hidden="1" x14ac:dyDescent="0.2">
      <c r="B504" s="73" t="s">
        <v>629</v>
      </c>
      <c r="C504" s="74" t="s">
        <v>47</v>
      </c>
      <c r="D504" s="75" t="s">
        <v>1296</v>
      </c>
      <c r="E504" s="76">
        <v>0</v>
      </c>
      <c r="F504" s="76" t="str">
        <f>IF(REKAPITULACIJA!$F$48*I504=0,"",REKAPITULACIJA!$F$48*I504)</f>
        <v/>
      </c>
      <c r="G504" s="76" t="str">
        <f t="shared" si="11"/>
        <v/>
      </c>
      <c r="I504" s="123">
        <v>0</v>
      </c>
    </row>
    <row r="505" spans="2:9" ht="76.5" hidden="1" x14ac:dyDescent="0.2">
      <c r="B505" s="73" t="s">
        <v>630</v>
      </c>
      <c r="C505" s="74" t="s">
        <v>47</v>
      </c>
      <c r="D505" s="75" t="s">
        <v>1297</v>
      </c>
      <c r="E505" s="76">
        <v>0</v>
      </c>
      <c r="F505" s="76" t="str">
        <f>IF(REKAPITULACIJA!$F$48*I505=0,"",REKAPITULACIJA!$F$48*I505)</f>
        <v/>
      </c>
      <c r="G505" s="76" t="str">
        <f t="shared" si="11"/>
        <v/>
      </c>
      <c r="I505" s="123">
        <v>0</v>
      </c>
    </row>
    <row r="506" spans="2:9" ht="76.5" hidden="1" x14ac:dyDescent="0.2">
      <c r="B506" s="73" t="s">
        <v>631</v>
      </c>
      <c r="C506" s="74" t="s">
        <v>47</v>
      </c>
      <c r="D506" s="75" t="s">
        <v>1298</v>
      </c>
      <c r="E506" s="76">
        <v>0</v>
      </c>
      <c r="F506" s="76" t="str">
        <f>IF(REKAPITULACIJA!$F$48*I506=0,"",REKAPITULACIJA!$F$48*I506)</f>
        <v/>
      </c>
      <c r="G506" s="76" t="str">
        <f t="shared" si="11"/>
        <v/>
      </c>
      <c r="I506" s="123">
        <v>0</v>
      </c>
    </row>
    <row r="507" spans="2:9" ht="76.5" hidden="1" x14ac:dyDescent="0.2">
      <c r="B507" s="73" t="s">
        <v>632</v>
      </c>
      <c r="C507" s="74" t="s">
        <v>47</v>
      </c>
      <c r="D507" s="75" t="s">
        <v>1299</v>
      </c>
      <c r="E507" s="76">
        <v>0</v>
      </c>
      <c r="F507" s="76" t="str">
        <f>IF(REKAPITULACIJA!$F$48*I507=0,"",REKAPITULACIJA!$F$48*I507)</f>
        <v/>
      </c>
      <c r="G507" s="76" t="str">
        <f t="shared" si="11"/>
        <v/>
      </c>
      <c r="I507" s="123">
        <v>0</v>
      </c>
    </row>
    <row r="508" spans="2:9" ht="76.5" hidden="1" x14ac:dyDescent="0.2">
      <c r="B508" s="73" t="s">
        <v>633</v>
      </c>
      <c r="C508" s="74" t="s">
        <v>47</v>
      </c>
      <c r="D508" s="75" t="s">
        <v>1300</v>
      </c>
      <c r="E508" s="76">
        <v>0</v>
      </c>
      <c r="F508" s="76" t="str">
        <f>IF(REKAPITULACIJA!$F$48*I508=0,"",REKAPITULACIJA!$F$48*I508)</f>
        <v/>
      </c>
      <c r="G508" s="76" t="str">
        <f t="shared" si="11"/>
        <v/>
      </c>
      <c r="I508" s="123">
        <v>0</v>
      </c>
    </row>
    <row r="509" spans="2:9" ht="51" hidden="1" x14ac:dyDescent="0.2">
      <c r="B509" s="73" t="s">
        <v>634</v>
      </c>
      <c r="C509" s="74" t="s">
        <v>47</v>
      </c>
      <c r="D509" s="75" t="s">
        <v>635</v>
      </c>
      <c r="E509" s="76">
        <v>0</v>
      </c>
      <c r="F509" s="76" t="str">
        <f>IF(REKAPITULACIJA!$F$48*I509=0,"",REKAPITULACIJA!$F$48*I509)</f>
        <v/>
      </c>
      <c r="G509" s="76" t="str">
        <f t="shared" si="11"/>
        <v/>
      </c>
      <c r="I509" s="123">
        <v>0</v>
      </c>
    </row>
    <row r="510" spans="2:9" ht="51" hidden="1" x14ac:dyDescent="0.2">
      <c r="B510" s="73" t="s">
        <v>636</v>
      </c>
      <c r="C510" s="74" t="s">
        <v>47</v>
      </c>
      <c r="D510" s="75" t="s">
        <v>637</v>
      </c>
      <c r="E510" s="76">
        <v>0</v>
      </c>
      <c r="F510" s="76" t="str">
        <f>IF(REKAPITULACIJA!$F$48*I510=0,"",REKAPITULACIJA!$F$48*I510)</f>
        <v/>
      </c>
      <c r="G510" s="76" t="str">
        <f t="shared" si="11"/>
        <v/>
      </c>
      <c r="I510" s="123">
        <v>0</v>
      </c>
    </row>
    <row r="511" spans="2:9" ht="51" hidden="1" x14ac:dyDescent="0.2">
      <c r="B511" s="73" t="s">
        <v>638</v>
      </c>
      <c r="C511" s="74" t="s">
        <v>47</v>
      </c>
      <c r="D511" s="75" t="s">
        <v>639</v>
      </c>
      <c r="E511" s="76">
        <v>0</v>
      </c>
      <c r="F511" s="76" t="str">
        <f>IF(REKAPITULACIJA!$F$48*I511=0,"",REKAPITULACIJA!$F$48*I511)</f>
        <v/>
      </c>
      <c r="G511" s="76" t="str">
        <f t="shared" si="11"/>
        <v/>
      </c>
      <c r="I511" s="123">
        <v>0</v>
      </c>
    </row>
    <row r="512" spans="2:9" ht="51" hidden="1" x14ac:dyDescent="0.2">
      <c r="B512" s="73" t="s">
        <v>640</v>
      </c>
      <c r="C512" s="74" t="s">
        <v>47</v>
      </c>
      <c r="D512" s="75" t="s">
        <v>641</v>
      </c>
      <c r="E512" s="76">
        <v>0</v>
      </c>
      <c r="F512" s="76" t="str">
        <f>IF(REKAPITULACIJA!$F$48*I512=0,"",REKAPITULACIJA!$F$48*I512)</f>
        <v/>
      </c>
      <c r="G512" s="76" t="str">
        <f t="shared" ref="G512:G575" si="12">IF(F512="","",E512*F512)</f>
        <v/>
      </c>
      <c r="I512" s="123">
        <v>0</v>
      </c>
    </row>
    <row r="513" spans="2:9" ht="51" hidden="1" x14ac:dyDescent="0.2">
      <c r="B513" s="73" t="s">
        <v>642</v>
      </c>
      <c r="C513" s="74" t="s">
        <v>47</v>
      </c>
      <c r="D513" s="75" t="s">
        <v>643</v>
      </c>
      <c r="E513" s="76">
        <v>0</v>
      </c>
      <c r="F513" s="76" t="str">
        <f>IF(REKAPITULACIJA!$F$48*I513=0,"",REKAPITULACIJA!$F$48*I513)</f>
        <v/>
      </c>
      <c r="G513" s="76" t="str">
        <f t="shared" si="12"/>
        <v/>
      </c>
      <c r="I513" s="123">
        <v>0</v>
      </c>
    </row>
    <row r="514" spans="2:9" ht="63.75" hidden="1" x14ac:dyDescent="0.2">
      <c r="B514" s="73" t="s">
        <v>644</v>
      </c>
      <c r="C514" s="74" t="s">
        <v>47</v>
      </c>
      <c r="D514" s="75" t="s">
        <v>1301</v>
      </c>
      <c r="E514" s="76">
        <v>0</v>
      </c>
      <c r="F514" s="76" t="str">
        <f>IF(REKAPITULACIJA!$F$48*I514=0,"",REKAPITULACIJA!$F$48*I514)</f>
        <v/>
      </c>
      <c r="G514" s="76" t="str">
        <f t="shared" si="12"/>
        <v/>
      </c>
      <c r="I514" s="123">
        <v>0</v>
      </c>
    </row>
    <row r="515" spans="2:9" ht="63.75" hidden="1" x14ac:dyDescent="0.2">
      <c r="B515" s="73" t="s">
        <v>645</v>
      </c>
      <c r="C515" s="74" t="s">
        <v>47</v>
      </c>
      <c r="D515" s="75" t="s">
        <v>1302</v>
      </c>
      <c r="E515" s="76">
        <v>0</v>
      </c>
      <c r="F515" s="76" t="str">
        <f>IF(REKAPITULACIJA!$F$48*I515=0,"",REKAPITULACIJA!$F$48*I515)</f>
        <v/>
      </c>
      <c r="G515" s="76" t="str">
        <f t="shared" si="12"/>
        <v/>
      </c>
      <c r="I515" s="123">
        <v>0</v>
      </c>
    </row>
    <row r="516" spans="2:9" ht="51" hidden="1" x14ac:dyDescent="0.2">
      <c r="B516" s="73" t="s">
        <v>646</v>
      </c>
      <c r="C516" s="74" t="s">
        <v>47</v>
      </c>
      <c r="D516" s="75" t="s">
        <v>647</v>
      </c>
      <c r="E516" s="76">
        <v>0</v>
      </c>
      <c r="F516" s="76" t="str">
        <f>IF(REKAPITULACIJA!$F$48*I516=0,"",REKAPITULACIJA!$F$48*I516)</f>
        <v/>
      </c>
      <c r="G516" s="76" t="str">
        <f t="shared" si="12"/>
        <v/>
      </c>
      <c r="I516" s="123">
        <v>0</v>
      </c>
    </row>
    <row r="517" spans="2:9" ht="63.75" hidden="1" x14ac:dyDescent="0.2">
      <c r="B517" s="73" t="s">
        <v>648</v>
      </c>
      <c r="C517" s="74" t="s">
        <v>47</v>
      </c>
      <c r="D517" s="75" t="s">
        <v>649</v>
      </c>
      <c r="E517" s="76">
        <v>0</v>
      </c>
      <c r="F517" s="76" t="str">
        <f>IF(REKAPITULACIJA!$F$48*I517=0,"",REKAPITULACIJA!$F$48*I517)</f>
        <v/>
      </c>
      <c r="G517" s="76" t="str">
        <f t="shared" si="12"/>
        <v/>
      </c>
      <c r="I517" s="123">
        <v>0</v>
      </c>
    </row>
    <row r="518" spans="2:9" ht="76.5" hidden="1" x14ac:dyDescent="0.2">
      <c r="B518" s="73" t="s">
        <v>650</v>
      </c>
      <c r="C518" s="74" t="s">
        <v>47</v>
      </c>
      <c r="D518" s="75" t="s">
        <v>1303</v>
      </c>
      <c r="E518" s="76">
        <v>0</v>
      </c>
      <c r="F518" s="76" t="str">
        <f>IF(REKAPITULACIJA!$F$48*I518=0,"",REKAPITULACIJA!$F$48*I518)</f>
        <v/>
      </c>
      <c r="G518" s="76" t="str">
        <f t="shared" si="12"/>
        <v/>
      </c>
      <c r="I518" s="123">
        <v>0</v>
      </c>
    </row>
    <row r="519" spans="2:9" ht="76.5" hidden="1" x14ac:dyDescent="0.2">
      <c r="B519" s="73" t="s">
        <v>651</v>
      </c>
      <c r="C519" s="74" t="s">
        <v>47</v>
      </c>
      <c r="D519" s="75" t="s">
        <v>1304</v>
      </c>
      <c r="E519" s="76">
        <v>0</v>
      </c>
      <c r="F519" s="76" t="str">
        <f>IF(REKAPITULACIJA!$F$48*I519=0,"",REKAPITULACIJA!$F$48*I519)</f>
        <v/>
      </c>
      <c r="G519" s="76" t="str">
        <f t="shared" si="12"/>
        <v/>
      </c>
      <c r="I519" s="123">
        <v>0</v>
      </c>
    </row>
    <row r="520" spans="2:9" ht="76.5" hidden="1" x14ac:dyDescent="0.2">
      <c r="B520" s="73" t="s">
        <v>652</v>
      </c>
      <c r="C520" s="74" t="s">
        <v>47</v>
      </c>
      <c r="D520" s="75" t="s">
        <v>1305</v>
      </c>
      <c r="E520" s="76">
        <v>0</v>
      </c>
      <c r="F520" s="76" t="str">
        <f>IF(REKAPITULACIJA!$F$48*I520=0,"",REKAPITULACIJA!$F$48*I520)</f>
        <v/>
      </c>
      <c r="G520" s="76" t="str">
        <f t="shared" si="12"/>
        <v/>
      </c>
      <c r="I520" s="123">
        <v>0</v>
      </c>
    </row>
    <row r="521" spans="2:9" ht="76.5" hidden="1" x14ac:dyDescent="0.2">
      <c r="B521" s="73" t="s">
        <v>653</v>
      </c>
      <c r="C521" s="74" t="s">
        <v>47</v>
      </c>
      <c r="D521" s="75" t="s">
        <v>1306</v>
      </c>
      <c r="E521" s="76">
        <v>0</v>
      </c>
      <c r="F521" s="76" t="str">
        <f>IF(REKAPITULACIJA!$F$48*I521=0,"",REKAPITULACIJA!$F$48*I521)</f>
        <v/>
      </c>
      <c r="G521" s="76" t="str">
        <f t="shared" si="12"/>
        <v/>
      </c>
      <c r="I521" s="123">
        <v>0</v>
      </c>
    </row>
    <row r="522" spans="2:9" ht="76.5" hidden="1" x14ac:dyDescent="0.2">
      <c r="B522" s="73" t="s">
        <v>654</v>
      </c>
      <c r="C522" s="74" t="s">
        <v>47</v>
      </c>
      <c r="D522" s="75" t="s">
        <v>1307</v>
      </c>
      <c r="E522" s="76">
        <v>0</v>
      </c>
      <c r="F522" s="76" t="str">
        <f>IF(REKAPITULACIJA!$F$48*I522=0,"",REKAPITULACIJA!$F$48*I522)</f>
        <v/>
      </c>
      <c r="G522" s="76" t="str">
        <f t="shared" si="12"/>
        <v/>
      </c>
      <c r="I522" s="123">
        <v>0</v>
      </c>
    </row>
    <row r="523" spans="2:9" ht="76.5" hidden="1" x14ac:dyDescent="0.2">
      <c r="B523" s="73" t="s">
        <v>655</v>
      </c>
      <c r="C523" s="74" t="s">
        <v>47</v>
      </c>
      <c r="D523" s="75" t="s">
        <v>1308</v>
      </c>
      <c r="E523" s="76">
        <v>0</v>
      </c>
      <c r="F523" s="76" t="str">
        <f>IF(REKAPITULACIJA!$F$48*I523=0,"",REKAPITULACIJA!$F$48*I523)</f>
        <v/>
      </c>
      <c r="G523" s="76" t="str">
        <f t="shared" si="12"/>
        <v/>
      </c>
      <c r="I523" s="123">
        <v>0</v>
      </c>
    </row>
    <row r="524" spans="2:9" ht="76.5" hidden="1" x14ac:dyDescent="0.2">
      <c r="B524" s="73" t="s">
        <v>656</v>
      </c>
      <c r="C524" s="74" t="s">
        <v>47</v>
      </c>
      <c r="D524" s="75" t="s">
        <v>1309</v>
      </c>
      <c r="E524" s="76">
        <v>0</v>
      </c>
      <c r="F524" s="76" t="str">
        <f>IF(REKAPITULACIJA!$F$48*I524=0,"",REKAPITULACIJA!$F$48*I524)</f>
        <v/>
      </c>
      <c r="G524" s="76" t="str">
        <f t="shared" si="12"/>
        <v/>
      </c>
      <c r="I524" s="123">
        <v>0</v>
      </c>
    </row>
    <row r="525" spans="2:9" ht="76.5" hidden="1" x14ac:dyDescent="0.2">
      <c r="B525" s="73" t="s">
        <v>657</v>
      </c>
      <c r="C525" s="74" t="s">
        <v>47</v>
      </c>
      <c r="D525" s="75" t="s">
        <v>1310</v>
      </c>
      <c r="E525" s="76">
        <v>0</v>
      </c>
      <c r="F525" s="76" t="str">
        <f>IF(REKAPITULACIJA!$F$48*I525=0,"",REKAPITULACIJA!$F$48*I525)</f>
        <v/>
      </c>
      <c r="G525" s="76" t="str">
        <f t="shared" si="12"/>
        <v/>
      </c>
      <c r="I525" s="123">
        <v>0</v>
      </c>
    </row>
    <row r="526" spans="2:9" ht="76.5" hidden="1" x14ac:dyDescent="0.2">
      <c r="B526" s="73" t="s">
        <v>658</v>
      </c>
      <c r="C526" s="74" t="s">
        <v>47</v>
      </c>
      <c r="D526" s="75" t="s">
        <v>1311</v>
      </c>
      <c r="E526" s="76">
        <v>0</v>
      </c>
      <c r="F526" s="76" t="str">
        <f>IF(REKAPITULACIJA!$F$48*I526=0,"",REKAPITULACIJA!$F$48*I526)</f>
        <v/>
      </c>
      <c r="G526" s="76" t="str">
        <f t="shared" si="12"/>
        <v/>
      </c>
      <c r="I526" s="123">
        <v>0</v>
      </c>
    </row>
    <row r="527" spans="2:9" ht="76.5" hidden="1" x14ac:dyDescent="0.2">
      <c r="B527" s="73" t="s">
        <v>659</v>
      </c>
      <c r="C527" s="74" t="s">
        <v>47</v>
      </c>
      <c r="D527" s="75" t="s">
        <v>1312</v>
      </c>
      <c r="E527" s="76">
        <v>0</v>
      </c>
      <c r="F527" s="76" t="str">
        <f>IF(REKAPITULACIJA!$F$48*I527=0,"",REKAPITULACIJA!$F$48*I527)</f>
        <v/>
      </c>
      <c r="G527" s="76" t="str">
        <f t="shared" si="12"/>
        <v/>
      </c>
      <c r="I527" s="123">
        <v>0</v>
      </c>
    </row>
    <row r="528" spans="2:9" ht="76.5" hidden="1" x14ac:dyDescent="0.2">
      <c r="B528" s="73" t="s">
        <v>660</v>
      </c>
      <c r="C528" s="74" t="s">
        <v>47</v>
      </c>
      <c r="D528" s="75" t="s">
        <v>1313</v>
      </c>
      <c r="E528" s="76">
        <v>0</v>
      </c>
      <c r="F528" s="76" t="str">
        <f>IF(REKAPITULACIJA!$F$48*I528=0,"",REKAPITULACIJA!$F$48*I528)</f>
        <v/>
      </c>
      <c r="G528" s="76" t="str">
        <f t="shared" si="12"/>
        <v/>
      </c>
      <c r="I528" s="123">
        <v>0</v>
      </c>
    </row>
    <row r="529" spans="2:9" ht="63.75" hidden="1" x14ac:dyDescent="0.2">
      <c r="B529" s="73" t="s">
        <v>661</v>
      </c>
      <c r="C529" s="74" t="s">
        <v>47</v>
      </c>
      <c r="D529" s="75" t="s">
        <v>662</v>
      </c>
      <c r="E529" s="76">
        <v>0</v>
      </c>
      <c r="F529" s="76" t="str">
        <f>IF(REKAPITULACIJA!$F$48*I529=0,"",REKAPITULACIJA!$F$48*I529)</f>
        <v/>
      </c>
      <c r="G529" s="76" t="str">
        <f t="shared" si="12"/>
        <v/>
      </c>
      <c r="I529" s="123">
        <v>0</v>
      </c>
    </row>
    <row r="530" spans="2:9" ht="76.5" hidden="1" x14ac:dyDescent="0.2">
      <c r="B530" s="73" t="s">
        <v>663</v>
      </c>
      <c r="C530" s="74" t="s">
        <v>47</v>
      </c>
      <c r="D530" s="75" t="s">
        <v>1314</v>
      </c>
      <c r="E530" s="76">
        <v>0</v>
      </c>
      <c r="F530" s="76" t="str">
        <f>IF(REKAPITULACIJA!$F$48*I530=0,"",REKAPITULACIJA!$F$48*I530)</f>
        <v/>
      </c>
      <c r="G530" s="76" t="str">
        <f t="shared" si="12"/>
        <v/>
      </c>
      <c r="I530" s="123">
        <v>0</v>
      </c>
    </row>
    <row r="531" spans="2:9" ht="76.5" hidden="1" x14ac:dyDescent="0.2">
      <c r="B531" s="73" t="s">
        <v>664</v>
      </c>
      <c r="C531" s="74" t="s">
        <v>47</v>
      </c>
      <c r="D531" s="75" t="s">
        <v>1315</v>
      </c>
      <c r="E531" s="76">
        <v>0</v>
      </c>
      <c r="F531" s="76" t="str">
        <f>IF(REKAPITULACIJA!$F$48*I531=0,"",REKAPITULACIJA!$F$48*I531)</f>
        <v/>
      </c>
      <c r="G531" s="76" t="str">
        <f t="shared" si="12"/>
        <v/>
      </c>
      <c r="I531" s="123">
        <v>0</v>
      </c>
    </row>
    <row r="532" spans="2:9" ht="63.75" hidden="1" x14ac:dyDescent="0.2">
      <c r="B532" s="73" t="s">
        <v>665</v>
      </c>
      <c r="C532" s="74" t="s">
        <v>47</v>
      </c>
      <c r="D532" s="75" t="s">
        <v>666</v>
      </c>
      <c r="E532" s="76">
        <v>0</v>
      </c>
      <c r="F532" s="76" t="str">
        <f>IF(REKAPITULACIJA!$F$48*I532=0,"",REKAPITULACIJA!$F$48*I532)</f>
        <v/>
      </c>
      <c r="G532" s="76" t="str">
        <f t="shared" si="12"/>
        <v/>
      </c>
      <c r="I532" s="123">
        <v>0</v>
      </c>
    </row>
    <row r="533" spans="2:9" ht="76.5" hidden="1" x14ac:dyDescent="0.2">
      <c r="B533" s="73" t="s">
        <v>667</v>
      </c>
      <c r="C533" s="74" t="s">
        <v>47</v>
      </c>
      <c r="D533" s="75" t="s">
        <v>1316</v>
      </c>
      <c r="E533" s="76">
        <v>0</v>
      </c>
      <c r="F533" s="76" t="str">
        <f>IF(REKAPITULACIJA!$F$48*I533=0,"",REKAPITULACIJA!$F$48*I533)</f>
        <v/>
      </c>
      <c r="G533" s="76" t="str">
        <f t="shared" si="12"/>
        <v/>
      </c>
      <c r="I533" s="123">
        <v>0</v>
      </c>
    </row>
    <row r="534" spans="2:9" ht="76.5" hidden="1" x14ac:dyDescent="0.2">
      <c r="B534" s="73" t="s">
        <v>668</v>
      </c>
      <c r="C534" s="74" t="s">
        <v>47</v>
      </c>
      <c r="D534" s="75" t="s">
        <v>1317</v>
      </c>
      <c r="E534" s="76">
        <v>0</v>
      </c>
      <c r="F534" s="76" t="str">
        <f>IF(REKAPITULACIJA!$F$48*I534=0,"",REKAPITULACIJA!$F$48*I534)</f>
        <v/>
      </c>
      <c r="G534" s="76" t="str">
        <f t="shared" si="12"/>
        <v/>
      </c>
      <c r="I534" s="123">
        <v>0</v>
      </c>
    </row>
    <row r="535" spans="2:9" ht="76.5" hidden="1" x14ac:dyDescent="0.2">
      <c r="B535" s="73" t="s">
        <v>669</v>
      </c>
      <c r="C535" s="74" t="s">
        <v>47</v>
      </c>
      <c r="D535" s="75" t="s">
        <v>1318</v>
      </c>
      <c r="E535" s="76">
        <v>0</v>
      </c>
      <c r="F535" s="76" t="str">
        <f>IF(REKAPITULACIJA!$F$48*I535=0,"",REKAPITULACIJA!$F$48*I535)</f>
        <v/>
      </c>
      <c r="G535" s="76" t="str">
        <f t="shared" si="12"/>
        <v/>
      </c>
      <c r="I535" s="123">
        <v>0</v>
      </c>
    </row>
    <row r="536" spans="2:9" ht="76.5" hidden="1" x14ac:dyDescent="0.2">
      <c r="B536" s="73" t="s">
        <v>670</v>
      </c>
      <c r="C536" s="74" t="s">
        <v>47</v>
      </c>
      <c r="D536" s="75" t="s">
        <v>1319</v>
      </c>
      <c r="E536" s="76">
        <v>0</v>
      </c>
      <c r="F536" s="76" t="str">
        <f>IF(REKAPITULACIJA!$F$48*I536=0,"",REKAPITULACIJA!$F$48*I536)</f>
        <v/>
      </c>
      <c r="G536" s="76" t="str">
        <f t="shared" si="12"/>
        <v/>
      </c>
      <c r="I536" s="123">
        <v>0</v>
      </c>
    </row>
    <row r="537" spans="2:9" ht="76.5" hidden="1" x14ac:dyDescent="0.2">
      <c r="B537" s="73" t="s">
        <v>671</v>
      </c>
      <c r="C537" s="74" t="s">
        <v>47</v>
      </c>
      <c r="D537" s="75" t="s">
        <v>1320</v>
      </c>
      <c r="E537" s="76">
        <v>0</v>
      </c>
      <c r="F537" s="76" t="str">
        <f>IF(REKAPITULACIJA!$F$48*I537=0,"",REKAPITULACIJA!$F$48*I537)</f>
        <v/>
      </c>
      <c r="G537" s="76" t="str">
        <f t="shared" si="12"/>
        <v/>
      </c>
      <c r="I537" s="123">
        <v>0</v>
      </c>
    </row>
    <row r="538" spans="2:9" ht="76.5" hidden="1" x14ac:dyDescent="0.2">
      <c r="B538" s="73" t="s">
        <v>672</v>
      </c>
      <c r="C538" s="74" t="s">
        <v>47</v>
      </c>
      <c r="D538" s="75" t="s">
        <v>1321</v>
      </c>
      <c r="E538" s="76">
        <v>0</v>
      </c>
      <c r="F538" s="76" t="str">
        <f>IF(REKAPITULACIJA!$F$48*I538=0,"",REKAPITULACIJA!$F$48*I538)</f>
        <v/>
      </c>
      <c r="G538" s="76" t="str">
        <f t="shared" si="12"/>
        <v/>
      </c>
      <c r="I538" s="123">
        <v>0</v>
      </c>
    </row>
    <row r="539" spans="2:9" ht="76.5" hidden="1" x14ac:dyDescent="0.2">
      <c r="B539" s="73" t="s">
        <v>673</v>
      </c>
      <c r="C539" s="74" t="s">
        <v>47</v>
      </c>
      <c r="D539" s="75" t="s">
        <v>1322</v>
      </c>
      <c r="E539" s="76">
        <v>0</v>
      </c>
      <c r="F539" s="76" t="str">
        <f>IF(REKAPITULACIJA!$F$48*I539=0,"",REKAPITULACIJA!$F$48*I539)</f>
        <v/>
      </c>
      <c r="G539" s="76" t="str">
        <f t="shared" si="12"/>
        <v/>
      </c>
      <c r="I539" s="123">
        <v>0</v>
      </c>
    </row>
    <row r="540" spans="2:9" ht="76.5" hidden="1" x14ac:dyDescent="0.2">
      <c r="B540" s="73" t="s">
        <v>674</v>
      </c>
      <c r="C540" s="74" t="s">
        <v>47</v>
      </c>
      <c r="D540" s="75" t="s">
        <v>1323</v>
      </c>
      <c r="E540" s="76">
        <v>0</v>
      </c>
      <c r="F540" s="76" t="str">
        <f>IF(REKAPITULACIJA!$F$48*I540=0,"",REKAPITULACIJA!$F$48*I540)</f>
        <v/>
      </c>
      <c r="G540" s="76" t="str">
        <f t="shared" si="12"/>
        <v/>
      </c>
      <c r="I540" s="123">
        <v>0</v>
      </c>
    </row>
    <row r="541" spans="2:9" ht="63.75" hidden="1" x14ac:dyDescent="0.2">
      <c r="B541" s="73" t="s">
        <v>675</v>
      </c>
      <c r="C541" s="74" t="s">
        <v>47</v>
      </c>
      <c r="D541" s="75" t="s">
        <v>676</v>
      </c>
      <c r="E541" s="76">
        <v>0</v>
      </c>
      <c r="F541" s="76" t="str">
        <f>IF(REKAPITULACIJA!$F$48*I541=0,"",REKAPITULACIJA!$F$48*I541)</f>
        <v/>
      </c>
      <c r="G541" s="76" t="str">
        <f t="shared" si="12"/>
        <v/>
      </c>
      <c r="I541" s="123">
        <v>0</v>
      </c>
    </row>
    <row r="542" spans="2:9" ht="63.75" hidden="1" x14ac:dyDescent="0.2">
      <c r="B542" s="73" t="s">
        <v>677</v>
      </c>
      <c r="C542" s="74" t="s">
        <v>47</v>
      </c>
      <c r="D542" s="75" t="s">
        <v>678</v>
      </c>
      <c r="E542" s="76">
        <v>0</v>
      </c>
      <c r="F542" s="76" t="str">
        <f>IF(REKAPITULACIJA!$F$48*I542=0,"",REKAPITULACIJA!$F$48*I542)</f>
        <v/>
      </c>
      <c r="G542" s="76" t="str">
        <f t="shared" si="12"/>
        <v/>
      </c>
      <c r="I542" s="123">
        <v>0</v>
      </c>
    </row>
    <row r="543" spans="2:9" ht="63.75" hidden="1" x14ac:dyDescent="0.2">
      <c r="B543" s="73" t="s">
        <v>679</v>
      </c>
      <c r="C543" s="74" t="s">
        <v>47</v>
      </c>
      <c r="D543" s="75" t="s">
        <v>680</v>
      </c>
      <c r="E543" s="76">
        <v>0</v>
      </c>
      <c r="F543" s="76" t="str">
        <f>IF(REKAPITULACIJA!$F$48*I543=0,"",REKAPITULACIJA!$F$48*I543)</f>
        <v/>
      </c>
      <c r="G543" s="76" t="str">
        <f t="shared" si="12"/>
        <v/>
      </c>
      <c r="I543" s="123">
        <v>0</v>
      </c>
    </row>
    <row r="544" spans="2:9" ht="63.75" hidden="1" x14ac:dyDescent="0.2">
      <c r="B544" s="73" t="s">
        <v>681</v>
      </c>
      <c r="C544" s="74" t="s">
        <v>47</v>
      </c>
      <c r="D544" s="75" t="s">
        <v>682</v>
      </c>
      <c r="E544" s="76">
        <v>0</v>
      </c>
      <c r="F544" s="76" t="str">
        <f>IF(REKAPITULACIJA!$F$48*I544=0,"",REKAPITULACIJA!$F$48*I544)</f>
        <v/>
      </c>
      <c r="G544" s="76" t="str">
        <f t="shared" si="12"/>
        <v/>
      </c>
      <c r="I544" s="123">
        <v>0</v>
      </c>
    </row>
    <row r="545" spans="2:9" ht="63.75" hidden="1" x14ac:dyDescent="0.2">
      <c r="B545" s="73" t="s">
        <v>683</v>
      </c>
      <c r="C545" s="74" t="s">
        <v>47</v>
      </c>
      <c r="D545" s="75" t="s">
        <v>684</v>
      </c>
      <c r="E545" s="76">
        <v>0</v>
      </c>
      <c r="F545" s="76" t="str">
        <f>IF(REKAPITULACIJA!$F$48*I545=0,"",REKAPITULACIJA!$F$48*I545)</f>
        <v/>
      </c>
      <c r="G545" s="76" t="str">
        <f t="shared" si="12"/>
        <v/>
      </c>
      <c r="I545" s="123">
        <v>0</v>
      </c>
    </row>
    <row r="546" spans="2:9" ht="63.75" hidden="1" x14ac:dyDescent="0.2">
      <c r="B546" s="73" t="s">
        <v>685</v>
      </c>
      <c r="C546" s="74" t="s">
        <v>47</v>
      </c>
      <c r="D546" s="75" t="s">
        <v>686</v>
      </c>
      <c r="E546" s="76">
        <v>0</v>
      </c>
      <c r="F546" s="76" t="str">
        <f>IF(REKAPITULACIJA!$F$48*I546=0,"",REKAPITULACIJA!$F$48*I546)</f>
        <v/>
      </c>
      <c r="G546" s="76" t="str">
        <f t="shared" si="12"/>
        <v/>
      </c>
      <c r="I546" s="123">
        <v>0</v>
      </c>
    </row>
    <row r="547" spans="2:9" ht="63.75" hidden="1" x14ac:dyDescent="0.2">
      <c r="B547" s="73" t="s">
        <v>687</v>
      </c>
      <c r="C547" s="74" t="s">
        <v>47</v>
      </c>
      <c r="D547" s="75" t="s">
        <v>688</v>
      </c>
      <c r="E547" s="76">
        <v>0</v>
      </c>
      <c r="F547" s="76" t="str">
        <f>IF(REKAPITULACIJA!$F$48*I547=0,"",REKAPITULACIJA!$F$48*I547)</f>
        <v/>
      </c>
      <c r="G547" s="76" t="str">
        <f t="shared" si="12"/>
        <v/>
      </c>
      <c r="I547" s="123">
        <v>0</v>
      </c>
    </row>
    <row r="548" spans="2:9" ht="63.75" hidden="1" x14ac:dyDescent="0.2">
      <c r="B548" s="73" t="s">
        <v>689</v>
      </c>
      <c r="C548" s="74" t="s">
        <v>47</v>
      </c>
      <c r="D548" s="75" t="s">
        <v>690</v>
      </c>
      <c r="E548" s="76">
        <v>0</v>
      </c>
      <c r="F548" s="76" t="str">
        <f>IF(REKAPITULACIJA!$F$48*I548=0,"",REKAPITULACIJA!$F$48*I548)</f>
        <v/>
      </c>
      <c r="G548" s="76" t="str">
        <f t="shared" si="12"/>
        <v/>
      </c>
      <c r="I548" s="123">
        <v>0</v>
      </c>
    </row>
    <row r="549" spans="2:9" ht="63.75" hidden="1" x14ac:dyDescent="0.2">
      <c r="B549" s="73" t="s">
        <v>691</v>
      </c>
      <c r="C549" s="74" t="s">
        <v>47</v>
      </c>
      <c r="D549" s="75" t="s">
        <v>692</v>
      </c>
      <c r="E549" s="76">
        <v>0</v>
      </c>
      <c r="F549" s="76" t="str">
        <f>IF(REKAPITULACIJA!$F$48*I549=0,"",REKAPITULACIJA!$F$48*I549)</f>
        <v/>
      </c>
      <c r="G549" s="76" t="str">
        <f t="shared" si="12"/>
        <v/>
      </c>
      <c r="I549" s="123">
        <v>0</v>
      </c>
    </row>
    <row r="550" spans="2:9" ht="63.75" hidden="1" x14ac:dyDescent="0.2">
      <c r="B550" s="73" t="s">
        <v>693</v>
      </c>
      <c r="C550" s="74" t="s">
        <v>47</v>
      </c>
      <c r="D550" s="75" t="s">
        <v>694</v>
      </c>
      <c r="E550" s="76">
        <v>0</v>
      </c>
      <c r="F550" s="76" t="str">
        <f>IF(REKAPITULACIJA!$F$48*I550=0,"",REKAPITULACIJA!$F$48*I550)</f>
        <v/>
      </c>
      <c r="G550" s="76" t="str">
        <f t="shared" si="12"/>
        <v/>
      </c>
      <c r="I550" s="123">
        <v>0</v>
      </c>
    </row>
    <row r="551" spans="2:9" ht="63.75" hidden="1" x14ac:dyDescent="0.2">
      <c r="B551" s="73" t="s">
        <v>695</v>
      </c>
      <c r="C551" s="74" t="s">
        <v>47</v>
      </c>
      <c r="D551" s="75" t="s">
        <v>696</v>
      </c>
      <c r="E551" s="76">
        <v>0</v>
      </c>
      <c r="F551" s="76" t="str">
        <f>IF(REKAPITULACIJA!$F$48*I551=0,"",REKAPITULACIJA!$F$48*I551)</f>
        <v/>
      </c>
      <c r="G551" s="76" t="str">
        <f t="shared" si="12"/>
        <v/>
      </c>
      <c r="I551" s="123">
        <v>0</v>
      </c>
    </row>
    <row r="552" spans="2:9" ht="63.75" hidden="1" x14ac:dyDescent="0.2">
      <c r="B552" s="73" t="s">
        <v>697</v>
      </c>
      <c r="C552" s="74" t="s">
        <v>47</v>
      </c>
      <c r="D552" s="75" t="s">
        <v>698</v>
      </c>
      <c r="E552" s="76">
        <v>0</v>
      </c>
      <c r="F552" s="76" t="str">
        <f>IF(REKAPITULACIJA!$F$48*I552=0,"",REKAPITULACIJA!$F$48*I552)</f>
        <v/>
      </c>
      <c r="G552" s="76" t="str">
        <f t="shared" si="12"/>
        <v/>
      </c>
      <c r="I552" s="123">
        <v>0</v>
      </c>
    </row>
    <row r="553" spans="2:9" ht="76.5" hidden="1" x14ac:dyDescent="0.2">
      <c r="B553" s="73" t="s">
        <v>699</v>
      </c>
      <c r="C553" s="74" t="s">
        <v>47</v>
      </c>
      <c r="D553" s="75" t="s">
        <v>1324</v>
      </c>
      <c r="E553" s="76">
        <v>0</v>
      </c>
      <c r="F553" s="76" t="str">
        <f>IF(REKAPITULACIJA!$F$48*I553=0,"",REKAPITULACIJA!$F$48*I553)</f>
        <v/>
      </c>
      <c r="G553" s="76" t="str">
        <f t="shared" si="12"/>
        <v/>
      </c>
      <c r="I553" s="123">
        <v>0</v>
      </c>
    </row>
    <row r="554" spans="2:9" ht="76.5" hidden="1" x14ac:dyDescent="0.2">
      <c r="B554" s="73" t="s">
        <v>700</v>
      </c>
      <c r="C554" s="74" t="s">
        <v>47</v>
      </c>
      <c r="D554" s="75" t="s">
        <v>1325</v>
      </c>
      <c r="E554" s="76">
        <v>0</v>
      </c>
      <c r="F554" s="76" t="str">
        <f>IF(REKAPITULACIJA!$F$48*I554=0,"",REKAPITULACIJA!$F$48*I554)</f>
        <v/>
      </c>
      <c r="G554" s="76" t="str">
        <f t="shared" si="12"/>
        <v/>
      </c>
      <c r="I554" s="123">
        <v>0</v>
      </c>
    </row>
    <row r="555" spans="2:9" ht="76.5" hidden="1" x14ac:dyDescent="0.2">
      <c r="B555" s="73" t="s">
        <v>701</v>
      </c>
      <c r="C555" s="74" t="s">
        <v>47</v>
      </c>
      <c r="D555" s="75" t="s">
        <v>1326</v>
      </c>
      <c r="E555" s="76">
        <v>0</v>
      </c>
      <c r="F555" s="76" t="str">
        <f>IF(REKAPITULACIJA!$F$48*I555=0,"",REKAPITULACIJA!$F$48*I555)</f>
        <v/>
      </c>
      <c r="G555" s="76" t="str">
        <f t="shared" si="12"/>
        <v/>
      </c>
      <c r="I555" s="123">
        <v>0</v>
      </c>
    </row>
    <row r="556" spans="2:9" ht="76.5" hidden="1" x14ac:dyDescent="0.2">
      <c r="B556" s="73" t="s">
        <v>702</v>
      </c>
      <c r="C556" s="74" t="s">
        <v>47</v>
      </c>
      <c r="D556" s="75" t="s">
        <v>1327</v>
      </c>
      <c r="E556" s="76">
        <v>0</v>
      </c>
      <c r="F556" s="76" t="str">
        <f>IF(REKAPITULACIJA!$F$48*I556=0,"",REKAPITULACIJA!$F$48*I556)</f>
        <v/>
      </c>
      <c r="G556" s="76" t="str">
        <f t="shared" si="12"/>
        <v/>
      </c>
      <c r="I556" s="123">
        <v>0</v>
      </c>
    </row>
    <row r="557" spans="2:9" ht="76.5" hidden="1" x14ac:dyDescent="0.2">
      <c r="B557" s="73" t="s">
        <v>703</v>
      </c>
      <c r="C557" s="74" t="s">
        <v>47</v>
      </c>
      <c r="D557" s="75" t="s">
        <v>1328</v>
      </c>
      <c r="E557" s="76">
        <v>0</v>
      </c>
      <c r="F557" s="76" t="str">
        <f>IF(REKAPITULACIJA!$F$48*I557=0,"",REKAPITULACIJA!$F$48*I557)</f>
        <v/>
      </c>
      <c r="G557" s="76" t="str">
        <f t="shared" si="12"/>
        <v/>
      </c>
      <c r="I557" s="123">
        <v>0</v>
      </c>
    </row>
    <row r="558" spans="2:9" ht="76.5" hidden="1" x14ac:dyDescent="0.2">
      <c r="B558" s="73" t="s">
        <v>704</v>
      </c>
      <c r="C558" s="74" t="s">
        <v>47</v>
      </c>
      <c r="D558" s="75" t="s">
        <v>1329</v>
      </c>
      <c r="E558" s="76">
        <v>0</v>
      </c>
      <c r="F558" s="76" t="str">
        <f>IF(REKAPITULACIJA!$F$48*I558=0,"",REKAPITULACIJA!$F$48*I558)</f>
        <v/>
      </c>
      <c r="G558" s="76" t="str">
        <f t="shared" si="12"/>
        <v/>
      </c>
      <c r="I558" s="123">
        <v>0</v>
      </c>
    </row>
    <row r="559" spans="2:9" ht="76.5" hidden="1" x14ac:dyDescent="0.2">
      <c r="B559" s="73" t="s">
        <v>705</v>
      </c>
      <c r="C559" s="74" t="s">
        <v>47</v>
      </c>
      <c r="D559" s="75" t="s">
        <v>1330</v>
      </c>
      <c r="E559" s="76">
        <v>0</v>
      </c>
      <c r="F559" s="76" t="str">
        <f>IF(REKAPITULACIJA!$F$48*I559=0,"",REKAPITULACIJA!$F$48*I559)</f>
        <v/>
      </c>
      <c r="G559" s="76" t="str">
        <f t="shared" si="12"/>
        <v/>
      </c>
      <c r="I559" s="123">
        <v>0</v>
      </c>
    </row>
    <row r="560" spans="2:9" ht="76.5" hidden="1" x14ac:dyDescent="0.2">
      <c r="B560" s="73" t="s">
        <v>706</v>
      </c>
      <c r="C560" s="74" t="s">
        <v>47</v>
      </c>
      <c r="D560" s="75" t="s">
        <v>1331</v>
      </c>
      <c r="E560" s="76">
        <v>0</v>
      </c>
      <c r="F560" s="76" t="str">
        <f>IF(REKAPITULACIJA!$F$48*I560=0,"",REKAPITULACIJA!$F$48*I560)</f>
        <v/>
      </c>
      <c r="G560" s="76" t="str">
        <f t="shared" si="12"/>
        <v/>
      </c>
      <c r="I560" s="123">
        <v>0</v>
      </c>
    </row>
    <row r="561" spans="2:9" ht="76.5" hidden="1" x14ac:dyDescent="0.2">
      <c r="B561" s="73" t="s">
        <v>707</v>
      </c>
      <c r="C561" s="74" t="s">
        <v>47</v>
      </c>
      <c r="D561" s="75" t="s">
        <v>1332</v>
      </c>
      <c r="E561" s="76">
        <v>0</v>
      </c>
      <c r="F561" s="76" t="str">
        <f>IF(REKAPITULACIJA!$F$48*I561=0,"",REKAPITULACIJA!$F$48*I561)</f>
        <v/>
      </c>
      <c r="G561" s="76" t="str">
        <f t="shared" si="12"/>
        <v/>
      </c>
      <c r="I561" s="123">
        <v>0</v>
      </c>
    </row>
    <row r="562" spans="2:9" ht="76.5" hidden="1" x14ac:dyDescent="0.2">
      <c r="B562" s="73" t="s">
        <v>708</v>
      </c>
      <c r="C562" s="74" t="s">
        <v>47</v>
      </c>
      <c r="D562" s="75" t="s">
        <v>1333</v>
      </c>
      <c r="E562" s="76">
        <v>0</v>
      </c>
      <c r="F562" s="76" t="str">
        <f>IF(REKAPITULACIJA!$F$48*I562=0,"",REKAPITULACIJA!$F$48*I562)</f>
        <v/>
      </c>
      <c r="G562" s="76" t="str">
        <f t="shared" si="12"/>
        <v/>
      </c>
      <c r="I562" s="123">
        <v>0</v>
      </c>
    </row>
    <row r="563" spans="2:9" ht="76.5" hidden="1" x14ac:dyDescent="0.2">
      <c r="B563" s="73" t="s">
        <v>709</v>
      </c>
      <c r="C563" s="74" t="s">
        <v>47</v>
      </c>
      <c r="D563" s="75" t="s">
        <v>1334</v>
      </c>
      <c r="E563" s="76">
        <v>0</v>
      </c>
      <c r="F563" s="76" t="str">
        <f>IF(REKAPITULACIJA!$F$48*I563=0,"",REKAPITULACIJA!$F$48*I563)</f>
        <v/>
      </c>
      <c r="G563" s="76" t="str">
        <f t="shared" si="12"/>
        <v/>
      </c>
      <c r="I563" s="123">
        <v>0</v>
      </c>
    </row>
    <row r="564" spans="2:9" ht="76.5" hidden="1" x14ac:dyDescent="0.2">
      <c r="B564" s="73" t="s">
        <v>710</v>
      </c>
      <c r="C564" s="74" t="s">
        <v>47</v>
      </c>
      <c r="D564" s="75" t="s">
        <v>1335</v>
      </c>
      <c r="E564" s="76">
        <v>0</v>
      </c>
      <c r="F564" s="76" t="str">
        <f>IF(REKAPITULACIJA!$F$48*I564=0,"",REKAPITULACIJA!$F$48*I564)</f>
        <v/>
      </c>
      <c r="G564" s="76" t="str">
        <f t="shared" si="12"/>
        <v/>
      </c>
      <c r="I564" s="123">
        <v>0</v>
      </c>
    </row>
    <row r="565" spans="2:9" ht="63.75" hidden="1" x14ac:dyDescent="0.2">
      <c r="B565" s="73" t="s">
        <v>711</v>
      </c>
      <c r="C565" s="74" t="s">
        <v>47</v>
      </c>
      <c r="D565" s="75" t="s">
        <v>712</v>
      </c>
      <c r="E565" s="76">
        <v>0</v>
      </c>
      <c r="F565" s="76" t="str">
        <f>IF(REKAPITULACIJA!$F$48*I565=0,"",REKAPITULACIJA!$F$48*I565)</f>
        <v/>
      </c>
      <c r="G565" s="76" t="str">
        <f t="shared" si="12"/>
        <v/>
      </c>
      <c r="I565" s="123">
        <v>0</v>
      </c>
    </row>
    <row r="566" spans="2:9" ht="76.5" hidden="1" x14ac:dyDescent="0.2">
      <c r="B566" s="73" t="s">
        <v>713</v>
      </c>
      <c r="C566" s="74" t="s">
        <v>47</v>
      </c>
      <c r="D566" s="75" t="s">
        <v>1336</v>
      </c>
      <c r="E566" s="76">
        <v>0</v>
      </c>
      <c r="F566" s="76" t="str">
        <f>IF(REKAPITULACIJA!$F$48*I566=0,"",REKAPITULACIJA!$F$48*I566)</f>
        <v/>
      </c>
      <c r="G566" s="76" t="str">
        <f t="shared" si="12"/>
        <v/>
      </c>
      <c r="I566" s="123">
        <v>0</v>
      </c>
    </row>
    <row r="567" spans="2:9" ht="76.5" hidden="1" x14ac:dyDescent="0.2">
      <c r="B567" s="73" t="s">
        <v>714</v>
      </c>
      <c r="C567" s="74" t="s">
        <v>47</v>
      </c>
      <c r="D567" s="75" t="s">
        <v>1337</v>
      </c>
      <c r="E567" s="76">
        <v>0</v>
      </c>
      <c r="F567" s="76" t="str">
        <f>IF(REKAPITULACIJA!$F$48*I567=0,"",REKAPITULACIJA!$F$48*I567)</f>
        <v/>
      </c>
      <c r="G567" s="76" t="str">
        <f t="shared" si="12"/>
        <v/>
      </c>
      <c r="I567" s="123">
        <v>0</v>
      </c>
    </row>
    <row r="568" spans="2:9" ht="76.5" hidden="1" x14ac:dyDescent="0.2">
      <c r="B568" s="73" t="s">
        <v>715</v>
      </c>
      <c r="C568" s="74" t="s">
        <v>47</v>
      </c>
      <c r="D568" s="75" t="s">
        <v>1338</v>
      </c>
      <c r="E568" s="76">
        <v>0</v>
      </c>
      <c r="F568" s="76" t="str">
        <f>IF(REKAPITULACIJA!$F$48*I568=0,"",REKAPITULACIJA!$F$48*I568)</f>
        <v/>
      </c>
      <c r="G568" s="76" t="str">
        <f t="shared" si="12"/>
        <v/>
      </c>
      <c r="I568" s="123">
        <v>0</v>
      </c>
    </row>
    <row r="569" spans="2:9" ht="76.5" hidden="1" x14ac:dyDescent="0.2">
      <c r="B569" s="73" t="s">
        <v>716</v>
      </c>
      <c r="C569" s="74" t="s">
        <v>47</v>
      </c>
      <c r="D569" s="75" t="s">
        <v>1339</v>
      </c>
      <c r="E569" s="76">
        <v>0</v>
      </c>
      <c r="F569" s="76" t="str">
        <f>IF(REKAPITULACIJA!$F$48*I569=0,"",REKAPITULACIJA!$F$48*I569)</f>
        <v/>
      </c>
      <c r="G569" s="76" t="str">
        <f t="shared" si="12"/>
        <v/>
      </c>
      <c r="I569" s="123">
        <v>0</v>
      </c>
    </row>
    <row r="570" spans="2:9" ht="76.5" hidden="1" x14ac:dyDescent="0.2">
      <c r="B570" s="73" t="s">
        <v>717</v>
      </c>
      <c r="C570" s="74" t="s">
        <v>47</v>
      </c>
      <c r="D570" s="75" t="s">
        <v>1340</v>
      </c>
      <c r="E570" s="76">
        <v>0</v>
      </c>
      <c r="F570" s="76" t="str">
        <f>IF(REKAPITULACIJA!$F$48*I570=0,"",REKAPITULACIJA!$F$48*I570)</f>
        <v/>
      </c>
      <c r="G570" s="76" t="str">
        <f t="shared" si="12"/>
        <v/>
      </c>
      <c r="I570" s="123">
        <v>0</v>
      </c>
    </row>
    <row r="571" spans="2:9" ht="76.5" hidden="1" x14ac:dyDescent="0.2">
      <c r="B571" s="73" t="s">
        <v>718</v>
      </c>
      <c r="C571" s="74" t="s">
        <v>47</v>
      </c>
      <c r="D571" s="75" t="s">
        <v>1341</v>
      </c>
      <c r="E571" s="76">
        <v>0</v>
      </c>
      <c r="F571" s="76" t="str">
        <f>IF(REKAPITULACIJA!$F$48*I571=0,"",REKAPITULACIJA!$F$48*I571)</f>
        <v/>
      </c>
      <c r="G571" s="76" t="str">
        <f t="shared" si="12"/>
        <v/>
      </c>
      <c r="I571" s="123">
        <v>0</v>
      </c>
    </row>
    <row r="572" spans="2:9" ht="76.5" hidden="1" x14ac:dyDescent="0.2">
      <c r="B572" s="73" t="s">
        <v>719</v>
      </c>
      <c r="C572" s="74" t="s">
        <v>47</v>
      </c>
      <c r="D572" s="75" t="s">
        <v>1342</v>
      </c>
      <c r="E572" s="76">
        <v>0</v>
      </c>
      <c r="F572" s="76" t="str">
        <f>IF(REKAPITULACIJA!$F$48*I572=0,"",REKAPITULACIJA!$F$48*I572)</f>
        <v/>
      </c>
      <c r="G572" s="76" t="str">
        <f t="shared" si="12"/>
        <v/>
      </c>
      <c r="I572" s="123">
        <v>0</v>
      </c>
    </row>
    <row r="573" spans="2:9" ht="76.5" hidden="1" x14ac:dyDescent="0.2">
      <c r="B573" s="73" t="s">
        <v>720</v>
      </c>
      <c r="C573" s="74" t="s">
        <v>47</v>
      </c>
      <c r="D573" s="75" t="s">
        <v>1343</v>
      </c>
      <c r="E573" s="76">
        <v>0</v>
      </c>
      <c r="F573" s="76" t="str">
        <f>IF(REKAPITULACIJA!$F$48*I573=0,"",REKAPITULACIJA!$F$48*I573)</f>
        <v/>
      </c>
      <c r="G573" s="76" t="str">
        <f t="shared" si="12"/>
        <v/>
      </c>
      <c r="I573" s="123">
        <v>0</v>
      </c>
    </row>
    <row r="574" spans="2:9" ht="76.5" hidden="1" x14ac:dyDescent="0.2">
      <c r="B574" s="73" t="s">
        <v>721</v>
      </c>
      <c r="C574" s="74" t="s">
        <v>47</v>
      </c>
      <c r="D574" s="75" t="s">
        <v>1344</v>
      </c>
      <c r="E574" s="76">
        <v>0</v>
      </c>
      <c r="F574" s="76" t="str">
        <f>IF(REKAPITULACIJA!$F$48*I574=0,"",REKAPITULACIJA!$F$48*I574)</f>
        <v/>
      </c>
      <c r="G574" s="76" t="str">
        <f t="shared" si="12"/>
        <v/>
      </c>
      <c r="I574" s="123">
        <v>0</v>
      </c>
    </row>
    <row r="575" spans="2:9" ht="76.5" hidden="1" x14ac:dyDescent="0.2">
      <c r="B575" s="73" t="s">
        <v>722</v>
      </c>
      <c r="C575" s="74" t="s">
        <v>47</v>
      </c>
      <c r="D575" s="75" t="s">
        <v>1345</v>
      </c>
      <c r="E575" s="76">
        <v>0</v>
      </c>
      <c r="F575" s="76" t="str">
        <f>IF(REKAPITULACIJA!$F$48*I575=0,"",REKAPITULACIJA!$F$48*I575)</f>
        <v/>
      </c>
      <c r="G575" s="76" t="str">
        <f t="shared" si="12"/>
        <v/>
      </c>
      <c r="I575" s="123">
        <v>0</v>
      </c>
    </row>
    <row r="576" spans="2:9" ht="76.5" hidden="1" x14ac:dyDescent="0.2">
      <c r="B576" s="73" t="s">
        <v>723</v>
      </c>
      <c r="C576" s="74" t="s">
        <v>47</v>
      </c>
      <c r="D576" s="75" t="s">
        <v>1346</v>
      </c>
      <c r="E576" s="76">
        <v>0</v>
      </c>
      <c r="F576" s="76" t="str">
        <f>IF(REKAPITULACIJA!$F$48*I576=0,"",REKAPITULACIJA!$F$48*I576)</f>
        <v/>
      </c>
      <c r="G576" s="76" t="str">
        <f t="shared" ref="G576:G639" si="13">IF(F576="","",E576*F576)</f>
        <v/>
      </c>
      <c r="I576" s="123">
        <v>0</v>
      </c>
    </row>
    <row r="577" spans="2:9" ht="63.75" hidden="1" x14ac:dyDescent="0.2">
      <c r="B577" s="73" t="s">
        <v>724</v>
      </c>
      <c r="C577" s="74" t="s">
        <v>47</v>
      </c>
      <c r="D577" s="75" t="s">
        <v>725</v>
      </c>
      <c r="E577" s="76">
        <v>0</v>
      </c>
      <c r="F577" s="76" t="str">
        <f>IF(REKAPITULACIJA!$F$48*I577=0,"",REKAPITULACIJA!$F$48*I577)</f>
        <v/>
      </c>
      <c r="G577" s="76" t="str">
        <f t="shared" si="13"/>
        <v/>
      </c>
      <c r="I577" s="123">
        <v>0</v>
      </c>
    </row>
    <row r="578" spans="2:9" ht="76.5" hidden="1" x14ac:dyDescent="0.2">
      <c r="B578" s="73" t="s">
        <v>726</v>
      </c>
      <c r="C578" s="74" t="s">
        <v>47</v>
      </c>
      <c r="D578" s="75" t="s">
        <v>1347</v>
      </c>
      <c r="E578" s="76">
        <v>0</v>
      </c>
      <c r="F578" s="76" t="str">
        <f>IF(REKAPITULACIJA!$F$48*I578=0,"",REKAPITULACIJA!$F$48*I578)</f>
        <v/>
      </c>
      <c r="G578" s="76" t="str">
        <f t="shared" si="13"/>
        <v/>
      </c>
      <c r="I578" s="123">
        <v>0</v>
      </c>
    </row>
    <row r="579" spans="2:9" ht="76.5" hidden="1" x14ac:dyDescent="0.2">
      <c r="B579" s="73" t="s">
        <v>727</v>
      </c>
      <c r="C579" s="74" t="s">
        <v>47</v>
      </c>
      <c r="D579" s="75" t="s">
        <v>1348</v>
      </c>
      <c r="E579" s="76">
        <v>0</v>
      </c>
      <c r="F579" s="76" t="str">
        <f>IF(REKAPITULACIJA!$F$48*I579=0,"",REKAPITULACIJA!$F$48*I579)</f>
        <v/>
      </c>
      <c r="G579" s="76" t="str">
        <f t="shared" si="13"/>
        <v/>
      </c>
      <c r="I579" s="123">
        <v>0</v>
      </c>
    </row>
    <row r="580" spans="2:9" ht="76.5" hidden="1" x14ac:dyDescent="0.2">
      <c r="B580" s="73" t="s">
        <v>728</v>
      </c>
      <c r="C580" s="74" t="s">
        <v>47</v>
      </c>
      <c r="D580" s="75" t="s">
        <v>1349</v>
      </c>
      <c r="E580" s="76">
        <v>0</v>
      </c>
      <c r="F580" s="76" t="str">
        <f>IF(REKAPITULACIJA!$F$48*I580=0,"",REKAPITULACIJA!$F$48*I580)</f>
        <v/>
      </c>
      <c r="G580" s="76" t="str">
        <f t="shared" si="13"/>
        <v/>
      </c>
      <c r="I580" s="123">
        <v>0</v>
      </c>
    </row>
    <row r="581" spans="2:9" ht="76.5" hidden="1" x14ac:dyDescent="0.2">
      <c r="B581" s="73" t="s">
        <v>729</v>
      </c>
      <c r="C581" s="74" t="s">
        <v>47</v>
      </c>
      <c r="D581" s="75" t="s">
        <v>1350</v>
      </c>
      <c r="E581" s="76">
        <v>0</v>
      </c>
      <c r="F581" s="76" t="str">
        <f>IF(REKAPITULACIJA!$F$48*I581=0,"",REKAPITULACIJA!$F$48*I581)</f>
        <v/>
      </c>
      <c r="G581" s="76" t="str">
        <f t="shared" si="13"/>
        <v/>
      </c>
      <c r="I581" s="123">
        <v>0</v>
      </c>
    </row>
    <row r="582" spans="2:9" ht="76.5" hidden="1" x14ac:dyDescent="0.2">
      <c r="B582" s="73" t="s">
        <v>730</v>
      </c>
      <c r="C582" s="74" t="s">
        <v>47</v>
      </c>
      <c r="D582" s="75" t="s">
        <v>1351</v>
      </c>
      <c r="E582" s="76">
        <v>0</v>
      </c>
      <c r="F582" s="76" t="str">
        <f>IF(REKAPITULACIJA!$F$48*I582=0,"",REKAPITULACIJA!$F$48*I582)</f>
        <v/>
      </c>
      <c r="G582" s="76" t="str">
        <f t="shared" si="13"/>
        <v/>
      </c>
      <c r="I582" s="123">
        <v>0</v>
      </c>
    </row>
    <row r="583" spans="2:9" ht="76.5" hidden="1" x14ac:dyDescent="0.2">
      <c r="B583" s="73" t="s">
        <v>731</v>
      </c>
      <c r="C583" s="74" t="s">
        <v>47</v>
      </c>
      <c r="D583" s="75" t="s">
        <v>1352</v>
      </c>
      <c r="E583" s="76">
        <v>0</v>
      </c>
      <c r="F583" s="76" t="str">
        <f>IF(REKAPITULACIJA!$F$48*I583=0,"",REKAPITULACIJA!$F$48*I583)</f>
        <v/>
      </c>
      <c r="G583" s="76" t="str">
        <f t="shared" si="13"/>
        <v/>
      </c>
      <c r="I583" s="123">
        <v>0</v>
      </c>
    </row>
    <row r="584" spans="2:9" ht="76.5" hidden="1" x14ac:dyDescent="0.2">
      <c r="B584" s="73" t="s">
        <v>732</v>
      </c>
      <c r="C584" s="74" t="s">
        <v>47</v>
      </c>
      <c r="D584" s="75" t="s">
        <v>1353</v>
      </c>
      <c r="E584" s="76">
        <v>0</v>
      </c>
      <c r="F584" s="76" t="str">
        <f>IF(REKAPITULACIJA!$F$48*I584=0,"",REKAPITULACIJA!$F$48*I584)</f>
        <v/>
      </c>
      <c r="G584" s="76" t="str">
        <f t="shared" si="13"/>
        <v/>
      </c>
      <c r="I584" s="123">
        <v>0</v>
      </c>
    </row>
    <row r="585" spans="2:9" ht="76.5" hidden="1" x14ac:dyDescent="0.2">
      <c r="B585" s="73" t="s">
        <v>733</v>
      </c>
      <c r="C585" s="74" t="s">
        <v>47</v>
      </c>
      <c r="D585" s="75" t="s">
        <v>1354</v>
      </c>
      <c r="E585" s="76">
        <v>0</v>
      </c>
      <c r="F585" s="76" t="str">
        <f>IF(REKAPITULACIJA!$F$48*I585=0,"",REKAPITULACIJA!$F$48*I585)</f>
        <v/>
      </c>
      <c r="G585" s="76" t="str">
        <f t="shared" si="13"/>
        <v/>
      </c>
      <c r="I585" s="123">
        <v>0</v>
      </c>
    </row>
    <row r="586" spans="2:9" ht="76.5" hidden="1" x14ac:dyDescent="0.2">
      <c r="B586" s="73" t="s">
        <v>734</v>
      </c>
      <c r="C586" s="74" t="s">
        <v>47</v>
      </c>
      <c r="D586" s="75" t="s">
        <v>1355</v>
      </c>
      <c r="E586" s="76">
        <v>0</v>
      </c>
      <c r="F586" s="76" t="str">
        <f>IF(REKAPITULACIJA!$F$48*I586=0,"",REKAPITULACIJA!$F$48*I586)</f>
        <v/>
      </c>
      <c r="G586" s="76" t="str">
        <f t="shared" si="13"/>
        <v/>
      </c>
      <c r="I586" s="123">
        <v>0</v>
      </c>
    </row>
    <row r="587" spans="2:9" ht="76.5" hidden="1" x14ac:dyDescent="0.2">
      <c r="B587" s="73" t="s">
        <v>735</v>
      </c>
      <c r="C587" s="74" t="s">
        <v>47</v>
      </c>
      <c r="D587" s="75" t="s">
        <v>1356</v>
      </c>
      <c r="E587" s="76">
        <v>0</v>
      </c>
      <c r="F587" s="76" t="str">
        <f>IF(REKAPITULACIJA!$F$48*I587=0,"",REKAPITULACIJA!$F$48*I587)</f>
        <v/>
      </c>
      <c r="G587" s="76" t="str">
        <f t="shared" si="13"/>
        <v/>
      </c>
      <c r="I587" s="123">
        <v>0</v>
      </c>
    </row>
    <row r="588" spans="2:9" ht="76.5" hidden="1" x14ac:dyDescent="0.2">
      <c r="B588" s="73" t="s">
        <v>736</v>
      </c>
      <c r="C588" s="74" t="s">
        <v>47</v>
      </c>
      <c r="D588" s="75" t="s">
        <v>1357</v>
      </c>
      <c r="E588" s="76">
        <v>0</v>
      </c>
      <c r="F588" s="76" t="str">
        <f>IF(REKAPITULACIJA!$F$48*I588=0,"",REKAPITULACIJA!$F$48*I588)</f>
        <v/>
      </c>
      <c r="G588" s="76" t="str">
        <f t="shared" si="13"/>
        <v/>
      </c>
      <c r="I588" s="123">
        <v>0</v>
      </c>
    </row>
    <row r="589" spans="2:9" ht="63.75" hidden="1" x14ac:dyDescent="0.2">
      <c r="B589" s="73" t="s">
        <v>737</v>
      </c>
      <c r="C589" s="74" t="s">
        <v>47</v>
      </c>
      <c r="D589" s="75" t="s">
        <v>738</v>
      </c>
      <c r="E589" s="76">
        <v>0</v>
      </c>
      <c r="F589" s="76" t="str">
        <f>IF(REKAPITULACIJA!$F$48*I589=0,"",REKAPITULACIJA!$F$48*I589)</f>
        <v/>
      </c>
      <c r="G589" s="76" t="str">
        <f t="shared" si="13"/>
        <v/>
      </c>
      <c r="I589" s="123">
        <v>0</v>
      </c>
    </row>
    <row r="590" spans="2:9" ht="63.75" hidden="1" x14ac:dyDescent="0.2">
      <c r="B590" s="73" t="s">
        <v>739</v>
      </c>
      <c r="C590" s="74" t="s">
        <v>47</v>
      </c>
      <c r="D590" s="75" t="s">
        <v>740</v>
      </c>
      <c r="E590" s="76">
        <v>0</v>
      </c>
      <c r="F590" s="76" t="str">
        <f>IF(REKAPITULACIJA!$F$48*I590=0,"",REKAPITULACIJA!$F$48*I590)</f>
        <v/>
      </c>
      <c r="G590" s="76" t="str">
        <f t="shared" si="13"/>
        <v/>
      </c>
      <c r="I590" s="123">
        <v>0</v>
      </c>
    </row>
    <row r="591" spans="2:9" ht="63.75" hidden="1" x14ac:dyDescent="0.2">
      <c r="B591" s="73" t="s">
        <v>741</v>
      </c>
      <c r="C591" s="74" t="s">
        <v>47</v>
      </c>
      <c r="D591" s="75" t="s">
        <v>742</v>
      </c>
      <c r="E591" s="76">
        <v>0</v>
      </c>
      <c r="F591" s="76" t="str">
        <f>IF(REKAPITULACIJA!$F$48*I591=0,"",REKAPITULACIJA!$F$48*I591)</f>
        <v/>
      </c>
      <c r="G591" s="76" t="str">
        <f t="shared" si="13"/>
        <v/>
      </c>
      <c r="I591" s="123">
        <v>0</v>
      </c>
    </row>
    <row r="592" spans="2:9" ht="63.75" hidden="1" x14ac:dyDescent="0.2">
      <c r="B592" s="73" t="s">
        <v>743</v>
      </c>
      <c r="C592" s="74" t="s">
        <v>47</v>
      </c>
      <c r="D592" s="75" t="s">
        <v>744</v>
      </c>
      <c r="E592" s="76">
        <v>0</v>
      </c>
      <c r="F592" s="76" t="str">
        <f>IF(REKAPITULACIJA!$F$48*I592=0,"",REKAPITULACIJA!$F$48*I592)</f>
        <v/>
      </c>
      <c r="G592" s="76" t="str">
        <f t="shared" si="13"/>
        <v/>
      </c>
      <c r="I592" s="123">
        <v>0</v>
      </c>
    </row>
    <row r="593" spans="2:9" ht="63.75" hidden="1" x14ac:dyDescent="0.2">
      <c r="B593" s="73" t="s">
        <v>745</v>
      </c>
      <c r="C593" s="74" t="s">
        <v>47</v>
      </c>
      <c r="D593" s="75" t="s">
        <v>746</v>
      </c>
      <c r="E593" s="76">
        <v>0</v>
      </c>
      <c r="F593" s="76" t="str">
        <f>IF(REKAPITULACIJA!$F$48*I593=0,"",REKAPITULACIJA!$F$48*I593)</f>
        <v/>
      </c>
      <c r="G593" s="76" t="str">
        <f t="shared" si="13"/>
        <v/>
      </c>
      <c r="I593" s="123">
        <v>0</v>
      </c>
    </row>
    <row r="594" spans="2:9" ht="63.75" hidden="1" x14ac:dyDescent="0.2">
      <c r="B594" s="73" t="s">
        <v>747</v>
      </c>
      <c r="C594" s="74" t="s">
        <v>47</v>
      </c>
      <c r="D594" s="75" t="s">
        <v>748</v>
      </c>
      <c r="E594" s="76">
        <v>0</v>
      </c>
      <c r="F594" s="76" t="str">
        <f>IF(REKAPITULACIJA!$F$48*I594=0,"",REKAPITULACIJA!$F$48*I594)</f>
        <v/>
      </c>
      <c r="G594" s="76" t="str">
        <f t="shared" si="13"/>
        <v/>
      </c>
      <c r="I594" s="123">
        <v>0</v>
      </c>
    </row>
    <row r="595" spans="2:9" ht="63.75" hidden="1" x14ac:dyDescent="0.2">
      <c r="B595" s="73" t="s">
        <v>749</v>
      </c>
      <c r="C595" s="74" t="s">
        <v>47</v>
      </c>
      <c r="D595" s="75" t="s">
        <v>750</v>
      </c>
      <c r="E595" s="76">
        <v>0</v>
      </c>
      <c r="F595" s="76" t="str">
        <f>IF(REKAPITULACIJA!$F$48*I595=0,"",REKAPITULACIJA!$F$48*I595)</f>
        <v/>
      </c>
      <c r="G595" s="76" t="str">
        <f t="shared" si="13"/>
        <v/>
      </c>
      <c r="I595" s="123">
        <v>0</v>
      </c>
    </row>
    <row r="596" spans="2:9" ht="63.75" hidden="1" x14ac:dyDescent="0.2">
      <c r="B596" s="73" t="s">
        <v>751</v>
      </c>
      <c r="C596" s="74" t="s">
        <v>47</v>
      </c>
      <c r="D596" s="75" t="s">
        <v>752</v>
      </c>
      <c r="E596" s="76">
        <v>0</v>
      </c>
      <c r="F596" s="76" t="str">
        <f>IF(REKAPITULACIJA!$F$48*I596=0,"",REKAPITULACIJA!$F$48*I596)</f>
        <v/>
      </c>
      <c r="G596" s="76" t="str">
        <f t="shared" si="13"/>
        <v/>
      </c>
      <c r="I596" s="123">
        <v>0</v>
      </c>
    </row>
    <row r="597" spans="2:9" ht="63.75" hidden="1" x14ac:dyDescent="0.2">
      <c r="B597" s="73" t="s">
        <v>753</v>
      </c>
      <c r="C597" s="74" t="s">
        <v>47</v>
      </c>
      <c r="D597" s="75" t="s">
        <v>754</v>
      </c>
      <c r="E597" s="76">
        <v>0</v>
      </c>
      <c r="F597" s="76" t="str">
        <f>IF(REKAPITULACIJA!$F$48*I597=0,"",REKAPITULACIJA!$F$48*I597)</f>
        <v/>
      </c>
      <c r="G597" s="76" t="str">
        <f t="shared" si="13"/>
        <v/>
      </c>
      <c r="I597" s="123">
        <v>0</v>
      </c>
    </row>
    <row r="598" spans="2:9" ht="63.75" hidden="1" x14ac:dyDescent="0.2">
      <c r="B598" s="73" t="s">
        <v>755</v>
      </c>
      <c r="C598" s="74" t="s">
        <v>47</v>
      </c>
      <c r="D598" s="75" t="s">
        <v>756</v>
      </c>
      <c r="E598" s="76">
        <v>0</v>
      </c>
      <c r="F598" s="76" t="str">
        <f>IF(REKAPITULACIJA!$F$48*I598=0,"",REKAPITULACIJA!$F$48*I598)</f>
        <v/>
      </c>
      <c r="G598" s="76" t="str">
        <f t="shared" si="13"/>
        <v/>
      </c>
      <c r="I598" s="123">
        <v>0</v>
      </c>
    </row>
    <row r="599" spans="2:9" ht="63.75" hidden="1" x14ac:dyDescent="0.2">
      <c r="B599" s="73" t="s">
        <v>757</v>
      </c>
      <c r="C599" s="74" t="s">
        <v>47</v>
      </c>
      <c r="D599" s="75" t="s">
        <v>758</v>
      </c>
      <c r="E599" s="76">
        <v>0</v>
      </c>
      <c r="F599" s="76" t="str">
        <f>IF(REKAPITULACIJA!$F$48*I599=0,"",REKAPITULACIJA!$F$48*I599)</f>
        <v/>
      </c>
      <c r="G599" s="76" t="str">
        <f t="shared" si="13"/>
        <v/>
      </c>
      <c r="I599" s="123">
        <v>0</v>
      </c>
    </row>
    <row r="600" spans="2:9" ht="63.75" hidden="1" x14ac:dyDescent="0.2">
      <c r="B600" s="73" t="s">
        <v>759</v>
      </c>
      <c r="C600" s="74" t="s">
        <v>47</v>
      </c>
      <c r="D600" s="75" t="s">
        <v>760</v>
      </c>
      <c r="E600" s="76">
        <v>0</v>
      </c>
      <c r="F600" s="76" t="str">
        <f>IF(REKAPITULACIJA!$F$48*I600=0,"",REKAPITULACIJA!$F$48*I600)</f>
        <v/>
      </c>
      <c r="G600" s="76" t="str">
        <f t="shared" si="13"/>
        <v/>
      </c>
      <c r="I600" s="123">
        <v>0</v>
      </c>
    </row>
    <row r="601" spans="2:9" ht="76.5" hidden="1" x14ac:dyDescent="0.2">
      <c r="B601" s="73" t="s">
        <v>761</v>
      </c>
      <c r="C601" s="74" t="s">
        <v>47</v>
      </c>
      <c r="D601" s="75" t="s">
        <v>1358</v>
      </c>
      <c r="E601" s="76">
        <v>0</v>
      </c>
      <c r="F601" s="76" t="str">
        <f>IF(REKAPITULACIJA!$F$48*I601=0,"",REKAPITULACIJA!$F$48*I601)</f>
        <v/>
      </c>
      <c r="G601" s="76" t="str">
        <f t="shared" si="13"/>
        <v/>
      </c>
      <c r="I601" s="123">
        <v>0</v>
      </c>
    </row>
    <row r="602" spans="2:9" ht="76.5" hidden="1" x14ac:dyDescent="0.2">
      <c r="B602" s="73" t="s">
        <v>762</v>
      </c>
      <c r="C602" s="74" t="s">
        <v>47</v>
      </c>
      <c r="D602" s="75" t="s">
        <v>1359</v>
      </c>
      <c r="E602" s="76">
        <v>0</v>
      </c>
      <c r="F602" s="76" t="str">
        <f>IF(REKAPITULACIJA!$F$48*I602=0,"",REKAPITULACIJA!$F$48*I602)</f>
        <v/>
      </c>
      <c r="G602" s="76" t="str">
        <f t="shared" si="13"/>
        <v/>
      </c>
      <c r="I602" s="123">
        <v>0</v>
      </c>
    </row>
    <row r="603" spans="2:9" ht="76.5" hidden="1" x14ac:dyDescent="0.2">
      <c r="B603" s="73" t="s">
        <v>763</v>
      </c>
      <c r="C603" s="74" t="s">
        <v>47</v>
      </c>
      <c r="D603" s="75" t="s">
        <v>1360</v>
      </c>
      <c r="E603" s="76">
        <v>0</v>
      </c>
      <c r="F603" s="76" t="str">
        <f>IF(REKAPITULACIJA!$F$48*I603=0,"",REKAPITULACIJA!$F$48*I603)</f>
        <v/>
      </c>
      <c r="G603" s="76" t="str">
        <f t="shared" si="13"/>
        <v/>
      </c>
      <c r="I603" s="123">
        <v>0</v>
      </c>
    </row>
    <row r="604" spans="2:9" ht="76.5" hidden="1" x14ac:dyDescent="0.2">
      <c r="B604" s="73" t="s">
        <v>764</v>
      </c>
      <c r="C604" s="74" t="s">
        <v>47</v>
      </c>
      <c r="D604" s="75" t="s">
        <v>1361</v>
      </c>
      <c r="E604" s="76">
        <v>0</v>
      </c>
      <c r="F604" s="76" t="str">
        <f>IF(REKAPITULACIJA!$F$48*I604=0,"",REKAPITULACIJA!$F$48*I604)</f>
        <v/>
      </c>
      <c r="G604" s="76" t="str">
        <f t="shared" si="13"/>
        <v/>
      </c>
      <c r="I604" s="123">
        <v>0</v>
      </c>
    </row>
    <row r="605" spans="2:9" ht="76.5" hidden="1" x14ac:dyDescent="0.2">
      <c r="B605" s="73" t="s">
        <v>765</v>
      </c>
      <c r="C605" s="74" t="s">
        <v>47</v>
      </c>
      <c r="D605" s="75" t="s">
        <v>1362</v>
      </c>
      <c r="E605" s="76">
        <v>0</v>
      </c>
      <c r="F605" s="76" t="str">
        <f>IF(REKAPITULACIJA!$F$48*I605=0,"",REKAPITULACIJA!$F$48*I605)</f>
        <v/>
      </c>
      <c r="G605" s="76" t="str">
        <f t="shared" si="13"/>
        <v/>
      </c>
      <c r="I605" s="123">
        <v>0</v>
      </c>
    </row>
    <row r="606" spans="2:9" ht="76.5" hidden="1" x14ac:dyDescent="0.2">
      <c r="B606" s="73" t="s">
        <v>766</v>
      </c>
      <c r="C606" s="74" t="s">
        <v>47</v>
      </c>
      <c r="D606" s="75" t="s">
        <v>1363</v>
      </c>
      <c r="E606" s="76">
        <v>0</v>
      </c>
      <c r="F606" s="76" t="str">
        <f>IF(REKAPITULACIJA!$F$48*I606=0,"",REKAPITULACIJA!$F$48*I606)</f>
        <v/>
      </c>
      <c r="G606" s="76" t="str">
        <f t="shared" si="13"/>
        <v/>
      </c>
      <c r="I606" s="123">
        <v>0</v>
      </c>
    </row>
    <row r="607" spans="2:9" ht="76.5" hidden="1" x14ac:dyDescent="0.2">
      <c r="B607" s="73" t="s">
        <v>767</v>
      </c>
      <c r="C607" s="74" t="s">
        <v>47</v>
      </c>
      <c r="D607" s="75" t="s">
        <v>1364</v>
      </c>
      <c r="E607" s="76">
        <v>0</v>
      </c>
      <c r="F607" s="76" t="str">
        <f>IF(REKAPITULACIJA!$F$48*I607=0,"",REKAPITULACIJA!$F$48*I607)</f>
        <v/>
      </c>
      <c r="G607" s="76" t="str">
        <f t="shared" si="13"/>
        <v/>
      </c>
      <c r="I607" s="123">
        <v>0</v>
      </c>
    </row>
    <row r="608" spans="2:9" ht="76.5" hidden="1" x14ac:dyDescent="0.2">
      <c r="B608" s="73" t="s">
        <v>768</v>
      </c>
      <c r="C608" s="74" t="s">
        <v>47</v>
      </c>
      <c r="D608" s="75" t="s">
        <v>1365</v>
      </c>
      <c r="E608" s="76">
        <v>0</v>
      </c>
      <c r="F608" s="76" t="str">
        <f>IF(REKAPITULACIJA!$F$48*I608=0,"",REKAPITULACIJA!$F$48*I608)</f>
        <v/>
      </c>
      <c r="G608" s="76" t="str">
        <f t="shared" si="13"/>
        <v/>
      </c>
      <c r="I608" s="123">
        <v>0</v>
      </c>
    </row>
    <row r="609" spans="2:9" ht="76.5" hidden="1" x14ac:dyDescent="0.2">
      <c r="B609" s="73" t="s">
        <v>769</v>
      </c>
      <c r="C609" s="74" t="s">
        <v>47</v>
      </c>
      <c r="D609" s="75" t="s">
        <v>1366</v>
      </c>
      <c r="E609" s="76">
        <v>0</v>
      </c>
      <c r="F609" s="76" t="str">
        <f>IF(REKAPITULACIJA!$F$48*I609=0,"",REKAPITULACIJA!$F$48*I609)</f>
        <v/>
      </c>
      <c r="G609" s="76" t="str">
        <f t="shared" si="13"/>
        <v/>
      </c>
      <c r="I609" s="123">
        <v>0</v>
      </c>
    </row>
    <row r="610" spans="2:9" ht="76.5" hidden="1" x14ac:dyDescent="0.2">
      <c r="B610" s="73" t="s">
        <v>770</v>
      </c>
      <c r="C610" s="74" t="s">
        <v>47</v>
      </c>
      <c r="D610" s="75" t="s">
        <v>1367</v>
      </c>
      <c r="E610" s="76">
        <v>0</v>
      </c>
      <c r="F610" s="76" t="str">
        <f>IF(REKAPITULACIJA!$F$48*I610=0,"",REKAPITULACIJA!$F$48*I610)</f>
        <v/>
      </c>
      <c r="G610" s="76" t="str">
        <f t="shared" si="13"/>
        <v/>
      </c>
      <c r="I610" s="123">
        <v>0</v>
      </c>
    </row>
    <row r="611" spans="2:9" ht="76.5" hidden="1" x14ac:dyDescent="0.2">
      <c r="B611" s="73" t="s">
        <v>771</v>
      </c>
      <c r="C611" s="74" t="s">
        <v>47</v>
      </c>
      <c r="D611" s="75" t="s">
        <v>1368</v>
      </c>
      <c r="E611" s="76">
        <v>0</v>
      </c>
      <c r="F611" s="76" t="str">
        <f>IF(REKAPITULACIJA!$F$48*I611=0,"",REKAPITULACIJA!$F$48*I611)</f>
        <v/>
      </c>
      <c r="G611" s="76" t="str">
        <f t="shared" si="13"/>
        <v/>
      </c>
      <c r="I611" s="123">
        <v>0</v>
      </c>
    </row>
    <row r="612" spans="2:9" ht="76.5" hidden="1" x14ac:dyDescent="0.2">
      <c r="B612" s="73" t="s">
        <v>772</v>
      </c>
      <c r="C612" s="74" t="s">
        <v>47</v>
      </c>
      <c r="D612" s="75" t="s">
        <v>1369</v>
      </c>
      <c r="E612" s="76">
        <v>0</v>
      </c>
      <c r="F612" s="76" t="str">
        <f>IF(REKAPITULACIJA!$F$48*I612=0,"",REKAPITULACIJA!$F$48*I612)</f>
        <v/>
      </c>
      <c r="G612" s="76" t="str">
        <f t="shared" si="13"/>
        <v/>
      </c>
      <c r="I612" s="123">
        <v>0</v>
      </c>
    </row>
    <row r="613" spans="2:9" ht="51" hidden="1" x14ac:dyDescent="0.2">
      <c r="B613" s="73" t="s">
        <v>773</v>
      </c>
      <c r="C613" s="74" t="s">
        <v>84</v>
      </c>
      <c r="D613" s="75" t="s">
        <v>1370</v>
      </c>
      <c r="E613" s="76">
        <v>0</v>
      </c>
      <c r="F613" s="76" t="str">
        <f>IF(REKAPITULACIJA!$F$48*I613=0,"",REKAPITULACIJA!$F$48*I613)</f>
        <v/>
      </c>
      <c r="G613" s="76" t="str">
        <f t="shared" si="13"/>
        <v/>
      </c>
      <c r="I613" s="123">
        <v>0</v>
      </c>
    </row>
    <row r="614" spans="2:9" ht="38.25" hidden="1" x14ac:dyDescent="0.2">
      <c r="B614" s="73" t="s">
        <v>774</v>
      </c>
      <c r="C614" s="74" t="s">
        <v>84</v>
      </c>
      <c r="D614" s="75" t="s">
        <v>775</v>
      </c>
      <c r="E614" s="76">
        <v>0</v>
      </c>
      <c r="F614" s="76" t="str">
        <f>IF(REKAPITULACIJA!$F$48*I614=0,"",REKAPITULACIJA!$F$48*I614)</f>
        <v/>
      </c>
      <c r="G614" s="76" t="str">
        <f t="shared" si="13"/>
        <v/>
      </c>
      <c r="I614" s="123">
        <v>0</v>
      </c>
    </row>
    <row r="615" spans="2:9" ht="51" hidden="1" x14ac:dyDescent="0.2">
      <c r="B615" s="73" t="s">
        <v>776</v>
      </c>
      <c r="C615" s="74" t="s">
        <v>84</v>
      </c>
      <c r="D615" s="75" t="s">
        <v>1371</v>
      </c>
      <c r="E615" s="76">
        <v>0</v>
      </c>
      <c r="F615" s="76" t="str">
        <f>IF(REKAPITULACIJA!$F$48*I615=0,"",REKAPITULACIJA!$F$48*I615)</f>
        <v/>
      </c>
      <c r="G615" s="76" t="str">
        <f t="shared" si="13"/>
        <v/>
      </c>
      <c r="I615" s="123">
        <v>0</v>
      </c>
    </row>
    <row r="616" spans="2:9" ht="51" hidden="1" x14ac:dyDescent="0.2">
      <c r="B616" s="73" t="s">
        <v>777</v>
      </c>
      <c r="C616" s="74" t="s">
        <v>84</v>
      </c>
      <c r="D616" s="75" t="s">
        <v>1372</v>
      </c>
      <c r="E616" s="76">
        <v>0</v>
      </c>
      <c r="F616" s="76" t="str">
        <f>IF(REKAPITULACIJA!$F$48*I616=0,"",REKAPITULACIJA!$F$48*I616)</f>
        <v/>
      </c>
      <c r="G616" s="76" t="str">
        <f t="shared" si="13"/>
        <v/>
      </c>
      <c r="I616" s="123">
        <v>0</v>
      </c>
    </row>
    <row r="617" spans="2:9" ht="63.75" hidden="1" x14ac:dyDescent="0.2">
      <c r="B617" s="73" t="s">
        <v>778</v>
      </c>
      <c r="C617" s="74" t="s">
        <v>47</v>
      </c>
      <c r="D617" s="75" t="s">
        <v>1373</v>
      </c>
      <c r="E617" s="76">
        <v>0</v>
      </c>
      <c r="F617" s="76" t="str">
        <f>IF(REKAPITULACIJA!$F$48*I617=0,"",REKAPITULACIJA!$F$48*I617)</f>
        <v/>
      </c>
      <c r="G617" s="76" t="str">
        <f t="shared" si="13"/>
        <v/>
      </c>
      <c r="I617" s="123">
        <v>0</v>
      </c>
    </row>
    <row r="618" spans="2:9" ht="63.75" hidden="1" x14ac:dyDescent="0.2">
      <c r="B618" s="73" t="s">
        <v>779</v>
      </c>
      <c r="C618" s="74" t="s">
        <v>47</v>
      </c>
      <c r="D618" s="75" t="s">
        <v>1374</v>
      </c>
      <c r="E618" s="76">
        <v>0</v>
      </c>
      <c r="F618" s="76" t="str">
        <f>IF(REKAPITULACIJA!$F$48*I618=0,"",REKAPITULACIJA!$F$48*I618)</f>
        <v/>
      </c>
      <c r="G618" s="76" t="str">
        <f t="shared" si="13"/>
        <v/>
      </c>
      <c r="I618" s="123">
        <v>0</v>
      </c>
    </row>
    <row r="619" spans="2:9" ht="63.75" hidden="1" x14ac:dyDescent="0.2">
      <c r="B619" s="73" t="s">
        <v>780</v>
      </c>
      <c r="C619" s="74" t="s">
        <v>47</v>
      </c>
      <c r="D619" s="75" t="s">
        <v>1375</v>
      </c>
      <c r="E619" s="76">
        <v>0</v>
      </c>
      <c r="F619" s="76" t="str">
        <f>IF(REKAPITULACIJA!$F$48*I619=0,"",REKAPITULACIJA!$F$48*I619)</f>
        <v/>
      </c>
      <c r="G619" s="76" t="str">
        <f t="shared" si="13"/>
        <v/>
      </c>
      <c r="I619" s="123">
        <v>0</v>
      </c>
    </row>
    <row r="620" spans="2:9" ht="63.75" hidden="1" x14ac:dyDescent="0.2">
      <c r="B620" s="73" t="s">
        <v>781</v>
      </c>
      <c r="C620" s="74" t="s">
        <v>47</v>
      </c>
      <c r="D620" s="75" t="s">
        <v>1376</v>
      </c>
      <c r="E620" s="76">
        <v>0</v>
      </c>
      <c r="F620" s="76" t="str">
        <f>IF(REKAPITULACIJA!$F$48*I620=0,"",REKAPITULACIJA!$F$48*I620)</f>
        <v/>
      </c>
      <c r="G620" s="76" t="str">
        <f t="shared" si="13"/>
        <v/>
      </c>
      <c r="I620" s="123">
        <v>0</v>
      </c>
    </row>
    <row r="621" spans="2:9" ht="63.75" hidden="1" x14ac:dyDescent="0.2">
      <c r="B621" s="73" t="s">
        <v>782</v>
      </c>
      <c r="C621" s="74" t="s">
        <v>47</v>
      </c>
      <c r="D621" s="75" t="s">
        <v>1377</v>
      </c>
      <c r="E621" s="76">
        <v>0</v>
      </c>
      <c r="F621" s="76" t="str">
        <f>IF(REKAPITULACIJA!$F$48*I621=0,"",REKAPITULACIJA!$F$48*I621)</f>
        <v/>
      </c>
      <c r="G621" s="76" t="str">
        <f t="shared" si="13"/>
        <v/>
      </c>
      <c r="I621" s="123">
        <v>0</v>
      </c>
    </row>
    <row r="622" spans="2:9" ht="63.75" hidden="1" x14ac:dyDescent="0.2">
      <c r="B622" s="73" t="s">
        <v>783</v>
      </c>
      <c r="C622" s="74" t="s">
        <v>47</v>
      </c>
      <c r="D622" s="75" t="s">
        <v>1378</v>
      </c>
      <c r="E622" s="76">
        <v>0</v>
      </c>
      <c r="F622" s="76" t="str">
        <f>IF(REKAPITULACIJA!$F$48*I622=0,"",REKAPITULACIJA!$F$48*I622)</f>
        <v/>
      </c>
      <c r="G622" s="76" t="str">
        <f t="shared" si="13"/>
        <v/>
      </c>
      <c r="I622" s="123">
        <v>0</v>
      </c>
    </row>
    <row r="623" spans="2:9" ht="63.75" hidden="1" x14ac:dyDescent="0.2">
      <c r="B623" s="73" t="s">
        <v>784</v>
      </c>
      <c r="C623" s="74" t="s">
        <v>47</v>
      </c>
      <c r="D623" s="75" t="s">
        <v>1379</v>
      </c>
      <c r="E623" s="76">
        <v>0</v>
      </c>
      <c r="F623" s="76" t="str">
        <f>IF(REKAPITULACIJA!$F$48*I623=0,"",REKAPITULACIJA!$F$48*I623)</f>
        <v/>
      </c>
      <c r="G623" s="76" t="str">
        <f t="shared" si="13"/>
        <v/>
      </c>
      <c r="I623" s="123">
        <v>0</v>
      </c>
    </row>
    <row r="624" spans="2:9" ht="63.75" hidden="1" x14ac:dyDescent="0.2">
      <c r="B624" s="73" t="s">
        <v>785</v>
      </c>
      <c r="C624" s="74" t="s">
        <v>47</v>
      </c>
      <c r="D624" s="75" t="s">
        <v>1380</v>
      </c>
      <c r="E624" s="76">
        <v>0</v>
      </c>
      <c r="F624" s="76" t="str">
        <f>IF(REKAPITULACIJA!$F$48*I624=0,"",REKAPITULACIJA!$F$48*I624)</f>
        <v/>
      </c>
      <c r="G624" s="76" t="str">
        <f t="shared" si="13"/>
        <v/>
      </c>
      <c r="I624" s="123">
        <v>0</v>
      </c>
    </row>
    <row r="625" spans="2:9" ht="63.75" hidden="1" x14ac:dyDescent="0.2">
      <c r="B625" s="73" t="s">
        <v>786</v>
      </c>
      <c r="C625" s="74" t="s">
        <v>47</v>
      </c>
      <c r="D625" s="75" t="s">
        <v>1381</v>
      </c>
      <c r="E625" s="76">
        <v>0</v>
      </c>
      <c r="F625" s="76" t="str">
        <f>IF(REKAPITULACIJA!$F$48*I625=0,"",REKAPITULACIJA!$F$48*I625)</f>
        <v/>
      </c>
      <c r="G625" s="76" t="str">
        <f t="shared" si="13"/>
        <v/>
      </c>
      <c r="I625" s="123">
        <v>0</v>
      </c>
    </row>
    <row r="626" spans="2:9" ht="51" hidden="1" x14ac:dyDescent="0.2">
      <c r="B626" s="73" t="s">
        <v>787</v>
      </c>
      <c r="C626" s="74" t="s">
        <v>146</v>
      </c>
      <c r="D626" s="75" t="s">
        <v>1382</v>
      </c>
      <c r="E626" s="76">
        <v>0</v>
      </c>
      <c r="F626" s="76" t="str">
        <f>IF(REKAPITULACIJA!$F$48*I626=0,"",REKAPITULACIJA!$F$48*I626)</f>
        <v/>
      </c>
      <c r="G626" s="76" t="str">
        <f t="shared" si="13"/>
        <v/>
      </c>
      <c r="I626" s="123">
        <v>0</v>
      </c>
    </row>
    <row r="627" spans="2:9" ht="51" hidden="1" x14ac:dyDescent="0.2">
      <c r="B627" s="73" t="s">
        <v>788</v>
      </c>
      <c r="C627" s="74" t="s">
        <v>146</v>
      </c>
      <c r="D627" s="75" t="s">
        <v>1383</v>
      </c>
      <c r="E627" s="76">
        <v>0</v>
      </c>
      <c r="F627" s="76" t="str">
        <f>IF(REKAPITULACIJA!$F$48*I627=0,"",REKAPITULACIJA!$F$48*I627)</f>
        <v/>
      </c>
      <c r="G627" s="76" t="str">
        <f t="shared" si="13"/>
        <v/>
      </c>
      <c r="I627" s="123">
        <v>0</v>
      </c>
    </row>
    <row r="628" spans="2:9" ht="51" hidden="1" x14ac:dyDescent="0.2">
      <c r="B628" s="73" t="s">
        <v>789</v>
      </c>
      <c r="C628" s="74" t="s">
        <v>146</v>
      </c>
      <c r="D628" s="75" t="s">
        <v>1384</v>
      </c>
      <c r="E628" s="76">
        <v>0</v>
      </c>
      <c r="F628" s="76" t="str">
        <f>IF(REKAPITULACIJA!$F$48*I628=0,"",REKAPITULACIJA!$F$48*I628)</f>
        <v/>
      </c>
      <c r="G628" s="76" t="str">
        <f t="shared" si="13"/>
        <v/>
      </c>
      <c r="I628" s="123">
        <v>0</v>
      </c>
    </row>
    <row r="629" spans="2:9" ht="51" hidden="1" x14ac:dyDescent="0.2">
      <c r="B629" s="73" t="s">
        <v>790</v>
      </c>
      <c r="C629" s="74" t="s">
        <v>146</v>
      </c>
      <c r="D629" s="75" t="s">
        <v>1385</v>
      </c>
      <c r="E629" s="76">
        <v>0</v>
      </c>
      <c r="F629" s="76" t="str">
        <f>IF(REKAPITULACIJA!$F$48*I629=0,"",REKAPITULACIJA!$F$48*I629)</f>
        <v/>
      </c>
      <c r="G629" s="76" t="str">
        <f t="shared" si="13"/>
        <v/>
      </c>
      <c r="I629" s="123">
        <v>0</v>
      </c>
    </row>
    <row r="630" spans="2:9" ht="51" hidden="1" x14ac:dyDescent="0.2">
      <c r="B630" s="73" t="s">
        <v>791</v>
      </c>
      <c r="C630" s="74" t="s">
        <v>146</v>
      </c>
      <c r="D630" s="75" t="s">
        <v>1386</v>
      </c>
      <c r="E630" s="76">
        <v>0</v>
      </c>
      <c r="F630" s="76" t="str">
        <f>IF(REKAPITULACIJA!$F$48*I630=0,"",REKAPITULACIJA!$F$48*I630)</f>
        <v/>
      </c>
      <c r="G630" s="76" t="str">
        <f t="shared" si="13"/>
        <v/>
      </c>
      <c r="I630" s="123">
        <v>0</v>
      </c>
    </row>
    <row r="631" spans="2:9" ht="51" hidden="1" x14ac:dyDescent="0.2">
      <c r="B631" s="73" t="s">
        <v>792</v>
      </c>
      <c r="C631" s="74" t="s">
        <v>146</v>
      </c>
      <c r="D631" s="75" t="s">
        <v>1387</v>
      </c>
      <c r="E631" s="76">
        <v>0</v>
      </c>
      <c r="F631" s="76" t="str">
        <f>IF(REKAPITULACIJA!$F$48*I631=0,"",REKAPITULACIJA!$F$48*I631)</f>
        <v/>
      </c>
      <c r="G631" s="76" t="str">
        <f t="shared" si="13"/>
        <v/>
      </c>
      <c r="I631" s="123">
        <v>0</v>
      </c>
    </row>
    <row r="632" spans="2:9" ht="51" hidden="1" x14ac:dyDescent="0.2">
      <c r="B632" s="73" t="s">
        <v>793</v>
      </c>
      <c r="C632" s="74" t="s">
        <v>146</v>
      </c>
      <c r="D632" s="75" t="s">
        <v>1388</v>
      </c>
      <c r="E632" s="76">
        <v>0</v>
      </c>
      <c r="F632" s="76" t="str">
        <f>IF(REKAPITULACIJA!$F$48*I632=0,"",REKAPITULACIJA!$F$48*I632)</f>
        <v/>
      </c>
      <c r="G632" s="76" t="str">
        <f t="shared" si="13"/>
        <v/>
      </c>
      <c r="I632" s="123">
        <v>0</v>
      </c>
    </row>
    <row r="633" spans="2:9" ht="51" hidden="1" x14ac:dyDescent="0.2">
      <c r="B633" s="73" t="s">
        <v>794</v>
      </c>
      <c r="C633" s="74" t="s">
        <v>146</v>
      </c>
      <c r="D633" s="75" t="s">
        <v>1389</v>
      </c>
      <c r="E633" s="76">
        <v>0</v>
      </c>
      <c r="F633" s="76" t="str">
        <f>IF(REKAPITULACIJA!$F$48*I633=0,"",REKAPITULACIJA!$F$48*I633)</f>
        <v/>
      </c>
      <c r="G633" s="76" t="str">
        <f t="shared" si="13"/>
        <v/>
      </c>
      <c r="I633" s="123">
        <v>0</v>
      </c>
    </row>
    <row r="634" spans="2:9" ht="51" hidden="1" x14ac:dyDescent="0.2">
      <c r="B634" s="73" t="s">
        <v>795</v>
      </c>
      <c r="C634" s="74" t="s">
        <v>146</v>
      </c>
      <c r="D634" s="75" t="s">
        <v>1390</v>
      </c>
      <c r="E634" s="76">
        <v>0</v>
      </c>
      <c r="F634" s="76" t="str">
        <f>IF(REKAPITULACIJA!$F$48*I634=0,"",REKAPITULACIJA!$F$48*I634)</f>
        <v/>
      </c>
      <c r="G634" s="76" t="str">
        <f t="shared" si="13"/>
        <v/>
      </c>
      <c r="I634" s="123">
        <v>0</v>
      </c>
    </row>
    <row r="635" spans="2:9" ht="38.25" hidden="1" x14ac:dyDescent="0.2">
      <c r="B635" s="73" t="s">
        <v>796</v>
      </c>
      <c r="C635" s="74" t="s">
        <v>47</v>
      </c>
      <c r="D635" s="75" t="s">
        <v>1391</v>
      </c>
      <c r="E635" s="76">
        <v>0</v>
      </c>
      <c r="F635" s="76" t="str">
        <f>IF(REKAPITULACIJA!$F$48*I635=0,"",REKAPITULACIJA!$F$48*I635)</f>
        <v/>
      </c>
      <c r="G635" s="76" t="str">
        <f t="shared" si="13"/>
        <v/>
      </c>
      <c r="I635" s="123">
        <v>0</v>
      </c>
    </row>
    <row r="636" spans="2:9" ht="38.25" hidden="1" x14ac:dyDescent="0.2">
      <c r="B636" s="73" t="s">
        <v>797</v>
      </c>
      <c r="C636" s="74" t="s">
        <v>47</v>
      </c>
      <c r="D636" s="75" t="s">
        <v>1392</v>
      </c>
      <c r="E636" s="76">
        <v>0</v>
      </c>
      <c r="F636" s="76" t="str">
        <f>IF(REKAPITULACIJA!$F$48*I636=0,"",REKAPITULACIJA!$F$48*I636)</f>
        <v/>
      </c>
      <c r="G636" s="76" t="str">
        <f t="shared" si="13"/>
        <v/>
      </c>
      <c r="I636" s="123">
        <v>0</v>
      </c>
    </row>
    <row r="637" spans="2:9" ht="38.25" hidden="1" x14ac:dyDescent="0.2">
      <c r="B637" s="73" t="s">
        <v>798</v>
      </c>
      <c r="C637" s="74" t="s">
        <v>13</v>
      </c>
      <c r="D637" s="75" t="s">
        <v>1393</v>
      </c>
      <c r="E637" s="76">
        <v>0</v>
      </c>
      <c r="F637" s="76" t="str">
        <f>IF(REKAPITULACIJA!$F$48*I637=0,"",REKAPITULACIJA!$F$48*I637)</f>
        <v/>
      </c>
      <c r="G637" s="76" t="str">
        <f t="shared" si="13"/>
        <v/>
      </c>
      <c r="I637" s="123">
        <v>0</v>
      </c>
    </row>
    <row r="638" spans="2:9" ht="38.25" hidden="1" x14ac:dyDescent="0.2">
      <c r="B638" s="73" t="s">
        <v>799</v>
      </c>
      <c r="C638" s="74" t="s">
        <v>84</v>
      </c>
      <c r="D638" s="75" t="s">
        <v>1394</v>
      </c>
      <c r="E638" s="76">
        <v>0</v>
      </c>
      <c r="F638" s="76" t="str">
        <f>IF(REKAPITULACIJA!$F$48*I638=0,"",REKAPITULACIJA!$F$48*I638)</f>
        <v/>
      </c>
      <c r="G638" s="76" t="str">
        <f t="shared" si="13"/>
        <v/>
      </c>
      <c r="I638" s="123">
        <v>0</v>
      </c>
    </row>
    <row r="639" spans="2:9" ht="38.25" hidden="1" x14ac:dyDescent="0.2">
      <c r="B639" s="73" t="s">
        <v>800</v>
      </c>
      <c r="C639" s="74" t="s">
        <v>84</v>
      </c>
      <c r="D639" s="75" t="s">
        <v>1395</v>
      </c>
      <c r="E639" s="76">
        <v>0</v>
      </c>
      <c r="F639" s="76" t="str">
        <f>IF(REKAPITULACIJA!$F$48*I639=0,"",REKAPITULACIJA!$F$48*I639)</f>
        <v/>
      </c>
      <c r="G639" s="76" t="str">
        <f t="shared" si="13"/>
        <v/>
      </c>
      <c r="I639" s="123">
        <v>0</v>
      </c>
    </row>
    <row r="640" spans="2:9" ht="38.25" hidden="1" x14ac:dyDescent="0.2">
      <c r="B640" s="73" t="s">
        <v>801</v>
      </c>
      <c r="C640" s="74" t="s">
        <v>84</v>
      </c>
      <c r="D640" s="75" t="s">
        <v>1396</v>
      </c>
      <c r="E640" s="76">
        <v>0</v>
      </c>
      <c r="F640" s="76" t="str">
        <f>IF(REKAPITULACIJA!$F$48*I640=0,"",REKAPITULACIJA!$F$48*I640)</f>
        <v/>
      </c>
      <c r="G640" s="76" t="str">
        <f t="shared" ref="G640:G703" si="14">IF(F640="","",E640*F640)</f>
        <v/>
      </c>
      <c r="I640" s="123">
        <v>0</v>
      </c>
    </row>
    <row r="641" spans="2:9" ht="25.5" hidden="1" x14ac:dyDescent="0.2">
      <c r="B641" s="73" t="s">
        <v>802</v>
      </c>
      <c r="C641" s="74" t="s">
        <v>13</v>
      </c>
      <c r="D641" s="75" t="s">
        <v>803</v>
      </c>
      <c r="E641" s="76">
        <v>0</v>
      </c>
      <c r="F641" s="76" t="str">
        <f>IF(REKAPITULACIJA!$F$48*I641=0,"",REKAPITULACIJA!$F$48*I641)</f>
        <v/>
      </c>
      <c r="G641" s="76" t="str">
        <f t="shared" si="14"/>
        <v/>
      </c>
      <c r="I641" s="123">
        <v>0</v>
      </c>
    </row>
    <row r="642" spans="2:9" ht="25.5" hidden="1" x14ac:dyDescent="0.2">
      <c r="B642" s="73" t="s">
        <v>804</v>
      </c>
      <c r="C642" s="74" t="s">
        <v>13</v>
      </c>
      <c r="D642" s="75" t="s">
        <v>805</v>
      </c>
      <c r="E642" s="76">
        <v>0</v>
      </c>
      <c r="F642" s="76" t="str">
        <f>IF(REKAPITULACIJA!$F$48*I642=0,"",REKAPITULACIJA!$F$48*I642)</f>
        <v/>
      </c>
      <c r="G642" s="76" t="str">
        <f t="shared" si="14"/>
        <v/>
      </c>
      <c r="I642" s="123">
        <v>0</v>
      </c>
    </row>
    <row r="643" spans="2:9" ht="25.5" hidden="1" x14ac:dyDescent="0.2">
      <c r="B643" s="73" t="s">
        <v>806</v>
      </c>
      <c r="C643" s="74" t="s">
        <v>13</v>
      </c>
      <c r="D643" s="75" t="s">
        <v>807</v>
      </c>
      <c r="E643" s="76">
        <v>0</v>
      </c>
      <c r="F643" s="76" t="str">
        <f>IF(REKAPITULACIJA!$F$48*I643=0,"",REKAPITULACIJA!$F$48*I643)</f>
        <v/>
      </c>
      <c r="G643" s="76" t="str">
        <f t="shared" si="14"/>
        <v/>
      </c>
      <c r="I643" s="123">
        <v>0</v>
      </c>
    </row>
    <row r="644" spans="2:9" ht="51" hidden="1" x14ac:dyDescent="0.2">
      <c r="B644" s="73" t="s">
        <v>808</v>
      </c>
      <c r="C644" s="74" t="s">
        <v>84</v>
      </c>
      <c r="D644" s="75" t="s">
        <v>1397</v>
      </c>
      <c r="E644" s="76">
        <v>0</v>
      </c>
      <c r="F644" s="76" t="str">
        <f>IF(REKAPITULACIJA!$F$48*I644=0,"",REKAPITULACIJA!$F$48*I644)</f>
        <v/>
      </c>
      <c r="G644" s="76" t="str">
        <f t="shared" si="14"/>
        <v/>
      </c>
      <c r="I644" s="123">
        <v>0</v>
      </c>
    </row>
    <row r="645" spans="2:9" ht="38.25" hidden="1" x14ac:dyDescent="0.2">
      <c r="B645" s="73" t="s">
        <v>809</v>
      </c>
      <c r="C645" s="74" t="s">
        <v>13</v>
      </c>
      <c r="D645" s="75" t="s">
        <v>14229</v>
      </c>
      <c r="E645" s="76">
        <v>0</v>
      </c>
      <c r="F645" s="76" t="str">
        <f>IF(REKAPITULACIJA!$F$48*I645=0,"",REKAPITULACIJA!$F$48*I645)</f>
        <v/>
      </c>
      <c r="G645" s="76" t="str">
        <f t="shared" si="14"/>
        <v/>
      </c>
      <c r="I645" s="123">
        <v>0</v>
      </c>
    </row>
    <row r="646" spans="2:9" ht="51" hidden="1" x14ac:dyDescent="0.2">
      <c r="B646" s="73" t="s">
        <v>810</v>
      </c>
      <c r="C646" s="74" t="s">
        <v>84</v>
      </c>
      <c r="D646" s="75" t="s">
        <v>1398</v>
      </c>
      <c r="E646" s="76">
        <v>0</v>
      </c>
      <c r="F646" s="76" t="str">
        <f>IF(REKAPITULACIJA!$F$48*I646=0,"",REKAPITULACIJA!$F$48*I646)</f>
        <v/>
      </c>
      <c r="G646" s="76" t="str">
        <f t="shared" si="14"/>
        <v/>
      </c>
      <c r="I646" s="123">
        <v>0</v>
      </c>
    </row>
    <row r="647" spans="2:9" ht="51" hidden="1" x14ac:dyDescent="0.2">
      <c r="B647" s="73" t="s">
        <v>811</v>
      </c>
      <c r="C647" s="74" t="s">
        <v>84</v>
      </c>
      <c r="D647" s="75" t="s">
        <v>1399</v>
      </c>
      <c r="E647" s="76">
        <v>0</v>
      </c>
      <c r="F647" s="76" t="str">
        <f>IF(REKAPITULACIJA!$F$48*I647=0,"",REKAPITULACIJA!$F$48*I647)</f>
        <v/>
      </c>
      <c r="G647" s="76" t="str">
        <f t="shared" si="14"/>
        <v/>
      </c>
      <c r="I647" s="123">
        <v>0</v>
      </c>
    </row>
    <row r="648" spans="2:9" ht="51" hidden="1" x14ac:dyDescent="0.2">
      <c r="B648" s="73" t="s">
        <v>812</v>
      </c>
      <c r="C648" s="74" t="s">
        <v>84</v>
      </c>
      <c r="D648" s="75" t="s">
        <v>1400</v>
      </c>
      <c r="E648" s="76">
        <v>0</v>
      </c>
      <c r="F648" s="76" t="str">
        <f>IF(REKAPITULACIJA!$F$48*I648=0,"",REKAPITULACIJA!$F$48*I648)</f>
        <v/>
      </c>
      <c r="G648" s="76" t="str">
        <f t="shared" si="14"/>
        <v/>
      </c>
      <c r="I648" s="123">
        <v>0</v>
      </c>
    </row>
    <row r="649" spans="2:9" ht="63.75" hidden="1" x14ac:dyDescent="0.2">
      <c r="B649" s="73" t="s">
        <v>813</v>
      </c>
      <c r="C649" s="74" t="s">
        <v>84</v>
      </c>
      <c r="D649" s="75" t="s">
        <v>1401</v>
      </c>
      <c r="E649" s="76">
        <v>0</v>
      </c>
      <c r="F649" s="76" t="str">
        <f>IF(REKAPITULACIJA!$F$48*I649=0,"",REKAPITULACIJA!$F$48*I649)</f>
        <v/>
      </c>
      <c r="G649" s="76" t="str">
        <f t="shared" si="14"/>
        <v/>
      </c>
      <c r="I649" s="123">
        <v>0</v>
      </c>
    </row>
    <row r="650" spans="2:9" ht="63.75" hidden="1" x14ac:dyDescent="0.2">
      <c r="B650" s="73" t="s">
        <v>814</v>
      </c>
      <c r="C650" s="74" t="s">
        <v>84</v>
      </c>
      <c r="D650" s="75" t="s">
        <v>1402</v>
      </c>
      <c r="E650" s="76">
        <v>0</v>
      </c>
      <c r="F650" s="76" t="str">
        <f>IF(REKAPITULACIJA!$F$48*I650=0,"",REKAPITULACIJA!$F$48*I650)</f>
        <v/>
      </c>
      <c r="G650" s="76" t="str">
        <f t="shared" si="14"/>
        <v/>
      </c>
      <c r="I650" s="123">
        <v>0</v>
      </c>
    </row>
    <row r="651" spans="2:9" ht="63.75" hidden="1" x14ac:dyDescent="0.2">
      <c r="B651" s="73" t="s">
        <v>815</v>
      </c>
      <c r="C651" s="74" t="s">
        <v>84</v>
      </c>
      <c r="D651" s="75" t="s">
        <v>1403</v>
      </c>
      <c r="E651" s="76">
        <v>0</v>
      </c>
      <c r="F651" s="76" t="str">
        <f>IF(REKAPITULACIJA!$F$48*I651=0,"",REKAPITULACIJA!$F$48*I651)</f>
        <v/>
      </c>
      <c r="G651" s="76" t="str">
        <f t="shared" si="14"/>
        <v/>
      </c>
      <c r="I651" s="123">
        <v>0</v>
      </c>
    </row>
    <row r="652" spans="2:9" ht="51" hidden="1" x14ac:dyDescent="0.2">
      <c r="B652" s="73" t="s">
        <v>816</v>
      </c>
      <c r="C652" s="74" t="s">
        <v>84</v>
      </c>
      <c r="D652" s="75" t="s">
        <v>1404</v>
      </c>
      <c r="E652" s="76">
        <v>0</v>
      </c>
      <c r="F652" s="76" t="str">
        <f>IF(REKAPITULACIJA!$F$48*I652=0,"",REKAPITULACIJA!$F$48*I652)</f>
        <v/>
      </c>
      <c r="G652" s="76" t="str">
        <f t="shared" si="14"/>
        <v/>
      </c>
      <c r="I652" s="123">
        <v>0</v>
      </c>
    </row>
    <row r="653" spans="2:9" ht="51" hidden="1" x14ac:dyDescent="0.2">
      <c r="B653" s="73" t="s">
        <v>817</v>
      </c>
      <c r="C653" s="74" t="s">
        <v>84</v>
      </c>
      <c r="D653" s="75" t="s">
        <v>1405</v>
      </c>
      <c r="E653" s="76">
        <v>0</v>
      </c>
      <c r="F653" s="76" t="str">
        <f>IF(REKAPITULACIJA!$F$48*I653=0,"",REKAPITULACIJA!$F$48*I653)</f>
        <v/>
      </c>
      <c r="G653" s="76" t="str">
        <f t="shared" si="14"/>
        <v/>
      </c>
      <c r="I653" s="123">
        <v>0</v>
      </c>
    </row>
    <row r="654" spans="2:9" ht="51" hidden="1" x14ac:dyDescent="0.2">
      <c r="B654" s="73" t="s">
        <v>818</v>
      </c>
      <c r="C654" s="74" t="s">
        <v>84</v>
      </c>
      <c r="D654" s="75" t="s">
        <v>1406</v>
      </c>
      <c r="E654" s="76">
        <v>0</v>
      </c>
      <c r="F654" s="76" t="str">
        <f>IF(REKAPITULACIJA!$F$48*I654=0,"",REKAPITULACIJA!$F$48*I654)</f>
        <v/>
      </c>
      <c r="G654" s="76" t="str">
        <f t="shared" si="14"/>
        <v/>
      </c>
      <c r="I654" s="123">
        <v>0</v>
      </c>
    </row>
    <row r="655" spans="2:9" ht="38.25" hidden="1" x14ac:dyDescent="0.2">
      <c r="B655" s="73" t="s">
        <v>819</v>
      </c>
      <c r="C655" s="74" t="s">
        <v>84</v>
      </c>
      <c r="D655" s="75" t="s">
        <v>1407</v>
      </c>
      <c r="E655" s="76">
        <v>0</v>
      </c>
      <c r="F655" s="76" t="str">
        <f>IF(REKAPITULACIJA!$F$48*I655=0,"",REKAPITULACIJA!$F$48*I655)</f>
        <v/>
      </c>
      <c r="G655" s="76" t="str">
        <f t="shared" si="14"/>
        <v/>
      </c>
      <c r="I655" s="123">
        <v>0</v>
      </c>
    </row>
    <row r="656" spans="2:9" ht="38.25" hidden="1" x14ac:dyDescent="0.2">
      <c r="B656" s="73" t="s">
        <v>820</v>
      </c>
      <c r="C656" s="74" t="s">
        <v>84</v>
      </c>
      <c r="D656" s="75" t="s">
        <v>1408</v>
      </c>
      <c r="E656" s="76">
        <v>0</v>
      </c>
      <c r="F656" s="76" t="str">
        <f>IF(REKAPITULACIJA!$F$48*I656=0,"",REKAPITULACIJA!$F$48*I656)</f>
        <v/>
      </c>
      <c r="G656" s="76" t="str">
        <f t="shared" si="14"/>
        <v/>
      </c>
      <c r="I656" s="123">
        <v>0</v>
      </c>
    </row>
    <row r="657" spans="2:9" ht="38.25" hidden="1" x14ac:dyDescent="0.2">
      <c r="B657" s="73" t="s">
        <v>821</v>
      </c>
      <c r="C657" s="74" t="s">
        <v>84</v>
      </c>
      <c r="D657" s="75" t="s">
        <v>1409</v>
      </c>
      <c r="E657" s="76">
        <v>0</v>
      </c>
      <c r="F657" s="76" t="str">
        <f>IF(REKAPITULACIJA!$F$48*I657=0,"",REKAPITULACIJA!$F$48*I657)</f>
        <v/>
      </c>
      <c r="G657" s="76" t="str">
        <f t="shared" si="14"/>
        <v/>
      </c>
      <c r="I657" s="123">
        <v>0</v>
      </c>
    </row>
    <row r="658" spans="2:9" ht="38.25" hidden="1" x14ac:dyDescent="0.2">
      <c r="B658" s="73" t="s">
        <v>822</v>
      </c>
      <c r="C658" s="74" t="s">
        <v>84</v>
      </c>
      <c r="D658" s="75" t="s">
        <v>1410</v>
      </c>
      <c r="E658" s="76">
        <v>0</v>
      </c>
      <c r="F658" s="76" t="str">
        <f>IF(REKAPITULACIJA!$F$48*I658=0,"",REKAPITULACIJA!$F$48*I658)</f>
        <v/>
      </c>
      <c r="G658" s="76" t="str">
        <f t="shared" si="14"/>
        <v/>
      </c>
      <c r="I658" s="123">
        <v>0</v>
      </c>
    </row>
    <row r="659" spans="2:9" ht="38.25" hidden="1" x14ac:dyDescent="0.2">
      <c r="B659" s="73" t="s">
        <v>823</v>
      </c>
      <c r="C659" s="74" t="s">
        <v>84</v>
      </c>
      <c r="D659" s="75" t="s">
        <v>1411</v>
      </c>
      <c r="E659" s="76">
        <v>0</v>
      </c>
      <c r="F659" s="76" t="str">
        <f>IF(REKAPITULACIJA!$F$48*I659=0,"",REKAPITULACIJA!$F$48*I659)</f>
        <v/>
      </c>
      <c r="G659" s="76" t="str">
        <f t="shared" si="14"/>
        <v/>
      </c>
      <c r="I659" s="123">
        <v>0</v>
      </c>
    </row>
    <row r="660" spans="2:9" ht="38.25" hidden="1" x14ac:dyDescent="0.2">
      <c r="B660" s="73" t="s">
        <v>824</v>
      </c>
      <c r="C660" s="74" t="s">
        <v>84</v>
      </c>
      <c r="D660" s="75" t="s">
        <v>1412</v>
      </c>
      <c r="E660" s="76">
        <v>0</v>
      </c>
      <c r="F660" s="76" t="str">
        <f>IF(REKAPITULACIJA!$F$48*I660=0,"",REKAPITULACIJA!$F$48*I660)</f>
        <v/>
      </c>
      <c r="G660" s="76" t="str">
        <f t="shared" si="14"/>
        <v/>
      </c>
      <c r="I660" s="123">
        <v>0</v>
      </c>
    </row>
    <row r="661" spans="2:9" ht="38.25" hidden="1" x14ac:dyDescent="0.2">
      <c r="B661" s="73" t="s">
        <v>825</v>
      </c>
      <c r="C661" s="74" t="s">
        <v>84</v>
      </c>
      <c r="D661" s="75" t="s">
        <v>1413</v>
      </c>
      <c r="E661" s="76">
        <v>0</v>
      </c>
      <c r="F661" s="76" t="str">
        <f>IF(REKAPITULACIJA!$F$48*I661=0,"",REKAPITULACIJA!$F$48*I661)</f>
        <v/>
      </c>
      <c r="G661" s="76" t="str">
        <f t="shared" si="14"/>
        <v/>
      </c>
      <c r="I661" s="123">
        <v>0</v>
      </c>
    </row>
    <row r="662" spans="2:9" ht="38.25" hidden="1" x14ac:dyDescent="0.2">
      <c r="B662" s="73" t="s">
        <v>826</v>
      </c>
      <c r="C662" s="74" t="s">
        <v>84</v>
      </c>
      <c r="D662" s="75" t="s">
        <v>1414</v>
      </c>
      <c r="E662" s="76">
        <v>0</v>
      </c>
      <c r="F662" s="76" t="str">
        <f>IF(REKAPITULACIJA!$F$48*I662=0,"",REKAPITULACIJA!$F$48*I662)</f>
        <v/>
      </c>
      <c r="G662" s="76" t="str">
        <f t="shared" si="14"/>
        <v/>
      </c>
      <c r="I662" s="123">
        <v>0</v>
      </c>
    </row>
    <row r="663" spans="2:9" ht="38.25" hidden="1" x14ac:dyDescent="0.2">
      <c r="B663" s="73" t="s">
        <v>827</v>
      </c>
      <c r="C663" s="74" t="s">
        <v>84</v>
      </c>
      <c r="D663" s="75" t="s">
        <v>1415</v>
      </c>
      <c r="E663" s="76">
        <v>0</v>
      </c>
      <c r="F663" s="76" t="str">
        <f>IF(REKAPITULACIJA!$F$48*I663=0,"",REKAPITULACIJA!$F$48*I663)</f>
        <v/>
      </c>
      <c r="G663" s="76" t="str">
        <f t="shared" si="14"/>
        <v/>
      </c>
      <c r="I663" s="123">
        <v>0</v>
      </c>
    </row>
    <row r="664" spans="2:9" ht="38.25" hidden="1" x14ac:dyDescent="0.2">
      <c r="B664" s="73" t="s">
        <v>828</v>
      </c>
      <c r="C664" s="74" t="s">
        <v>84</v>
      </c>
      <c r="D664" s="75" t="s">
        <v>1416</v>
      </c>
      <c r="E664" s="76">
        <v>0</v>
      </c>
      <c r="F664" s="76" t="str">
        <f>IF(REKAPITULACIJA!$F$48*I664=0,"",REKAPITULACIJA!$F$48*I664)</f>
        <v/>
      </c>
      <c r="G664" s="76" t="str">
        <f t="shared" si="14"/>
        <v/>
      </c>
      <c r="I664" s="123">
        <v>0</v>
      </c>
    </row>
    <row r="665" spans="2:9" ht="38.25" hidden="1" x14ac:dyDescent="0.2">
      <c r="B665" s="73" t="s">
        <v>829</v>
      </c>
      <c r="C665" s="74" t="s">
        <v>84</v>
      </c>
      <c r="D665" s="75" t="s">
        <v>1417</v>
      </c>
      <c r="E665" s="76">
        <v>0</v>
      </c>
      <c r="F665" s="76" t="str">
        <f>IF(REKAPITULACIJA!$F$48*I665=0,"",REKAPITULACIJA!$F$48*I665)</f>
        <v/>
      </c>
      <c r="G665" s="76" t="str">
        <f t="shared" si="14"/>
        <v/>
      </c>
      <c r="I665" s="123">
        <v>0</v>
      </c>
    </row>
    <row r="666" spans="2:9" ht="38.25" hidden="1" x14ac:dyDescent="0.2">
      <c r="B666" s="73" t="s">
        <v>830</v>
      </c>
      <c r="C666" s="74" t="s">
        <v>84</v>
      </c>
      <c r="D666" s="75" t="s">
        <v>1418</v>
      </c>
      <c r="E666" s="76">
        <v>0</v>
      </c>
      <c r="F666" s="76" t="str">
        <f>IF(REKAPITULACIJA!$F$48*I666=0,"",REKAPITULACIJA!$F$48*I666)</f>
        <v/>
      </c>
      <c r="G666" s="76" t="str">
        <f t="shared" si="14"/>
        <v/>
      </c>
      <c r="I666" s="123">
        <v>0</v>
      </c>
    </row>
    <row r="667" spans="2:9" ht="38.25" hidden="1" x14ac:dyDescent="0.2">
      <c r="B667" s="73" t="s">
        <v>831</v>
      </c>
      <c r="C667" s="74" t="s">
        <v>84</v>
      </c>
      <c r="D667" s="75" t="s">
        <v>1419</v>
      </c>
      <c r="E667" s="76">
        <v>0</v>
      </c>
      <c r="F667" s="76" t="str">
        <f>IF(REKAPITULACIJA!$F$48*I667=0,"",REKAPITULACIJA!$F$48*I667)</f>
        <v/>
      </c>
      <c r="G667" s="76" t="str">
        <f t="shared" si="14"/>
        <v/>
      </c>
      <c r="I667" s="123">
        <v>0</v>
      </c>
    </row>
    <row r="668" spans="2:9" ht="38.25" hidden="1" x14ac:dyDescent="0.2">
      <c r="B668" s="73" t="s">
        <v>832</v>
      </c>
      <c r="C668" s="74" t="s">
        <v>84</v>
      </c>
      <c r="D668" s="75" t="s">
        <v>1420</v>
      </c>
      <c r="E668" s="76">
        <v>0</v>
      </c>
      <c r="F668" s="76" t="str">
        <f>IF(REKAPITULACIJA!$F$48*I668=0,"",REKAPITULACIJA!$F$48*I668)</f>
        <v/>
      </c>
      <c r="G668" s="76" t="str">
        <f t="shared" si="14"/>
        <v/>
      </c>
      <c r="I668" s="123">
        <v>0</v>
      </c>
    </row>
    <row r="669" spans="2:9" ht="38.25" hidden="1" x14ac:dyDescent="0.2">
      <c r="B669" s="73" t="s">
        <v>833</v>
      </c>
      <c r="C669" s="74" t="s">
        <v>84</v>
      </c>
      <c r="D669" s="75" t="s">
        <v>1421</v>
      </c>
      <c r="E669" s="76">
        <v>0</v>
      </c>
      <c r="F669" s="76" t="str">
        <f>IF(REKAPITULACIJA!$F$48*I669=0,"",REKAPITULACIJA!$F$48*I669)</f>
        <v/>
      </c>
      <c r="G669" s="76" t="str">
        <f t="shared" si="14"/>
        <v/>
      </c>
      <c r="I669" s="123">
        <v>0</v>
      </c>
    </row>
    <row r="670" spans="2:9" ht="38.25" hidden="1" x14ac:dyDescent="0.2">
      <c r="B670" s="73" t="s">
        <v>834</v>
      </c>
      <c r="C670" s="74" t="s">
        <v>84</v>
      </c>
      <c r="D670" s="75" t="s">
        <v>1422</v>
      </c>
      <c r="E670" s="76">
        <v>0</v>
      </c>
      <c r="F670" s="76" t="str">
        <f>IF(REKAPITULACIJA!$F$48*I670=0,"",REKAPITULACIJA!$F$48*I670)</f>
        <v/>
      </c>
      <c r="G670" s="76" t="str">
        <f t="shared" si="14"/>
        <v/>
      </c>
      <c r="I670" s="123">
        <v>0</v>
      </c>
    </row>
    <row r="671" spans="2:9" ht="38.25" hidden="1" x14ac:dyDescent="0.2">
      <c r="B671" s="73" t="s">
        <v>835</v>
      </c>
      <c r="C671" s="74" t="s">
        <v>84</v>
      </c>
      <c r="D671" s="75" t="s">
        <v>1423</v>
      </c>
      <c r="E671" s="76">
        <v>0</v>
      </c>
      <c r="F671" s="76" t="str">
        <f>IF(REKAPITULACIJA!$F$48*I671=0,"",REKAPITULACIJA!$F$48*I671)</f>
        <v/>
      </c>
      <c r="G671" s="76" t="str">
        <f t="shared" si="14"/>
        <v/>
      </c>
      <c r="I671" s="123">
        <v>0</v>
      </c>
    </row>
    <row r="672" spans="2:9" ht="38.25" hidden="1" x14ac:dyDescent="0.2">
      <c r="B672" s="73" t="s">
        <v>836</v>
      </c>
      <c r="C672" s="74" t="s">
        <v>84</v>
      </c>
      <c r="D672" s="75" t="s">
        <v>1424</v>
      </c>
      <c r="E672" s="76">
        <v>0</v>
      </c>
      <c r="F672" s="76" t="str">
        <f>IF(REKAPITULACIJA!$F$48*I672=0,"",REKAPITULACIJA!$F$48*I672)</f>
        <v/>
      </c>
      <c r="G672" s="76" t="str">
        <f t="shared" si="14"/>
        <v/>
      </c>
      <c r="I672" s="123">
        <v>0</v>
      </c>
    </row>
    <row r="673" spans="2:9" ht="38.25" hidden="1" x14ac:dyDescent="0.2">
      <c r="B673" s="73" t="s">
        <v>837</v>
      </c>
      <c r="C673" s="74" t="s">
        <v>84</v>
      </c>
      <c r="D673" s="75" t="s">
        <v>1425</v>
      </c>
      <c r="E673" s="76">
        <v>0</v>
      </c>
      <c r="F673" s="76" t="str">
        <f>IF(REKAPITULACIJA!$F$48*I673=0,"",REKAPITULACIJA!$F$48*I673)</f>
        <v/>
      </c>
      <c r="G673" s="76" t="str">
        <f t="shared" si="14"/>
        <v/>
      </c>
      <c r="I673" s="123">
        <v>0</v>
      </c>
    </row>
    <row r="674" spans="2:9" ht="38.25" hidden="1" x14ac:dyDescent="0.2">
      <c r="B674" s="73" t="s">
        <v>838</v>
      </c>
      <c r="C674" s="74" t="s">
        <v>84</v>
      </c>
      <c r="D674" s="75" t="s">
        <v>1426</v>
      </c>
      <c r="E674" s="76">
        <v>0</v>
      </c>
      <c r="F674" s="76" t="str">
        <f>IF(REKAPITULACIJA!$F$48*I674=0,"",REKAPITULACIJA!$F$48*I674)</f>
        <v/>
      </c>
      <c r="G674" s="76" t="str">
        <f t="shared" si="14"/>
        <v/>
      </c>
      <c r="I674" s="123">
        <v>0</v>
      </c>
    </row>
    <row r="675" spans="2:9" ht="38.25" hidden="1" x14ac:dyDescent="0.2">
      <c r="B675" s="73" t="s">
        <v>839</v>
      </c>
      <c r="C675" s="74" t="s">
        <v>84</v>
      </c>
      <c r="D675" s="75" t="s">
        <v>1427</v>
      </c>
      <c r="E675" s="76">
        <v>0</v>
      </c>
      <c r="F675" s="76" t="str">
        <f>IF(REKAPITULACIJA!$F$48*I675=0,"",REKAPITULACIJA!$F$48*I675)</f>
        <v/>
      </c>
      <c r="G675" s="76" t="str">
        <f t="shared" si="14"/>
        <v/>
      </c>
      <c r="I675" s="123">
        <v>0</v>
      </c>
    </row>
    <row r="676" spans="2:9" ht="38.25" hidden="1" x14ac:dyDescent="0.2">
      <c r="B676" s="73" t="s">
        <v>840</v>
      </c>
      <c r="C676" s="74" t="s">
        <v>84</v>
      </c>
      <c r="D676" s="75" t="s">
        <v>1428</v>
      </c>
      <c r="E676" s="76">
        <v>0</v>
      </c>
      <c r="F676" s="76" t="str">
        <f>IF(REKAPITULACIJA!$F$48*I676=0,"",REKAPITULACIJA!$F$48*I676)</f>
        <v/>
      </c>
      <c r="G676" s="76" t="str">
        <f t="shared" si="14"/>
        <v/>
      </c>
      <c r="I676" s="123">
        <v>0</v>
      </c>
    </row>
    <row r="677" spans="2:9" ht="38.25" hidden="1" x14ac:dyDescent="0.2">
      <c r="B677" s="73" t="s">
        <v>841</v>
      </c>
      <c r="C677" s="74" t="s">
        <v>84</v>
      </c>
      <c r="D677" s="75" t="s">
        <v>1429</v>
      </c>
      <c r="E677" s="76">
        <v>0</v>
      </c>
      <c r="F677" s="76" t="str">
        <f>IF(REKAPITULACIJA!$F$48*I677=0,"",REKAPITULACIJA!$F$48*I677)</f>
        <v/>
      </c>
      <c r="G677" s="76" t="str">
        <f t="shared" si="14"/>
        <v/>
      </c>
      <c r="I677" s="123">
        <v>0</v>
      </c>
    </row>
    <row r="678" spans="2:9" ht="38.25" hidden="1" x14ac:dyDescent="0.2">
      <c r="B678" s="73" t="s">
        <v>842</v>
      </c>
      <c r="C678" s="74" t="s">
        <v>84</v>
      </c>
      <c r="D678" s="75" t="s">
        <v>1430</v>
      </c>
      <c r="E678" s="76">
        <v>0</v>
      </c>
      <c r="F678" s="76" t="str">
        <f>IF(REKAPITULACIJA!$F$48*I678=0,"",REKAPITULACIJA!$F$48*I678)</f>
        <v/>
      </c>
      <c r="G678" s="76" t="str">
        <f t="shared" si="14"/>
        <v/>
      </c>
      <c r="I678" s="123">
        <v>0</v>
      </c>
    </row>
    <row r="679" spans="2:9" ht="51" hidden="1" x14ac:dyDescent="0.2">
      <c r="B679" s="73" t="s">
        <v>843</v>
      </c>
      <c r="C679" s="74" t="s">
        <v>84</v>
      </c>
      <c r="D679" s="75" t="s">
        <v>1431</v>
      </c>
      <c r="E679" s="76">
        <v>0</v>
      </c>
      <c r="F679" s="76" t="str">
        <f>IF(REKAPITULACIJA!$F$48*I679=0,"",REKAPITULACIJA!$F$48*I679)</f>
        <v/>
      </c>
      <c r="G679" s="76" t="str">
        <f t="shared" si="14"/>
        <v/>
      </c>
      <c r="I679" s="123">
        <v>0</v>
      </c>
    </row>
    <row r="680" spans="2:9" ht="51" hidden="1" x14ac:dyDescent="0.2">
      <c r="B680" s="73" t="s">
        <v>844</v>
      </c>
      <c r="C680" s="74" t="s">
        <v>84</v>
      </c>
      <c r="D680" s="75" t="s">
        <v>1432</v>
      </c>
      <c r="E680" s="76">
        <v>0</v>
      </c>
      <c r="F680" s="76" t="str">
        <f>IF(REKAPITULACIJA!$F$48*I680=0,"",REKAPITULACIJA!$F$48*I680)</f>
        <v/>
      </c>
      <c r="G680" s="76" t="str">
        <f t="shared" si="14"/>
        <v/>
      </c>
      <c r="I680" s="123">
        <v>0</v>
      </c>
    </row>
    <row r="681" spans="2:9" ht="51" hidden="1" x14ac:dyDescent="0.2">
      <c r="B681" s="73" t="s">
        <v>845</v>
      </c>
      <c r="C681" s="74" t="s">
        <v>84</v>
      </c>
      <c r="D681" s="75" t="s">
        <v>1433</v>
      </c>
      <c r="E681" s="76">
        <v>0</v>
      </c>
      <c r="F681" s="76" t="str">
        <f>IF(REKAPITULACIJA!$F$48*I681=0,"",REKAPITULACIJA!$F$48*I681)</f>
        <v/>
      </c>
      <c r="G681" s="76" t="str">
        <f t="shared" si="14"/>
        <v/>
      </c>
      <c r="I681" s="123">
        <v>0</v>
      </c>
    </row>
    <row r="682" spans="2:9" ht="51" hidden="1" x14ac:dyDescent="0.2">
      <c r="B682" s="73" t="s">
        <v>846</v>
      </c>
      <c r="C682" s="74" t="s">
        <v>84</v>
      </c>
      <c r="D682" s="75" t="s">
        <v>1434</v>
      </c>
      <c r="E682" s="76">
        <v>0</v>
      </c>
      <c r="F682" s="76" t="str">
        <f>IF(REKAPITULACIJA!$F$48*I682=0,"",REKAPITULACIJA!$F$48*I682)</f>
        <v/>
      </c>
      <c r="G682" s="76" t="str">
        <f t="shared" si="14"/>
        <v/>
      </c>
      <c r="I682" s="123">
        <v>0</v>
      </c>
    </row>
    <row r="683" spans="2:9" ht="51" hidden="1" x14ac:dyDescent="0.2">
      <c r="B683" s="73" t="s">
        <v>847</v>
      </c>
      <c r="C683" s="74" t="s">
        <v>84</v>
      </c>
      <c r="D683" s="75" t="s">
        <v>1435</v>
      </c>
      <c r="E683" s="76">
        <v>0</v>
      </c>
      <c r="F683" s="76" t="str">
        <f>IF(REKAPITULACIJA!$F$48*I683=0,"",REKAPITULACIJA!$F$48*I683)</f>
        <v/>
      </c>
      <c r="G683" s="76" t="str">
        <f t="shared" si="14"/>
        <v/>
      </c>
      <c r="I683" s="123">
        <v>0</v>
      </c>
    </row>
    <row r="684" spans="2:9" ht="51" hidden="1" x14ac:dyDescent="0.2">
      <c r="B684" s="73" t="s">
        <v>848</v>
      </c>
      <c r="C684" s="74" t="s">
        <v>84</v>
      </c>
      <c r="D684" s="75" t="s">
        <v>1436</v>
      </c>
      <c r="E684" s="76">
        <v>0</v>
      </c>
      <c r="F684" s="76" t="str">
        <f>IF(REKAPITULACIJA!$F$48*I684=0,"",REKAPITULACIJA!$F$48*I684)</f>
        <v/>
      </c>
      <c r="G684" s="76" t="str">
        <f t="shared" si="14"/>
        <v/>
      </c>
      <c r="I684" s="123">
        <v>0</v>
      </c>
    </row>
    <row r="685" spans="2:9" ht="51" hidden="1" x14ac:dyDescent="0.2">
      <c r="B685" s="73" t="s">
        <v>849</v>
      </c>
      <c r="C685" s="74" t="s">
        <v>84</v>
      </c>
      <c r="D685" s="75" t="s">
        <v>1437</v>
      </c>
      <c r="E685" s="76">
        <v>0</v>
      </c>
      <c r="F685" s="76" t="str">
        <f>IF(REKAPITULACIJA!$F$48*I685=0,"",REKAPITULACIJA!$F$48*I685)</f>
        <v/>
      </c>
      <c r="G685" s="76" t="str">
        <f t="shared" si="14"/>
        <v/>
      </c>
      <c r="I685" s="123">
        <v>0</v>
      </c>
    </row>
    <row r="686" spans="2:9" ht="51" hidden="1" x14ac:dyDescent="0.2">
      <c r="B686" s="73" t="s">
        <v>850</v>
      </c>
      <c r="C686" s="74" t="s">
        <v>84</v>
      </c>
      <c r="D686" s="75" t="s">
        <v>1438</v>
      </c>
      <c r="E686" s="76">
        <v>0</v>
      </c>
      <c r="F686" s="76" t="str">
        <f>IF(REKAPITULACIJA!$F$48*I686=0,"",REKAPITULACIJA!$F$48*I686)</f>
        <v/>
      </c>
      <c r="G686" s="76" t="str">
        <f t="shared" si="14"/>
        <v/>
      </c>
      <c r="I686" s="123">
        <v>0</v>
      </c>
    </row>
    <row r="687" spans="2:9" ht="51" hidden="1" x14ac:dyDescent="0.2">
      <c r="B687" s="73" t="s">
        <v>851</v>
      </c>
      <c r="C687" s="74" t="s">
        <v>84</v>
      </c>
      <c r="D687" s="75" t="s">
        <v>1439</v>
      </c>
      <c r="E687" s="76">
        <v>0</v>
      </c>
      <c r="F687" s="76" t="str">
        <f>IF(REKAPITULACIJA!$F$48*I687=0,"",REKAPITULACIJA!$F$48*I687)</f>
        <v/>
      </c>
      <c r="G687" s="76" t="str">
        <f t="shared" si="14"/>
        <v/>
      </c>
      <c r="I687" s="123">
        <v>0</v>
      </c>
    </row>
    <row r="688" spans="2:9" ht="51" hidden="1" x14ac:dyDescent="0.2">
      <c r="B688" s="73" t="s">
        <v>852</v>
      </c>
      <c r="C688" s="74" t="s">
        <v>84</v>
      </c>
      <c r="D688" s="75" t="s">
        <v>1440</v>
      </c>
      <c r="E688" s="76">
        <v>0</v>
      </c>
      <c r="F688" s="76" t="str">
        <f>IF(REKAPITULACIJA!$F$48*I688=0,"",REKAPITULACIJA!$F$48*I688)</f>
        <v/>
      </c>
      <c r="G688" s="76" t="str">
        <f t="shared" si="14"/>
        <v/>
      </c>
      <c r="I688" s="123">
        <v>0</v>
      </c>
    </row>
    <row r="689" spans="2:9" ht="38.25" hidden="1" x14ac:dyDescent="0.2">
      <c r="B689" s="73" t="s">
        <v>853</v>
      </c>
      <c r="C689" s="74" t="s">
        <v>84</v>
      </c>
      <c r="D689" s="75" t="s">
        <v>854</v>
      </c>
      <c r="E689" s="76">
        <v>0</v>
      </c>
      <c r="F689" s="76" t="str">
        <f>IF(REKAPITULACIJA!$F$48*I689=0,"",REKAPITULACIJA!$F$48*I689)</f>
        <v/>
      </c>
      <c r="G689" s="76" t="str">
        <f t="shared" si="14"/>
        <v/>
      </c>
      <c r="I689" s="123">
        <v>0</v>
      </c>
    </row>
    <row r="690" spans="2:9" ht="38.25" hidden="1" x14ac:dyDescent="0.2">
      <c r="B690" s="73" t="s">
        <v>855</v>
      </c>
      <c r="C690" s="74" t="s">
        <v>84</v>
      </c>
      <c r="D690" s="75" t="s">
        <v>856</v>
      </c>
      <c r="E690" s="76">
        <v>0</v>
      </c>
      <c r="F690" s="76" t="str">
        <f>IF(REKAPITULACIJA!$F$48*I690=0,"",REKAPITULACIJA!$F$48*I690)</f>
        <v/>
      </c>
      <c r="G690" s="76" t="str">
        <f t="shared" si="14"/>
        <v/>
      </c>
      <c r="I690" s="123">
        <v>0</v>
      </c>
    </row>
    <row r="691" spans="2:9" ht="38.25" hidden="1" x14ac:dyDescent="0.2">
      <c r="B691" s="73" t="s">
        <v>857</v>
      </c>
      <c r="C691" s="74" t="s">
        <v>84</v>
      </c>
      <c r="D691" s="75" t="s">
        <v>858</v>
      </c>
      <c r="E691" s="76">
        <v>0</v>
      </c>
      <c r="F691" s="76" t="str">
        <f>IF(REKAPITULACIJA!$F$48*I691=0,"",REKAPITULACIJA!$F$48*I691)</f>
        <v/>
      </c>
      <c r="G691" s="76" t="str">
        <f t="shared" si="14"/>
        <v/>
      </c>
      <c r="I691" s="123">
        <v>0</v>
      </c>
    </row>
    <row r="692" spans="2:9" ht="38.25" hidden="1" x14ac:dyDescent="0.2">
      <c r="B692" s="73" t="s">
        <v>859</v>
      </c>
      <c r="C692" s="74" t="s">
        <v>84</v>
      </c>
      <c r="D692" s="75" t="s">
        <v>860</v>
      </c>
      <c r="E692" s="76">
        <v>0</v>
      </c>
      <c r="F692" s="76" t="str">
        <f>IF(REKAPITULACIJA!$F$48*I692=0,"",REKAPITULACIJA!$F$48*I692)</f>
        <v/>
      </c>
      <c r="G692" s="76" t="str">
        <f t="shared" si="14"/>
        <v/>
      </c>
      <c r="I692" s="123">
        <v>0</v>
      </c>
    </row>
    <row r="693" spans="2:9" ht="38.25" hidden="1" x14ac:dyDescent="0.2">
      <c r="B693" s="73" t="s">
        <v>861</v>
      </c>
      <c r="C693" s="74" t="s">
        <v>84</v>
      </c>
      <c r="D693" s="75" t="s">
        <v>862</v>
      </c>
      <c r="E693" s="76">
        <v>0</v>
      </c>
      <c r="F693" s="76" t="str">
        <f>IF(REKAPITULACIJA!$F$48*I693=0,"",REKAPITULACIJA!$F$48*I693)</f>
        <v/>
      </c>
      <c r="G693" s="76" t="str">
        <f t="shared" si="14"/>
        <v/>
      </c>
      <c r="I693" s="123">
        <v>0</v>
      </c>
    </row>
    <row r="694" spans="2:9" ht="51" hidden="1" x14ac:dyDescent="0.2">
      <c r="B694" s="73" t="s">
        <v>863</v>
      </c>
      <c r="C694" s="74" t="s">
        <v>84</v>
      </c>
      <c r="D694" s="75" t="s">
        <v>1441</v>
      </c>
      <c r="E694" s="76">
        <v>0</v>
      </c>
      <c r="F694" s="76" t="str">
        <f>IF(REKAPITULACIJA!$F$48*I694=0,"",REKAPITULACIJA!$F$48*I694)</f>
        <v/>
      </c>
      <c r="G694" s="76" t="str">
        <f t="shared" si="14"/>
        <v/>
      </c>
      <c r="I694" s="123">
        <v>0</v>
      </c>
    </row>
    <row r="695" spans="2:9" ht="51" hidden="1" x14ac:dyDescent="0.2">
      <c r="B695" s="73" t="s">
        <v>864</v>
      </c>
      <c r="C695" s="74" t="s">
        <v>84</v>
      </c>
      <c r="D695" s="75" t="s">
        <v>1442</v>
      </c>
      <c r="E695" s="76">
        <v>0</v>
      </c>
      <c r="F695" s="76" t="str">
        <f>IF(REKAPITULACIJA!$F$48*I695=0,"",REKAPITULACIJA!$F$48*I695)</f>
        <v/>
      </c>
      <c r="G695" s="76" t="str">
        <f t="shared" si="14"/>
        <v/>
      </c>
      <c r="I695" s="123">
        <v>0</v>
      </c>
    </row>
    <row r="696" spans="2:9" ht="51" hidden="1" x14ac:dyDescent="0.2">
      <c r="B696" s="73" t="s">
        <v>865</v>
      </c>
      <c r="C696" s="74" t="s">
        <v>84</v>
      </c>
      <c r="D696" s="75" t="s">
        <v>1443</v>
      </c>
      <c r="E696" s="76">
        <v>0</v>
      </c>
      <c r="F696" s="76" t="str">
        <f>IF(REKAPITULACIJA!$F$48*I696=0,"",REKAPITULACIJA!$F$48*I696)</f>
        <v/>
      </c>
      <c r="G696" s="76" t="str">
        <f t="shared" si="14"/>
        <v/>
      </c>
      <c r="I696" s="123">
        <v>0</v>
      </c>
    </row>
    <row r="697" spans="2:9" ht="51" hidden="1" x14ac:dyDescent="0.2">
      <c r="B697" s="73" t="s">
        <v>866</v>
      </c>
      <c r="C697" s="74" t="s">
        <v>84</v>
      </c>
      <c r="D697" s="75" t="s">
        <v>1444</v>
      </c>
      <c r="E697" s="76">
        <v>0</v>
      </c>
      <c r="F697" s="76" t="str">
        <f>IF(REKAPITULACIJA!$F$48*I697=0,"",REKAPITULACIJA!$F$48*I697)</f>
        <v/>
      </c>
      <c r="G697" s="76" t="str">
        <f t="shared" si="14"/>
        <v/>
      </c>
      <c r="I697" s="123">
        <v>0</v>
      </c>
    </row>
    <row r="698" spans="2:9" ht="51" hidden="1" x14ac:dyDescent="0.2">
      <c r="B698" s="73" t="s">
        <v>867</v>
      </c>
      <c r="C698" s="74" t="s">
        <v>84</v>
      </c>
      <c r="D698" s="75" t="s">
        <v>1445</v>
      </c>
      <c r="E698" s="76">
        <v>0</v>
      </c>
      <c r="F698" s="76" t="str">
        <f>IF(REKAPITULACIJA!$F$48*I698=0,"",REKAPITULACIJA!$F$48*I698)</f>
        <v/>
      </c>
      <c r="G698" s="76" t="str">
        <f t="shared" si="14"/>
        <v/>
      </c>
      <c r="I698" s="123">
        <v>0</v>
      </c>
    </row>
    <row r="699" spans="2:9" ht="51" hidden="1" x14ac:dyDescent="0.2">
      <c r="B699" s="73" t="s">
        <v>868</v>
      </c>
      <c r="C699" s="74" t="s">
        <v>84</v>
      </c>
      <c r="D699" s="75" t="s">
        <v>1446</v>
      </c>
      <c r="E699" s="76">
        <v>0</v>
      </c>
      <c r="F699" s="76" t="str">
        <f>IF(REKAPITULACIJA!$F$48*I699=0,"",REKAPITULACIJA!$F$48*I699)</f>
        <v/>
      </c>
      <c r="G699" s="76" t="str">
        <f t="shared" si="14"/>
        <v/>
      </c>
      <c r="I699" s="123">
        <v>0</v>
      </c>
    </row>
    <row r="700" spans="2:9" ht="51" hidden="1" x14ac:dyDescent="0.2">
      <c r="B700" s="73" t="s">
        <v>869</v>
      </c>
      <c r="C700" s="74" t="s">
        <v>84</v>
      </c>
      <c r="D700" s="75" t="s">
        <v>1447</v>
      </c>
      <c r="E700" s="76">
        <v>0</v>
      </c>
      <c r="F700" s="76" t="str">
        <f>IF(REKAPITULACIJA!$F$48*I700=0,"",REKAPITULACIJA!$F$48*I700)</f>
        <v/>
      </c>
      <c r="G700" s="76" t="str">
        <f t="shared" si="14"/>
        <v/>
      </c>
      <c r="I700" s="123">
        <v>0</v>
      </c>
    </row>
    <row r="701" spans="2:9" ht="51" hidden="1" x14ac:dyDescent="0.2">
      <c r="B701" s="73" t="s">
        <v>870</v>
      </c>
      <c r="C701" s="74" t="s">
        <v>84</v>
      </c>
      <c r="D701" s="75" t="s">
        <v>1448</v>
      </c>
      <c r="E701" s="76">
        <v>0</v>
      </c>
      <c r="F701" s="76" t="str">
        <f>IF(REKAPITULACIJA!$F$48*I701=0,"",REKAPITULACIJA!$F$48*I701)</f>
        <v/>
      </c>
      <c r="G701" s="76" t="str">
        <f t="shared" si="14"/>
        <v/>
      </c>
      <c r="I701" s="123">
        <v>0</v>
      </c>
    </row>
    <row r="702" spans="2:9" ht="51" hidden="1" x14ac:dyDescent="0.2">
      <c r="B702" s="73" t="s">
        <v>871</v>
      </c>
      <c r="C702" s="74" t="s">
        <v>84</v>
      </c>
      <c r="D702" s="75" t="s">
        <v>1449</v>
      </c>
      <c r="E702" s="76">
        <v>0</v>
      </c>
      <c r="F702" s="76" t="str">
        <f>IF(REKAPITULACIJA!$F$48*I702=0,"",REKAPITULACIJA!$F$48*I702)</f>
        <v/>
      </c>
      <c r="G702" s="76" t="str">
        <f t="shared" si="14"/>
        <v/>
      </c>
      <c r="I702" s="123">
        <v>0</v>
      </c>
    </row>
    <row r="703" spans="2:9" ht="51" hidden="1" x14ac:dyDescent="0.2">
      <c r="B703" s="73" t="s">
        <v>872</v>
      </c>
      <c r="C703" s="74" t="s">
        <v>84</v>
      </c>
      <c r="D703" s="75" t="s">
        <v>1450</v>
      </c>
      <c r="E703" s="76">
        <v>0</v>
      </c>
      <c r="F703" s="76" t="str">
        <f>IF(REKAPITULACIJA!$F$48*I703=0,"",REKAPITULACIJA!$F$48*I703)</f>
        <v/>
      </c>
      <c r="G703" s="76" t="str">
        <f t="shared" si="14"/>
        <v/>
      </c>
      <c r="I703" s="123">
        <v>0</v>
      </c>
    </row>
    <row r="704" spans="2:9" ht="38.25" hidden="1" x14ac:dyDescent="0.2">
      <c r="B704" s="73" t="s">
        <v>873</v>
      </c>
      <c r="C704" s="74" t="s">
        <v>84</v>
      </c>
      <c r="D704" s="75" t="s">
        <v>1451</v>
      </c>
      <c r="E704" s="76">
        <v>0</v>
      </c>
      <c r="F704" s="76" t="str">
        <f>IF(REKAPITULACIJA!$F$48*I704=0,"",REKAPITULACIJA!$F$48*I704)</f>
        <v/>
      </c>
      <c r="G704" s="76" t="str">
        <f t="shared" ref="G704:G750" si="15">IF(F704="","",E704*F704)</f>
        <v/>
      </c>
      <c r="I704" s="123">
        <v>0</v>
      </c>
    </row>
    <row r="705" spans="2:9" ht="38.25" hidden="1" x14ac:dyDescent="0.2">
      <c r="B705" s="73" t="s">
        <v>874</v>
      </c>
      <c r="C705" s="74" t="s">
        <v>84</v>
      </c>
      <c r="D705" s="75" t="s">
        <v>1452</v>
      </c>
      <c r="E705" s="76">
        <v>0</v>
      </c>
      <c r="F705" s="76" t="str">
        <f>IF(REKAPITULACIJA!$F$48*I705=0,"",REKAPITULACIJA!$F$48*I705)</f>
        <v/>
      </c>
      <c r="G705" s="76" t="str">
        <f t="shared" si="15"/>
        <v/>
      </c>
      <c r="I705" s="123">
        <v>0</v>
      </c>
    </row>
    <row r="706" spans="2:9" ht="38.25" hidden="1" x14ac:dyDescent="0.2">
      <c r="B706" s="73" t="s">
        <v>875</v>
      </c>
      <c r="C706" s="74" t="s">
        <v>84</v>
      </c>
      <c r="D706" s="75" t="s">
        <v>1453</v>
      </c>
      <c r="E706" s="76">
        <v>0</v>
      </c>
      <c r="F706" s="76" t="str">
        <f>IF(REKAPITULACIJA!$F$48*I706=0,"",REKAPITULACIJA!$F$48*I706)</f>
        <v/>
      </c>
      <c r="G706" s="76" t="str">
        <f t="shared" si="15"/>
        <v/>
      </c>
      <c r="I706" s="123">
        <v>0</v>
      </c>
    </row>
    <row r="707" spans="2:9" ht="38.25" hidden="1" x14ac:dyDescent="0.2">
      <c r="B707" s="73" t="s">
        <v>876</v>
      </c>
      <c r="C707" s="74" t="s">
        <v>84</v>
      </c>
      <c r="D707" s="75" t="s">
        <v>1454</v>
      </c>
      <c r="E707" s="76">
        <v>0</v>
      </c>
      <c r="F707" s="76" t="str">
        <f>IF(REKAPITULACIJA!$F$48*I707=0,"",REKAPITULACIJA!$F$48*I707)</f>
        <v/>
      </c>
      <c r="G707" s="76" t="str">
        <f t="shared" si="15"/>
        <v/>
      </c>
      <c r="I707" s="123">
        <v>0</v>
      </c>
    </row>
    <row r="708" spans="2:9" ht="38.25" hidden="1" x14ac:dyDescent="0.2">
      <c r="B708" s="73" t="s">
        <v>877</v>
      </c>
      <c r="C708" s="74" t="s">
        <v>84</v>
      </c>
      <c r="D708" s="75" t="s">
        <v>1455</v>
      </c>
      <c r="E708" s="76">
        <v>0</v>
      </c>
      <c r="F708" s="76" t="str">
        <f>IF(REKAPITULACIJA!$F$48*I708=0,"",REKAPITULACIJA!$F$48*I708)</f>
        <v/>
      </c>
      <c r="G708" s="76" t="str">
        <f t="shared" si="15"/>
        <v/>
      </c>
      <c r="I708" s="123">
        <v>0</v>
      </c>
    </row>
    <row r="709" spans="2:9" ht="51" hidden="1" x14ac:dyDescent="0.2">
      <c r="B709" s="73" t="s">
        <v>878</v>
      </c>
      <c r="C709" s="74" t="s">
        <v>146</v>
      </c>
      <c r="D709" s="75" t="s">
        <v>1456</v>
      </c>
      <c r="E709" s="76">
        <v>0</v>
      </c>
      <c r="F709" s="76" t="str">
        <f>IF(REKAPITULACIJA!$F$48*I709=0,"",REKAPITULACIJA!$F$48*I709)</f>
        <v/>
      </c>
      <c r="G709" s="76" t="str">
        <f t="shared" si="15"/>
        <v/>
      </c>
      <c r="I709" s="123">
        <v>0</v>
      </c>
    </row>
    <row r="710" spans="2:9" ht="51" hidden="1" x14ac:dyDescent="0.2">
      <c r="B710" s="73" t="s">
        <v>879</v>
      </c>
      <c r="C710" s="74" t="s">
        <v>146</v>
      </c>
      <c r="D710" s="75" t="s">
        <v>880</v>
      </c>
      <c r="E710" s="76">
        <v>0</v>
      </c>
      <c r="F710" s="76" t="str">
        <f>IF(REKAPITULACIJA!$F$48*I710=0,"",REKAPITULACIJA!$F$48*I710)</f>
        <v/>
      </c>
      <c r="G710" s="76" t="str">
        <f t="shared" si="15"/>
        <v/>
      </c>
      <c r="I710" s="123">
        <v>0</v>
      </c>
    </row>
    <row r="711" spans="2:9" ht="38.25" hidden="1" x14ac:dyDescent="0.2">
      <c r="B711" s="73" t="s">
        <v>881</v>
      </c>
      <c r="C711" s="74" t="s">
        <v>146</v>
      </c>
      <c r="D711" s="75" t="s">
        <v>882</v>
      </c>
      <c r="E711" s="76">
        <v>0</v>
      </c>
      <c r="F711" s="76" t="str">
        <f>IF(REKAPITULACIJA!$F$48*I711=0,"",REKAPITULACIJA!$F$48*I711)</f>
        <v/>
      </c>
      <c r="G711" s="76" t="str">
        <f t="shared" si="15"/>
        <v/>
      </c>
      <c r="I711" s="123">
        <v>0</v>
      </c>
    </row>
    <row r="712" spans="2:9" ht="51" hidden="1" x14ac:dyDescent="0.2">
      <c r="B712" s="73" t="s">
        <v>883</v>
      </c>
      <c r="C712" s="74" t="s">
        <v>146</v>
      </c>
      <c r="D712" s="75" t="s">
        <v>884</v>
      </c>
      <c r="E712" s="76">
        <v>0</v>
      </c>
      <c r="F712" s="76" t="str">
        <f>IF(REKAPITULACIJA!$F$48*I712=0,"",REKAPITULACIJA!$F$48*I712)</f>
        <v/>
      </c>
      <c r="G712" s="76" t="str">
        <f t="shared" si="15"/>
        <v/>
      </c>
      <c r="I712" s="123">
        <v>0</v>
      </c>
    </row>
    <row r="713" spans="2:9" ht="63.75" hidden="1" x14ac:dyDescent="0.2">
      <c r="B713" s="73" t="s">
        <v>885</v>
      </c>
      <c r="C713" s="74" t="s">
        <v>146</v>
      </c>
      <c r="D713" s="75" t="s">
        <v>1457</v>
      </c>
      <c r="E713" s="76">
        <v>0</v>
      </c>
      <c r="F713" s="76" t="str">
        <f>IF(REKAPITULACIJA!$F$48*I713=0,"",REKAPITULACIJA!$F$48*I713)</f>
        <v/>
      </c>
      <c r="G713" s="76" t="str">
        <f t="shared" si="15"/>
        <v/>
      </c>
      <c r="I713" s="123">
        <v>0</v>
      </c>
    </row>
    <row r="714" spans="2:9" ht="51" hidden="1" x14ac:dyDescent="0.2">
      <c r="B714" s="73" t="s">
        <v>974</v>
      </c>
      <c r="C714" s="74" t="s">
        <v>146</v>
      </c>
      <c r="D714" s="75" t="s">
        <v>886</v>
      </c>
      <c r="E714" s="76">
        <v>0</v>
      </c>
      <c r="F714" s="76" t="str">
        <f>IF(REKAPITULACIJA!$F$48*I714=0,"",REKAPITULACIJA!$F$48*I714)</f>
        <v/>
      </c>
      <c r="G714" s="76" t="str">
        <f t="shared" si="15"/>
        <v/>
      </c>
      <c r="I714" s="123">
        <v>0</v>
      </c>
    </row>
    <row r="715" spans="2:9" ht="38.25" hidden="1" x14ac:dyDescent="0.2">
      <c r="B715" s="73" t="s">
        <v>887</v>
      </c>
      <c r="C715" s="74" t="s">
        <v>146</v>
      </c>
      <c r="D715" s="75" t="s">
        <v>888</v>
      </c>
      <c r="E715" s="76">
        <v>0</v>
      </c>
      <c r="F715" s="76" t="str">
        <f>IF(REKAPITULACIJA!$F$48*I715=0,"",REKAPITULACIJA!$F$48*I715)</f>
        <v/>
      </c>
      <c r="G715" s="76" t="str">
        <f t="shared" si="15"/>
        <v/>
      </c>
      <c r="I715" s="123">
        <v>0</v>
      </c>
    </row>
    <row r="716" spans="2:9" ht="51" hidden="1" x14ac:dyDescent="0.2">
      <c r="B716" s="73" t="s">
        <v>889</v>
      </c>
      <c r="C716" s="74" t="s">
        <v>146</v>
      </c>
      <c r="D716" s="75" t="s">
        <v>1458</v>
      </c>
      <c r="E716" s="76">
        <v>0</v>
      </c>
      <c r="F716" s="76" t="str">
        <f>IF(REKAPITULACIJA!$F$48*I716=0,"",REKAPITULACIJA!$F$48*I716)</f>
        <v/>
      </c>
      <c r="G716" s="76" t="str">
        <f t="shared" si="15"/>
        <v/>
      </c>
      <c r="I716" s="123">
        <v>0</v>
      </c>
    </row>
    <row r="717" spans="2:9" ht="38.25" hidden="1" x14ac:dyDescent="0.2">
      <c r="B717" s="73" t="s">
        <v>890</v>
      </c>
      <c r="C717" s="74" t="s">
        <v>146</v>
      </c>
      <c r="D717" s="75" t="s">
        <v>891</v>
      </c>
      <c r="E717" s="76">
        <v>0</v>
      </c>
      <c r="F717" s="76" t="str">
        <f>IF(REKAPITULACIJA!$F$48*I717=0,"",REKAPITULACIJA!$F$48*I717)</f>
        <v/>
      </c>
      <c r="G717" s="76" t="str">
        <f t="shared" si="15"/>
        <v/>
      </c>
      <c r="I717" s="123">
        <v>0</v>
      </c>
    </row>
    <row r="718" spans="2:9" ht="51" hidden="1" x14ac:dyDescent="0.2">
      <c r="B718" s="73" t="s">
        <v>892</v>
      </c>
      <c r="C718" s="74" t="s">
        <v>84</v>
      </c>
      <c r="D718" s="75" t="s">
        <v>1459</v>
      </c>
      <c r="E718" s="76">
        <v>0</v>
      </c>
      <c r="F718" s="76" t="str">
        <f>IF(REKAPITULACIJA!$F$48*I718=0,"",REKAPITULACIJA!$F$48*I718)</f>
        <v/>
      </c>
      <c r="G718" s="76" t="str">
        <f t="shared" si="15"/>
        <v/>
      </c>
      <c r="I718" s="123">
        <v>0</v>
      </c>
    </row>
    <row r="719" spans="2:9" ht="51" hidden="1" x14ac:dyDescent="0.2">
      <c r="B719" s="73" t="s">
        <v>893</v>
      </c>
      <c r="C719" s="74" t="s">
        <v>84</v>
      </c>
      <c r="D719" s="75" t="s">
        <v>1460</v>
      </c>
      <c r="E719" s="76">
        <v>0</v>
      </c>
      <c r="F719" s="76" t="str">
        <f>IF(REKAPITULACIJA!$F$48*I719=0,"",REKAPITULACIJA!$F$48*I719)</f>
        <v/>
      </c>
      <c r="G719" s="76" t="str">
        <f t="shared" si="15"/>
        <v/>
      </c>
      <c r="I719" s="123">
        <v>0</v>
      </c>
    </row>
    <row r="720" spans="2:9" ht="51" hidden="1" x14ac:dyDescent="0.2">
      <c r="B720" s="73" t="s">
        <v>894</v>
      </c>
      <c r="C720" s="74" t="s">
        <v>84</v>
      </c>
      <c r="D720" s="75" t="s">
        <v>1461</v>
      </c>
      <c r="E720" s="76">
        <v>0</v>
      </c>
      <c r="F720" s="76" t="str">
        <f>IF(REKAPITULACIJA!$F$48*I720=0,"",REKAPITULACIJA!$F$48*I720)</f>
        <v/>
      </c>
      <c r="G720" s="76" t="str">
        <f t="shared" si="15"/>
        <v/>
      </c>
      <c r="I720" s="123">
        <v>0</v>
      </c>
    </row>
    <row r="721" spans="2:9" ht="25.5" hidden="1" x14ac:dyDescent="0.2">
      <c r="B721" s="73" t="s">
        <v>895</v>
      </c>
      <c r="C721" s="74" t="s">
        <v>13</v>
      </c>
      <c r="D721" s="75" t="s">
        <v>896</v>
      </c>
      <c r="E721" s="76">
        <v>0</v>
      </c>
      <c r="F721" s="76" t="str">
        <f>IF(REKAPITULACIJA!$F$48*I721=0,"",REKAPITULACIJA!$F$48*I721)</f>
        <v/>
      </c>
      <c r="G721" s="76" t="str">
        <f t="shared" si="15"/>
        <v/>
      </c>
      <c r="I721" s="123">
        <v>0</v>
      </c>
    </row>
    <row r="722" spans="2:9" ht="25.5" hidden="1" x14ac:dyDescent="0.2">
      <c r="B722" s="73" t="s">
        <v>897</v>
      </c>
      <c r="C722" s="74" t="s">
        <v>13</v>
      </c>
      <c r="D722" s="75" t="s">
        <v>898</v>
      </c>
      <c r="E722" s="76">
        <v>0</v>
      </c>
      <c r="F722" s="76" t="str">
        <f>IF(REKAPITULACIJA!$F$48*I722=0,"",REKAPITULACIJA!$F$48*I722)</f>
        <v/>
      </c>
      <c r="G722" s="76" t="str">
        <f t="shared" si="15"/>
        <v/>
      </c>
      <c r="I722" s="123">
        <v>0</v>
      </c>
    </row>
    <row r="723" spans="2:9" ht="25.5" hidden="1" x14ac:dyDescent="0.2">
      <c r="B723" s="73" t="s">
        <v>899</v>
      </c>
      <c r="C723" s="74" t="s">
        <v>47</v>
      </c>
      <c r="D723" s="75" t="s">
        <v>900</v>
      </c>
      <c r="E723" s="76">
        <v>0</v>
      </c>
      <c r="F723" s="76" t="str">
        <f>IF(REKAPITULACIJA!$F$48*I723=0,"",REKAPITULACIJA!$F$48*I723)</f>
        <v/>
      </c>
      <c r="G723" s="76" t="str">
        <f t="shared" si="15"/>
        <v/>
      </c>
      <c r="I723" s="123">
        <v>0</v>
      </c>
    </row>
    <row r="724" spans="2:9" ht="38.25" hidden="1" x14ac:dyDescent="0.2">
      <c r="B724" s="73" t="s">
        <v>901</v>
      </c>
      <c r="C724" s="74" t="s">
        <v>47</v>
      </c>
      <c r="D724" s="75" t="s">
        <v>1462</v>
      </c>
      <c r="E724" s="76">
        <v>0</v>
      </c>
      <c r="F724" s="76" t="str">
        <f>IF(REKAPITULACIJA!$F$48*I724=0,"",REKAPITULACIJA!$F$48*I724)</f>
        <v/>
      </c>
      <c r="G724" s="76" t="str">
        <f t="shared" si="15"/>
        <v/>
      </c>
      <c r="I724" s="123">
        <v>0</v>
      </c>
    </row>
    <row r="725" spans="2:9" ht="38.25" hidden="1" x14ac:dyDescent="0.2">
      <c r="B725" s="73" t="s">
        <v>902</v>
      </c>
      <c r="C725" s="74" t="s">
        <v>13</v>
      </c>
      <c r="D725" s="75" t="s">
        <v>1463</v>
      </c>
      <c r="E725" s="76">
        <v>0</v>
      </c>
      <c r="F725" s="76" t="str">
        <f>IF(REKAPITULACIJA!$F$48*I725=0,"",REKAPITULACIJA!$F$48*I725)</f>
        <v/>
      </c>
      <c r="G725" s="76" t="str">
        <f t="shared" si="15"/>
        <v/>
      </c>
      <c r="I725" s="123">
        <v>0</v>
      </c>
    </row>
    <row r="726" spans="2:9" ht="51" hidden="1" x14ac:dyDescent="0.2">
      <c r="B726" s="73" t="s">
        <v>903</v>
      </c>
      <c r="C726" s="74" t="s">
        <v>47</v>
      </c>
      <c r="D726" s="75" t="s">
        <v>1464</v>
      </c>
      <c r="E726" s="76">
        <v>0</v>
      </c>
      <c r="F726" s="76" t="str">
        <f>IF(REKAPITULACIJA!$F$48*I726=0,"",REKAPITULACIJA!$F$48*I726)</f>
        <v/>
      </c>
      <c r="G726" s="76" t="str">
        <f t="shared" si="15"/>
        <v/>
      </c>
      <c r="I726" s="123">
        <v>0</v>
      </c>
    </row>
    <row r="727" spans="2:9" ht="25.5" hidden="1" x14ac:dyDescent="0.2">
      <c r="B727" s="73" t="s">
        <v>904</v>
      </c>
      <c r="C727" s="74" t="s">
        <v>47</v>
      </c>
      <c r="D727" s="75" t="s">
        <v>905</v>
      </c>
      <c r="E727" s="76">
        <v>0</v>
      </c>
      <c r="F727" s="76" t="str">
        <f>IF(REKAPITULACIJA!$F$48*I727=0,"",REKAPITULACIJA!$F$48*I727)</f>
        <v/>
      </c>
      <c r="G727" s="76" t="str">
        <f t="shared" si="15"/>
        <v/>
      </c>
      <c r="I727" s="123">
        <v>0</v>
      </c>
    </row>
    <row r="728" spans="2:9" ht="25.5" hidden="1" x14ac:dyDescent="0.2">
      <c r="B728" s="73" t="s">
        <v>906</v>
      </c>
      <c r="C728" s="74" t="s">
        <v>47</v>
      </c>
      <c r="D728" s="75" t="s">
        <v>907</v>
      </c>
      <c r="E728" s="76">
        <v>0</v>
      </c>
      <c r="F728" s="76" t="str">
        <f>IF(REKAPITULACIJA!$F$48*I728=0,"",REKAPITULACIJA!$F$48*I728)</f>
        <v/>
      </c>
      <c r="G728" s="76" t="str">
        <f t="shared" si="15"/>
        <v/>
      </c>
      <c r="I728" s="123">
        <v>0</v>
      </c>
    </row>
    <row r="729" spans="2:9" ht="25.5" hidden="1" x14ac:dyDescent="0.2">
      <c r="B729" s="73" t="s">
        <v>908</v>
      </c>
      <c r="C729" s="74" t="s">
        <v>47</v>
      </c>
      <c r="D729" s="75" t="s">
        <v>909</v>
      </c>
      <c r="E729" s="76">
        <v>0</v>
      </c>
      <c r="F729" s="76" t="str">
        <f>IF(REKAPITULACIJA!$F$48*I729=0,"",REKAPITULACIJA!$F$48*I729)</f>
        <v/>
      </c>
      <c r="G729" s="76" t="str">
        <f t="shared" si="15"/>
        <v/>
      </c>
      <c r="I729" s="123">
        <v>0</v>
      </c>
    </row>
    <row r="730" spans="2:9" ht="38.25" hidden="1" x14ac:dyDescent="0.2">
      <c r="B730" s="73" t="s">
        <v>910</v>
      </c>
      <c r="C730" s="74" t="s">
        <v>47</v>
      </c>
      <c r="D730" s="75" t="s">
        <v>1465</v>
      </c>
      <c r="E730" s="76">
        <v>0</v>
      </c>
      <c r="F730" s="76" t="str">
        <f>IF(REKAPITULACIJA!$F$48*I730=0,"",REKAPITULACIJA!$F$48*I730)</f>
        <v/>
      </c>
      <c r="G730" s="76" t="str">
        <f t="shared" si="15"/>
        <v/>
      </c>
      <c r="I730" s="123">
        <v>0</v>
      </c>
    </row>
    <row r="731" spans="2:9" ht="25.5" hidden="1" x14ac:dyDescent="0.2">
      <c r="B731" s="73" t="s">
        <v>911</v>
      </c>
      <c r="C731" s="74" t="s">
        <v>47</v>
      </c>
      <c r="D731" s="75" t="s">
        <v>912</v>
      </c>
      <c r="E731" s="76">
        <v>0</v>
      </c>
      <c r="F731" s="76" t="str">
        <f>IF(REKAPITULACIJA!$F$48*I731=0,"",REKAPITULACIJA!$F$48*I731)</f>
        <v/>
      </c>
      <c r="G731" s="76" t="str">
        <f t="shared" si="15"/>
        <v/>
      </c>
      <c r="I731" s="123">
        <v>0</v>
      </c>
    </row>
    <row r="732" spans="2:9" ht="25.5" hidden="1" x14ac:dyDescent="0.2">
      <c r="B732" s="73" t="s">
        <v>913</v>
      </c>
      <c r="C732" s="74" t="s">
        <v>47</v>
      </c>
      <c r="D732" s="75" t="s">
        <v>914</v>
      </c>
      <c r="E732" s="76">
        <v>0</v>
      </c>
      <c r="F732" s="76" t="str">
        <f>IF(REKAPITULACIJA!$F$48*I732=0,"",REKAPITULACIJA!$F$48*I732)</f>
        <v/>
      </c>
      <c r="G732" s="76" t="str">
        <f t="shared" si="15"/>
        <v/>
      </c>
      <c r="I732" s="123">
        <v>0</v>
      </c>
    </row>
    <row r="733" spans="2:9" ht="25.5" hidden="1" x14ac:dyDescent="0.2">
      <c r="B733" s="73" t="s">
        <v>915</v>
      </c>
      <c r="C733" s="74" t="s">
        <v>47</v>
      </c>
      <c r="D733" s="75" t="s">
        <v>916</v>
      </c>
      <c r="E733" s="76">
        <v>0</v>
      </c>
      <c r="F733" s="76" t="str">
        <f>IF(REKAPITULACIJA!$F$48*I733=0,"",REKAPITULACIJA!$F$48*I733)</f>
        <v/>
      </c>
      <c r="G733" s="76" t="str">
        <f t="shared" si="15"/>
        <v/>
      </c>
      <c r="I733" s="123">
        <v>0</v>
      </c>
    </row>
    <row r="734" spans="2:9" ht="25.5" hidden="1" x14ac:dyDescent="0.2">
      <c r="B734" s="73" t="s">
        <v>917</v>
      </c>
      <c r="C734" s="74" t="s">
        <v>47</v>
      </c>
      <c r="D734" s="75" t="s">
        <v>918</v>
      </c>
      <c r="E734" s="76">
        <v>0</v>
      </c>
      <c r="F734" s="76" t="str">
        <f>IF(REKAPITULACIJA!$F$48*I734=0,"",REKAPITULACIJA!$F$48*I734)</f>
        <v/>
      </c>
      <c r="G734" s="76" t="str">
        <f t="shared" si="15"/>
        <v/>
      </c>
      <c r="I734" s="123">
        <v>0</v>
      </c>
    </row>
    <row r="735" spans="2:9" ht="25.5" hidden="1" x14ac:dyDescent="0.2">
      <c r="B735" s="73" t="s">
        <v>919</v>
      </c>
      <c r="C735" s="74" t="s">
        <v>47</v>
      </c>
      <c r="D735" s="75" t="s">
        <v>920</v>
      </c>
      <c r="E735" s="76">
        <v>0</v>
      </c>
      <c r="F735" s="76" t="str">
        <f>IF(REKAPITULACIJA!$F$48*I735=0,"",REKAPITULACIJA!$F$48*I735)</f>
        <v/>
      </c>
      <c r="G735" s="76" t="str">
        <f t="shared" si="15"/>
        <v/>
      </c>
      <c r="I735" s="123">
        <v>0</v>
      </c>
    </row>
    <row r="736" spans="2:9" ht="38.25" hidden="1" x14ac:dyDescent="0.2">
      <c r="B736" s="73" t="s">
        <v>921</v>
      </c>
      <c r="C736" s="74" t="s">
        <v>47</v>
      </c>
      <c r="D736" s="75" t="s">
        <v>1467</v>
      </c>
      <c r="E736" s="76">
        <v>0</v>
      </c>
      <c r="F736" s="76" t="str">
        <f>IF(REKAPITULACIJA!$F$48*I736=0,"",REKAPITULACIJA!$F$48*I736)</f>
        <v/>
      </c>
      <c r="G736" s="76" t="str">
        <f t="shared" si="15"/>
        <v/>
      </c>
      <c r="I736" s="123">
        <v>0</v>
      </c>
    </row>
    <row r="737" spans="2:9" ht="38.25" hidden="1" x14ac:dyDescent="0.2">
      <c r="B737" s="73" t="s">
        <v>922</v>
      </c>
      <c r="C737" s="74" t="s">
        <v>47</v>
      </c>
      <c r="D737" s="75" t="s">
        <v>1468</v>
      </c>
      <c r="E737" s="76">
        <v>0</v>
      </c>
      <c r="F737" s="76" t="str">
        <f>IF(REKAPITULACIJA!$F$48*I737=0,"",REKAPITULACIJA!$F$48*I737)</f>
        <v/>
      </c>
      <c r="G737" s="76" t="str">
        <f t="shared" si="15"/>
        <v/>
      </c>
      <c r="I737" s="123">
        <v>0</v>
      </c>
    </row>
    <row r="738" spans="2:9" ht="25.5" hidden="1" x14ac:dyDescent="0.2">
      <c r="B738" s="73" t="s">
        <v>923</v>
      </c>
      <c r="C738" s="74" t="s">
        <v>47</v>
      </c>
      <c r="D738" s="75" t="s">
        <v>924</v>
      </c>
      <c r="E738" s="76">
        <v>0</v>
      </c>
      <c r="F738" s="76" t="str">
        <f>IF(REKAPITULACIJA!$F$48*I738=0,"",REKAPITULACIJA!$F$48*I738)</f>
        <v/>
      </c>
      <c r="G738" s="76" t="str">
        <f t="shared" si="15"/>
        <v/>
      </c>
      <c r="I738" s="123">
        <v>0</v>
      </c>
    </row>
    <row r="739" spans="2:9" ht="25.5" hidden="1" x14ac:dyDescent="0.2">
      <c r="B739" s="73" t="s">
        <v>925</v>
      </c>
      <c r="C739" s="74" t="s">
        <v>47</v>
      </c>
      <c r="D739" s="75" t="s">
        <v>926</v>
      </c>
      <c r="E739" s="76">
        <v>0</v>
      </c>
      <c r="F739" s="76" t="str">
        <f>IF(REKAPITULACIJA!$F$48*I739=0,"",REKAPITULACIJA!$F$48*I739)</f>
        <v/>
      </c>
      <c r="G739" s="76" t="str">
        <f t="shared" si="15"/>
        <v/>
      </c>
      <c r="I739" s="123">
        <v>0</v>
      </c>
    </row>
    <row r="740" spans="2:9" ht="25.5" hidden="1" x14ac:dyDescent="0.2">
      <c r="B740" s="73" t="s">
        <v>927</v>
      </c>
      <c r="C740" s="74" t="s">
        <v>47</v>
      </c>
      <c r="D740" s="75" t="s">
        <v>928</v>
      </c>
      <c r="E740" s="76">
        <v>0</v>
      </c>
      <c r="F740" s="76" t="str">
        <f>IF(REKAPITULACIJA!$F$48*I740=0,"",REKAPITULACIJA!$F$48*I740)</f>
        <v/>
      </c>
      <c r="G740" s="76" t="str">
        <f t="shared" si="15"/>
        <v/>
      </c>
      <c r="I740" s="123">
        <v>0</v>
      </c>
    </row>
    <row r="741" spans="2:9" ht="25.5" hidden="1" x14ac:dyDescent="0.2">
      <c r="B741" s="73" t="s">
        <v>929</v>
      </c>
      <c r="C741" s="74" t="s">
        <v>47</v>
      </c>
      <c r="D741" s="75" t="s">
        <v>930</v>
      </c>
      <c r="E741" s="76">
        <v>0</v>
      </c>
      <c r="F741" s="76" t="str">
        <f>IF(REKAPITULACIJA!$F$48*I741=0,"",REKAPITULACIJA!$F$48*I741)</f>
        <v/>
      </c>
      <c r="G741" s="76" t="str">
        <f t="shared" si="15"/>
        <v/>
      </c>
      <c r="I741" s="123">
        <v>0</v>
      </c>
    </row>
    <row r="742" spans="2:9" ht="25.5" hidden="1" x14ac:dyDescent="0.2">
      <c r="B742" s="73" t="s">
        <v>931</v>
      </c>
      <c r="C742" s="74" t="s">
        <v>47</v>
      </c>
      <c r="D742" s="75" t="s">
        <v>932</v>
      </c>
      <c r="E742" s="76">
        <v>0</v>
      </c>
      <c r="F742" s="76" t="str">
        <f>IF(REKAPITULACIJA!$F$48*I742=0,"",REKAPITULACIJA!$F$48*I742)</f>
        <v/>
      </c>
      <c r="G742" s="76" t="str">
        <f t="shared" si="15"/>
        <v/>
      </c>
      <c r="I742" s="123">
        <v>0</v>
      </c>
    </row>
    <row r="743" spans="2:9" ht="38.25" hidden="1" x14ac:dyDescent="0.2">
      <c r="B743" s="73" t="s">
        <v>933</v>
      </c>
      <c r="C743" s="74" t="s">
        <v>84</v>
      </c>
      <c r="D743" s="75" t="s">
        <v>1466</v>
      </c>
      <c r="E743" s="76">
        <v>0</v>
      </c>
      <c r="F743" s="76" t="str">
        <f>IF(REKAPITULACIJA!$F$48*I743=0,"",REKAPITULACIJA!$F$48*I743)</f>
        <v/>
      </c>
      <c r="G743" s="76" t="str">
        <f t="shared" si="15"/>
        <v/>
      </c>
      <c r="I743" s="123">
        <v>0</v>
      </c>
    </row>
    <row r="744" spans="2:9" ht="25.5" hidden="1" x14ac:dyDescent="0.2">
      <c r="B744" s="73" t="s">
        <v>934</v>
      </c>
      <c r="C744" s="74" t="s">
        <v>84</v>
      </c>
      <c r="D744" s="75" t="s">
        <v>935</v>
      </c>
      <c r="E744" s="76">
        <v>0</v>
      </c>
      <c r="F744" s="76" t="str">
        <f>IF(REKAPITULACIJA!$F$48*I744=0,"",REKAPITULACIJA!$F$48*I744)</f>
        <v/>
      </c>
      <c r="G744" s="76" t="str">
        <f t="shared" si="15"/>
        <v/>
      </c>
      <c r="I744" s="123">
        <v>0</v>
      </c>
    </row>
    <row r="745" spans="2:9" ht="25.5" hidden="1" x14ac:dyDescent="0.2">
      <c r="B745" s="73" t="s">
        <v>936</v>
      </c>
      <c r="C745" s="74" t="s">
        <v>84</v>
      </c>
      <c r="D745" s="75" t="s">
        <v>937</v>
      </c>
      <c r="E745" s="76">
        <v>0</v>
      </c>
      <c r="F745" s="76" t="str">
        <f>IF(REKAPITULACIJA!$F$48*I745=0,"",REKAPITULACIJA!$F$48*I745)</f>
        <v/>
      </c>
      <c r="G745" s="76" t="str">
        <f t="shared" si="15"/>
        <v/>
      </c>
      <c r="I745" s="123">
        <v>0</v>
      </c>
    </row>
    <row r="746" spans="2:9" ht="25.5" hidden="1" x14ac:dyDescent="0.2">
      <c r="B746" s="73" t="s">
        <v>938</v>
      </c>
      <c r="C746" s="74" t="s">
        <v>84</v>
      </c>
      <c r="D746" s="75" t="s">
        <v>918</v>
      </c>
      <c r="E746" s="76">
        <v>0</v>
      </c>
      <c r="F746" s="76" t="str">
        <f>IF(REKAPITULACIJA!$F$48*I746=0,"",REKAPITULACIJA!$F$48*I746)</f>
        <v/>
      </c>
      <c r="G746" s="76" t="str">
        <f t="shared" si="15"/>
        <v/>
      </c>
      <c r="I746" s="123">
        <v>0</v>
      </c>
    </row>
    <row r="747" spans="2:9" ht="25.5" hidden="1" x14ac:dyDescent="0.2">
      <c r="B747" s="73" t="s">
        <v>939</v>
      </c>
      <c r="C747" s="74" t="s">
        <v>84</v>
      </c>
      <c r="D747" s="75" t="s">
        <v>940</v>
      </c>
      <c r="E747" s="76">
        <v>0</v>
      </c>
      <c r="F747" s="76" t="str">
        <f>IF(REKAPITULACIJA!$F$48*I747=0,"",REKAPITULACIJA!$F$48*I747)</f>
        <v/>
      </c>
      <c r="G747" s="76" t="str">
        <f t="shared" si="15"/>
        <v/>
      </c>
      <c r="I747" s="123">
        <v>0</v>
      </c>
    </row>
    <row r="748" spans="2:9" ht="25.5" hidden="1" x14ac:dyDescent="0.2">
      <c r="B748" s="73" t="s">
        <v>941</v>
      </c>
      <c r="C748" s="74" t="s">
        <v>84</v>
      </c>
      <c r="D748" s="75" t="s">
        <v>942</v>
      </c>
      <c r="E748" s="76">
        <v>0</v>
      </c>
      <c r="F748" s="76" t="str">
        <f>IF(REKAPITULACIJA!$F$48*I748=0,"",REKAPITULACIJA!$F$48*I748)</f>
        <v/>
      </c>
      <c r="G748" s="76" t="str">
        <f t="shared" si="15"/>
        <v/>
      </c>
      <c r="I748" s="123">
        <v>0</v>
      </c>
    </row>
    <row r="749" spans="2:9" ht="25.5" hidden="1" x14ac:dyDescent="0.2">
      <c r="B749" s="73" t="s">
        <v>943</v>
      </c>
      <c r="C749" s="74" t="s">
        <v>84</v>
      </c>
      <c r="D749" s="75" t="s">
        <v>944</v>
      </c>
      <c r="E749" s="76">
        <v>0</v>
      </c>
      <c r="F749" s="76" t="str">
        <f>IF(REKAPITULACIJA!$F$48*I749=0,"",REKAPITULACIJA!$F$48*I749)</f>
        <v/>
      </c>
      <c r="G749" s="76" t="str">
        <f t="shared" si="15"/>
        <v/>
      </c>
      <c r="I749" s="123">
        <v>0</v>
      </c>
    </row>
    <row r="750" spans="2:9" ht="25.5" hidden="1" x14ac:dyDescent="0.2">
      <c r="B750" s="73" t="s">
        <v>945</v>
      </c>
      <c r="C750" s="74" t="s">
        <v>84</v>
      </c>
      <c r="D750" s="75" t="s">
        <v>946</v>
      </c>
      <c r="E750" s="76">
        <v>0</v>
      </c>
      <c r="F750" s="76" t="str">
        <f>IF(REKAPITULACIJA!$F$48*I750=0,"",REKAPITULACIJA!$F$48*I750)</f>
        <v/>
      </c>
      <c r="G750" s="76" t="str">
        <f t="shared" si="15"/>
        <v/>
      </c>
      <c r="I750" s="123">
        <v>0</v>
      </c>
    </row>
    <row r="751" spans="2:9" hidden="1" x14ac:dyDescent="0.2">
      <c r="E751" s="70">
        <f>IF(SUM(E754:E775)=0,0,"")</f>
        <v>0</v>
      </c>
      <c r="F751" s="70"/>
      <c r="G751" s="70">
        <f>IF(REKAPITULACIJA!$F$48=0,"",IF(SUM(G754:G775)=0,0,""))</f>
        <v>0</v>
      </c>
    </row>
    <row r="752" spans="2:9" ht="21.2" hidden="1" customHeight="1" x14ac:dyDescent="0.25">
      <c r="B752" s="207" t="s">
        <v>987</v>
      </c>
      <c r="C752" s="208"/>
      <c r="D752" s="208"/>
      <c r="E752" s="71">
        <f>IF(SUM(E754:E775)=0,0,"")</f>
        <v>0</v>
      </c>
      <c r="F752" s="71"/>
      <c r="G752" s="72">
        <f>IF(REKAPITULACIJA!$F$48=0,"",IF(SUM(G754:G775)=0,0,""))</f>
        <v>0</v>
      </c>
    </row>
    <row r="753" spans="2:9" hidden="1" x14ac:dyDescent="0.2">
      <c r="E753" s="70">
        <f>IF(SUM(E754:E775)=0,0,"")</f>
        <v>0</v>
      </c>
      <c r="F753" s="70"/>
      <c r="G753" s="70">
        <f>IF(REKAPITULACIJA!$F$48=0,"",IF(SUM(G754:G775)=0,0,""))</f>
        <v>0</v>
      </c>
    </row>
    <row r="754" spans="2:9" ht="63.75" hidden="1" x14ac:dyDescent="0.2">
      <c r="B754" s="73" t="s">
        <v>947</v>
      </c>
      <c r="C754" s="74" t="s">
        <v>13</v>
      </c>
      <c r="D754" s="75" t="s">
        <v>948</v>
      </c>
      <c r="E754" s="76">
        <v>0</v>
      </c>
      <c r="F754" s="76" t="str">
        <f>IF(REKAPITULACIJA!$F$48*I754=0,"",REKAPITULACIJA!$F$48*I754)</f>
        <v/>
      </c>
      <c r="G754" s="76" t="str">
        <f>IF(F754="","",E754*F754)</f>
        <v/>
      </c>
      <c r="I754" s="124">
        <v>0</v>
      </c>
    </row>
    <row r="755" spans="2:9" ht="63.75" hidden="1" x14ac:dyDescent="0.2">
      <c r="B755" s="73" t="s">
        <v>949</v>
      </c>
      <c r="C755" s="74" t="s">
        <v>13</v>
      </c>
      <c r="D755" s="75" t="s">
        <v>1469</v>
      </c>
      <c r="E755" s="76">
        <v>0</v>
      </c>
      <c r="F755" s="76" t="str">
        <f>IF(REKAPITULACIJA!$F$48*I755=0,"",REKAPITULACIJA!$F$48*I755)</f>
        <v/>
      </c>
      <c r="G755" s="76" t="str">
        <f t="shared" ref="G755:G775" si="16">IF(F755="","",E755*F755)</f>
        <v/>
      </c>
      <c r="I755" s="124">
        <v>0</v>
      </c>
    </row>
    <row r="756" spans="2:9" ht="51" hidden="1" x14ac:dyDescent="0.2">
      <c r="B756" s="73" t="s">
        <v>950</v>
      </c>
      <c r="C756" s="74" t="s">
        <v>13</v>
      </c>
      <c r="D756" s="75" t="s">
        <v>1470</v>
      </c>
      <c r="E756" s="76">
        <v>0</v>
      </c>
      <c r="F756" s="76" t="str">
        <f>IF(REKAPITULACIJA!$F$48*I756=0,"",REKAPITULACIJA!$F$48*I756)</f>
        <v/>
      </c>
      <c r="G756" s="76" t="str">
        <f t="shared" si="16"/>
        <v/>
      </c>
      <c r="I756" s="124">
        <v>0</v>
      </c>
    </row>
    <row r="757" spans="2:9" ht="51" hidden="1" x14ac:dyDescent="0.2">
      <c r="B757" s="73" t="s">
        <v>951</v>
      </c>
      <c r="C757" s="74" t="s">
        <v>13</v>
      </c>
      <c r="D757" s="75" t="s">
        <v>1471</v>
      </c>
      <c r="E757" s="76">
        <v>0</v>
      </c>
      <c r="F757" s="76" t="str">
        <f>IF(REKAPITULACIJA!$F$48*I757=0,"",REKAPITULACIJA!$F$48*I757)</f>
        <v/>
      </c>
      <c r="G757" s="76" t="str">
        <f t="shared" si="16"/>
        <v/>
      </c>
      <c r="I757" s="124">
        <v>0</v>
      </c>
    </row>
    <row r="758" spans="2:9" ht="51" hidden="1" x14ac:dyDescent="0.2">
      <c r="B758" s="73" t="s">
        <v>952</v>
      </c>
      <c r="C758" s="74" t="s">
        <v>13</v>
      </c>
      <c r="D758" s="75" t="s">
        <v>1472</v>
      </c>
      <c r="E758" s="76">
        <v>0</v>
      </c>
      <c r="F758" s="76" t="str">
        <f>IF(REKAPITULACIJA!$F$48*I758=0,"",REKAPITULACIJA!$F$48*I758)</f>
        <v/>
      </c>
      <c r="G758" s="76" t="str">
        <f t="shared" si="16"/>
        <v/>
      </c>
      <c r="I758" s="124">
        <v>0</v>
      </c>
    </row>
    <row r="759" spans="2:9" ht="38.25" hidden="1" x14ac:dyDescent="0.2">
      <c r="B759" s="73" t="s">
        <v>953</v>
      </c>
      <c r="C759" s="74" t="s">
        <v>13</v>
      </c>
      <c r="D759" s="75" t="s">
        <v>954</v>
      </c>
      <c r="E759" s="76">
        <v>0</v>
      </c>
      <c r="F759" s="76" t="str">
        <f>IF(REKAPITULACIJA!$F$48*I759=0,"",REKAPITULACIJA!$F$48*I759)</f>
        <v/>
      </c>
      <c r="G759" s="76" t="str">
        <f t="shared" si="16"/>
        <v/>
      </c>
      <c r="I759" s="124">
        <v>0</v>
      </c>
    </row>
    <row r="760" spans="2:9" ht="38.25" hidden="1" x14ac:dyDescent="0.2">
      <c r="B760" s="73" t="s">
        <v>955</v>
      </c>
      <c r="C760" s="74" t="s">
        <v>13</v>
      </c>
      <c r="D760" s="75" t="s">
        <v>956</v>
      </c>
      <c r="E760" s="76">
        <v>0</v>
      </c>
      <c r="F760" s="76" t="str">
        <f>IF(REKAPITULACIJA!$F$48*I760=0,"",REKAPITULACIJA!$F$48*I760)</f>
        <v/>
      </c>
      <c r="G760" s="76" t="str">
        <f t="shared" si="16"/>
        <v/>
      </c>
      <c r="I760" s="124">
        <v>0</v>
      </c>
    </row>
    <row r="761" spans="2:9" ht="38.25" hidden="1" x14ac:dyDescent="0.2">
      <c r="B761" s="73" t="s">
        <v>957</v>
      </c>
      <c r="C761" s="74" t="s">
        <v>13</v>
      </c>
      <c r="D761" s="75" t="s">
        <v>958</v>
      </c>
      <c r="E761" s="76">
        <v>0</v>
      </c>
      <c r="F761" s="76" t="str">
        <f>IF(REKAPITULACIJA!$F$48*I761=0,"",REKAPITULACIJA!$F$48*I761)</f>
        <v/>
      </c>
      <c r="G761" s="76" t="str">
        <f t="shared" si="16"/>
        <v/>
      </c>
      <c r="I761" s="124">
        <v>0</v>
      </c>
    </row>
    <row r="762" spans="2:9" ht="38.25" hidden="1" x14ac:dyDescent="0.2">
      <c r="B762" s="73" t="s">
        <v>959</v>
      </c>
      <c r="C762" s="74" t="s">
        <v>13</v>
      </c>
      <c r="D762" s="75" t="s">
        <v>960</v>
      </c>
      <c r="E762" s="76">
        <v>0</v>
      </c>
      <c r="F762" s="76" t="str">
        <f>IF(REKAPITULACIJA!$F$48*I762=0,"",REKAPITULACIJA!$F$48*I762)</f>
        <v/>
      </c>
      <c r="G762" s="76" t="str">
        <f t="shared" si="16"/>
        <v/>
      </c>
      <c r="I762" s="124">
        <v>0</v>
      </c>
    </row>
    <row r="763" spans="2:9" ht="38.25" hidden="1" x14ac:dyDescent="0.2">
      <c r="B763" s="73" t="s">
        <v>961</v>
      </c>
      <c r="C763" s="74" t="s">
        <v>13</v>
      </c>
      <c r="D763" s="75" t="s">
        <v>1473</v>
      </c>
      <c r="E763" s="76">
        <v>0</v>
      </c>
      <c r="F763" s="76" t="str">
        <f>IF(REKAPITULACIJA!$F$48*I763=0,"",REKAPITULACIJA!$F$48*I763)</f>
        <v/>
      </c>
      <c r="G763" s="76" t="str">
        <f t="shared" si="16"/>
        <v/>
      </c>
      <c r="I763" s="124">
        <v>0</v>
      </c>
    </row>
    <row r="764" spans="2:9" ht="38.25" hidden="1" x14ac:dyDescent="0.2">
      <c r="B764" s="73" t="s">
        <v>962</v>
      </c>
      <c r="C764" s="74" t="s">
        <v>13</v>
      </c>
      <c r="D764" s="75" t="s">
        <v>1474</v>
      </c>
      <c r="E764" s="76">
        <v>0</v>
      </c>
      <c r="F764" s="76" t="str">
        <f>IF(REKAPITULACIJA!$F$48*I764=0,"",REKAPITULACIJA!$F$48*I764)</f>
        <v/>
      </c>
      <c r="G764" s="76" t="str">
        <f t="shared" si="16"/>
        <v/>
      </c>
      <c r="I764" s="124">
        <v>0</v>
      </c>
    </row>
    <row r="765" spans="2:9" ht="38.25" hidden="1" x14ac:dyDescent="0.2">
      <c r="B765" s="73" t="s">
        <v>963</v>
      </c>
      <c r="C765" s="74" t="s">
        <v>13</v>
      </c>
      <c r="D765" s="75" t="s">
        <v>1475</v>
      </c>
      <c r="E765" s="76">
        <v>0</v>
      </c>
      <c r="F765" s="76" t="str">
        <f>IF(REKAPITULACIJA!$F$48*I765=0,"",REKAPITULACIJA!$F$48*I765)</f>
        <v/>
      </c>
      <c r="G765" s="76" t="str">
        <f t="shared" si="16"/>
        <v/>
      </c>
      <c r="I765" s="124">
        <v>0</v>
      </c>
    </row>
    <row r="766" spans="2:9" ht="38.25" hidden="1" x14ac:dyDescent="0.2">
      <c r="B766" s="73" t="s">
        <v>964</v>
      </c>
      <c r="C766" s="74" t="s">
        <v>13</v>
      </c>
      <c r="D766" s="75" t="s">
        <v>1476</v>
      </c>
      <c r="E766" s="76">
        <v>0</v>
      </c>
      <c r="F766" s="76" t="str">
        <f>IF(REKAPITULACIJA!$F$48*I766=0,"",REKAPITULACIJA!$F$48*I766)</f>
        <v/>
      </c>
      <c r="G766" s="76" t="str">
        <f t="shared" si="16"/>
        <v/>
      </c>
      <c r="I766" s="124">
        <v>0</v>
      </c>
    </row>
    <row r="767" spans="2:9" ht="51" hidden="1" x14ac:dyDescent="0.2">
      <c r="B767" s="73" t="s">
        <v>965</v>
      </c>
      <c r="C767" s="74" t="s">
        <v>13</v>
      </c>
      <c r="D767" s="75" t="s">
        <v>1477</v>
      </c>
      <c r="E767" s="76">
        <v>0</v>
      </c>
      <c r="F767" s="76" t="str">
        <f>IF(REKAPITULACIJA!$F$48*I767=0,"",REKAPITULACIJA!$F$48*I767)</f>
        <v/>
      </c>
      <c r="G767" s="76" t="str">
        <f t="shared" si="16"/>
        <v/>
      </c>
      <c r="I767" s="124">
        <v>0</v>
      </c>
    </row>
    <row r="768" spans="2:9" ht="51" hidden="1" x14ac:dyDescent="0.2">
      <c r="B768" s="73" t="s">
        <v>966</v>
      </c>
      <c r="C768" s="74" t="s">
        <v>13</v>
      </c>
      <c r="D768" s="75" t="s">
        <v>1478</v>
      </c>
      <c r="E768" s="76">
        <v>0</v>
      </c>
      <c r="F768" s="76" t="str">
        <f>IF(REKAPITULACIJA!$F$48*I768=0,"",REKAPITULACIJA!$F$48*I768)</f>
        <v/>
      </c>
      <c r="G768" s="76" t="str">
        <f t="shared" si="16"/>
        <v/>
      </c>
      <c r="I768" s="124">
        <v>0</v>
      </c>
    </row>
    <row r="769" spans="2:9" ht="51" hidden="1" x14ac:dyDescent="0.2">
      <c r="B769" s="73" t="s">
        <v>967</v>
      </c>
      <c r="C769" s="74" t="s">
        <v>13</v>
      </c>
      <c r="D769" s="75" t="s">
        <v>1479</v>
      </c>
      <c r="E769" s="76">
        <v>0</v>
      </c>
      <c r="F769" s="76" t="str">
        <f>IF(REKAPITULACIJA!$F$48*I769=0,"",REKAPITULACIJA!$F$48*I769)</f>
        <v/>
      </c>
      <c r="G769" s="76" t="str">
        <f t="shared" si="16"/>
        <v/>
      </c>
      <c r="I769" s="124">
        <v>0</v>
      </c>
    </row>
    <row r="770" spans="2:9" ht="51" hidden="1" x14ac:dyDescent="0.2">
      <c r="B770" s="73" t="s">
        <v>968</v>
      </c>
      <c r="C770" s="74" t="s">
        <v>13</v>
      </c>
      <c r="D770" s="75" t="s">
        <v>1480</v>
      </c>
      <c r="E770" s="76">
        <v>0</v>
      </c>
      <c r="F770" s="76" t="str">
        <f>IF(REKAPITULACIJA!$F$48*I770=0,"",REKAPITULACIJA!$F$48*I770)</f>
        <v/>
      </c>
      <c r="G770" s="76" t="str">
        <f t="shared" si="16"/>
        <v/>
      </c>
      <c r="I770" s="124">
        <v>0</v>
      </c>
    </row>
    <row r="771" spans="2:9" ht="51" hidden="1" x14ac:dyDescent="0.2">
      <c r="B771" s="73" t="s">
        <v>969</v>
      </c>
      <c r="C771" s="74" t="s">
        <v>13</v>
      </c>
      <c r="D771" s="75" t="s">
        <v>1481</v>
      </c>
      <c r="E771" s="76">
        <v>0</v>
      </c>
      <c r="F771" s="76" t="str">
        <f>IF(REKAPITULACIJA!$F$48*I771=0,"",REKAPITULACIJA!$F$48*I771)</f>
        <v/>
      </c>
      <c r="G771" s="76" t="str">
        <f t="shared" si="16"/>
        <v/>
      </c>
      <c r="I771" s="124">
        <v>0</v>
      </c>
    </row>
    <row r="772" spans="2:9" ht="51" hidden="1" x14ac:dyDescent="0.2">
      <c r="B772" s="73" t="s">
        <v>970</v>
      </c>
      <c r="C772" s="74" t="s">
        <v>13</v>
      </c>
      <c r="D772" s="75" t="s">
        <v>1482</v>
      </c>
      <c r="E772" s="76">
        <v>0</v>
      </c>
      <c r="F772" s="76" t="str">
        <f>IF(REKAPITULACIJA!$F$48*I772=0,"",REKAPITULACIJA!$F$48*I772)</f>
        <v/>
      </c>
      <c r="G772" s="76" t="str">
        <f t="shared" si="16"/>
        <v/>
      </c>
      <c r="I772" s="124">
        <v>0</v>
      </c>
    </row>
    <row r="773" spans="2:9" ht="51" hidden="1" x14ac:dyDescent="0.2">
      <c r="B773" s="73" t="s">
        <v>971</v>
      </c>
      <c r="C773" s="74" t="s">
        <v>13</v>
      </c>
      <c r="D773" s="75" t="s">
        <v>1483</v>
      </c>
      <c r="E773" s="76">
        <v>0</v>
      </c>
      <c r="F773" s="76" t="str">
        <f>IF(REKAPITULACIJA!$F$48*I773=0,"",REKAPITULACIJA!$F$48*I773)</f>
        <v/>
      </c>
      <c r="G773" s="76" t="str">
        <f t="shared" si="16"/>
        <v/>
      </c>
      <c r="I773" s="124">
        <v>0</v>
      </c>
    </row>
    <row r="774" spans="2:9" ht="51" hidden="1" x14ac:dyDescent="0.2">
      <c r="B774" s="73" t="s">
        <v>972</v>
      </c>
      <c r="C774" s="74" t="s">
        <v>13</v>
      </c>
      <c r="D774" s="75" t="s">
        <v>1484</v>
      </c>
      <c r="E774" s="76">
        <v>0</v>
      </c>
      <c r="F774" s="76" t="str">
        <f>IF(REKAPITULACIJA!$F$48*I774=0,"",REKAPITULACIJA!$F$48*I774)</f>
        <v/>
      </c>
      <c r="G774" s="76" t="str">
        <f t="shared" si="16"/>
        <v/>
      </c>
      <c r="I774" s="124">
        <v>0</v>
      </c>
    </row>
    <row r="775" spans="2:9" ht="63.75" hidden="1" x14ac:dyDescent="0.2">
      <c r="B775" s="73" t="s">
        <v>973</v>
      </c>
      <c r="C775" s="74" t="s">
        <v>13</v>
      </c>
      <c r="D775" s="75" t="s">
        <v>1485</v>
      </c>
      <c r="E775" s="76">
        <v>0</v>
      </c>
      <c r="F775" s="76" t="str">
        <f>IF(REKAPITULACIJA!$F$48*I775=0,"",REKAPITULACIJA!$F$48*I775)</f>
        <v/>
      </c>
      <c r="G775" s="76" t="str">
        <f t="shared" si="16"/>
        <v/>
      </c>
      <c r="I775" s="124">
        <v>0</v>
      </c>
    </row>
    <row r="776" spans="2:9" ht="13.5" thickBot="1" x14ac:dyDescent="0.25"/>
    <row r="777" spans="2:9" ht="16.5" thickBot="1" x14ac:dyDescent="0.25">
      <c r="D777" s="81" t="s">
        <v>1486</v>
      </c>
      <c r="E777" s="82"/>
      <c r="F777" s="204" t="str">
        <f>IF(SUM(G8:G775)=0,"",SUM(G8:G775))</f>
        <v/>
      </c>
      <c r="G777" s="205"/>
    </row>
  </sheetData>
  <sheetProtection selectLockedCells="1" selectUnlockedCells="1"/>
  <autoFilter ref="E1:G777">
    <filterColumn colId="0">
      <filters blank="1">
        <filter val="1,00"/>
        <filter val="10,00"/>
        <filter val="100,00"/>
        <filter val="18,00"/>
        <filter val="2,00"/>
        <filter val="35,00"/>
        <filter val="6,00"/>
        <filter val="87,00"/>
        <filter val="9,00"/>
        <filter val="količina"/>
      </filters>
    </filterColumn>
  </autoFilter>
  <dataConsolidate/>
  <mergeCells count="15">
    <mergeCell ref="F777:G777"/>
    <mergeCell ref="B4:G4"/>
    <mergeCell ref="B6:D6"/>
    <mergeCell ref="B48:D48"/>
    <mergeCell ref="B49:D49"/>
    <mergeCell ref="B76:D76"/>
    <mergeCell ref="B122:D122"/>
    <mergeCell ref="B172:D172"/>
    <mergeCell ref="B317:D317"/>
    <mergeCell ref="B752:D752"/>
    <mergeCell ref="B235:D235"/>
    <mergeCell ref="B236:D236"/>
    <mergeCell ref="B249:D249"/>
    <mergeCell ref="B294:D294"/>
    <mergeCell ref="B305:D30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  <rowBreaks count="1" manualBreakCount="1">
    <brk id="2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filterMode="1">
    <tabColor rgb="FFFFFF00"/>
  </sheetPr>
  <dimension ref="A1:I1030"/>
  <sheetViews>
    <sheetView view="pageBreakPreview" zoomScale="130" zoomScaleNormal="130" zoomScaleSheetLayoutView="130" zoomScalePageLayoutView="120" workbookViewId="0">
      <pane ySplit="2" topLeftCell="A3" activePane="bottomLeft" state="frozen"/>
      <selection pane="bottomLeft" activeCell="K2" sqref="K2"/>
    </sheetView>
  </sheetViews>
  <sheetFormatPr defaultColWidth="9.140625" defaultRowHeight="12.75" x14ac:dyDescent="0.2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8"/>
    <col min="6" max="6" width="9.140625" style="8" customWidth="1"/>
    <col min="7" max="7" width="9.7109375" style="8" customWidth="1"/>
    <col min="8" max="8" width="4" style="2" hidden="1" customWidth="1"/>
    <col min="9" max="9" width="16.85546875" style="28" hidden="1" customWidth="1"/>
    <col min="10" max="10" width="9.140625" style="2" customWidth="1"/>
    <col min="11" max="16384" width="9.140625" style="2"/>
  </cols>
  <sheetData>
    <row r="1" spans="1:9" x14ac:dyDescent="0.2">
      <c r="A1" s="22"/>
    </row>
    <row r="2" spans="1:9" ht="25.5" x14ac:dyDescent="0.2">
      <c r="B2" s="16" t="s">
        <v>988</v>
      </c>
      <c r="C2" s="16" t="s">
        <v>993</v>
      </c>
      <c r="D2" s="16" t="s">
        <v>989</v>
      </c>
      <c r="E2" s="17" t="s">
        <v>990</v>
      </c>
      <c r="F2" s="17" t="s">
        <v>991</v>
      </c>
      <c r="G2" s="17" t="s">
        <v>992</v>
      </c>
      <c r="I2" s="29" t="s">
        <v>998</v>
      </c>
    </row>
    <row r="3" spans="1:9" s="4" customFormat="1" x14ac:dyDescent="0.2">
      <c r="A3" s="7"/>
      <c r="B3" s="5"/>
      <c r="C3" s="5"/>
      <c r="D3" s="13"/>
      <c r="E3" s="6"/>
      <c r="F3" s="6"/>
      <c r="G3" s="6"/>
      <c r="I3" s="30"/>
    </row>
    <row r="4" spans="1:9" ht="15.75" x14ac:dyDescent="0.2">
      <c r="B4" s="211" t="s">
        <v>1487</v>
      </c>
      <c r="C4" s="211"/>
      <c r="D4" s="211"/>
      <c r="E4" s="211"/>
      <c r="F4" s="211"/>
      <c r="G4" s="211"/>
    </row>
    <row r="5" spans="1:9" ht="12.75" customHeight="1" x14ac:dyDescent="0.2">
      <c r="B5" s="21"/>
      <c r="C5" s="21"/>
      <c r="D5" s="21"/>
      <c r="E5" s="45" t="str">
        <f>IF(SUM(E8:E289)=0,0,"")</f>
        <v/>
      </c>
      <c r="F5" s="45"/>
      <c r="G5" s="45"/>
    </row>
    <row r="6" spans="1:9" ht="21.2" customHeight="1" x14ac:dyDescent="0.25">
      <c r="B6" s="212" t="s">
        <v>3470</v>
      </c>
      <c r="C6" s="213"/>
      <c r="D6" s="213"/>
      <c r="E6" s="47" t="str">
        <f>IF(SUM(E8:E289)=0,0,"")</f>
        <v/>
      </c>
      <c r="F6" s="47"/>
      <c r="G6" s="48"/>
    </row>
    <row r="7" spans="1:9" x14ac:dyDescent="0.2">
      <c r="E7" s="45" t="str">
        <f>IF(SUM(E8:E289)=0,0,"")</f>
        <v/>
      </c>
      <c r="F7" s="45"/>
      <c r="G7" s="45"/>
    </row>
    <row r="8" spans="1:9" ht="25.5" hidden="1" x14ac:dyDescent="0.2">
      <c r="B8" s="9" t="s">
        <v>1488</v>
      </c>
      <c r="C8" s="12" t="s">
        <v>146</v>
      </c>
      <c r="D8" s="14" t="s">
        <v>1489</v>
      </c>
      <c r="E8" s="10">
        <v>0</v>
      </c>
      <c r="F8" s="10">
        <f>IF(REKAPITULACIJA!$F$48*I8=0,"",REKAPITULACIJA!$F$48*I8)</f>
        <v>33.44</v>
      </c>
      <c r="G8" s="10">
        <f>IF(F8="","",E8*F8)</f>
        <v>0</v>
      </c>
      <c r="I8" s="88">
        <v>33.44</v>
      </c>
    </row>
    <row r="9" spans="1:9" s="163" customFormat="1" ht="38.25" hidden="1" x14ac:dyDescent="0.2">
      <c r="A9" s="159"/>
      <c r="B9" s="160" t="s">
        <v>1490</v>
      </c>
      <c r="C9" s="161" t="s">
        <v>146</v>
      </c>
      <c r="D9" s="158" t="s">
        <v>2736</v>
      </c>
      <c r="E9" s="162">
        <v>0</v>
      </c>
      <c r="F9" s="162">
        <v>5.2</v>
      </c>
      <c r="G9" s="162">
        <f t="shared" ref="G9:G72" si="0">IF(F9="","",E9*F9)</f>
        <v>0</v>
      </c>
      <c r="I9" s="88">
        <v>3.41</v>
      </c>
    </row>
    <row r="10" spans="1:9" ht="38.25" hidden="1" x14ac:dyDescent="0.2">
      <c r="B10" s="9" t="s">
        <v>1491</v>
      </c>
      <c r="C10" s="12" t="s">
        <v>146</v>
      </c>
      <c r="D10" s="14" t="s">
        <v>2737</v>
      </c>
      <c r="E10" s="10">
        <v>0</v>
      </c>
      <c r="F10" s="10">
        <f>IF(REKAPITULACIJA!$F$48*I10=0,"",REKAPITULACIJA!$F$48*I10)</f>
        <v>3.9</v>
      </c>
      <c r="G10" s="10">
        <f t="shared" si="0"/>
        <v>0</v>
      </c>
      <c r="I10" s="88">
        <v>3.9</v>
      </c>
    </row>
    <row r="11" spans="1:9" ht="38.25" hidden="1" x14ac:dyDescent="0.2">
      <c r="B11" s="9" t="s">
        <v>1492</v>
      </c>
      <c r="C11" s="12" t="s">
        <v>146</v>
      </c>
      <c r="D11" s="14" t="s">
        <v>2738</v>
      </c>
      <c r="E11" s="10">
        <v>0</v>
      </c>
      <c r="F11" s="10">
        <f>IF(REKAPITULACIJA!$F$48*I11=0,"",REKAPITULACIJA!$F$48*I11)</f>
        <v>5.28</v>
      </c>
      <c r="G11" s="10">
        <f t="shared" si="0"/>
        <v>0</v>
      </c>
      <c r="I11" s="88">
        <v>5.28</v>
      </c>
    </row>
    <row r="12" spans="1:9" ht="25.5" hidden="1" x14ac:dyDescent="0.2">
      <c r="B12" s="9" t="s">
        <v>1493</v>
      </c>
      <c r="C12" s="12" t="s">
        <v>146</v>
      </c>
      <c r="D12" s="14" t="s">
        <v>1494</v>
      </c>
      <c r="E12" s="10">
        <v>0</v>
      </c>
      <c r="F12" s="10">
        <f>IF(REKAPITULACIJA!$F$48*I12=0,"",REKAPITULACIJA!$F$48*I12)</f>
        <v>33.44</v>
      </c>
      <c r="G12" s="10">
        <f t="shared" si="0"/>
        <v>0</v>
      </c>
      <c r="I12" s="89">
        <v>33.44</v>
      </c>
    </row>
    <row r="13" spans="1:9" ht="38.25" hidden="1" x14ac:dyDescent="0.2">
      <c r="B13" s="9" t="s">
        <v>1495</v>
      </c>
      <c r="C13" s="12" t="s">
        <v>146</v>
      </c>
      <c r="D13" s="14" t="s">
        <v>2739</v>
      </c>
      <c r="E13" s="10">
        <v>0</v>
      </c>
      <c r="F13" s="10">
        <f>IF(REKAPITULACIJA!$F$48*I13=0,"",REKAPITULACIJA!$F$48*I13)</f>
        <v>3.41</v>
      </c>
      <c r="G13" s="10">
        <f t="shared" si="0"/>
        <v>0</v>
      </c>
      <c r="I13" s="89">
        <v>3.41</v>
      </c>
    </row>
    <row r="14" spans="1:9" ht="38.25" hidden="1" x14ac:dyDescent="0.2">
      <c r="B14" s="9" t="s">
        <v>1496</v>
      </c>
      <c r="C14" s="12" t="s">
        <v>146</v>
      </c>
      <c r="D14" s="14" t="s">
        <v>2740</v>
      </c>
      <c r="E14" s="10">
        <v>0</v>
      </c>
      <c r="F14" s="10">
        <f>IF(REKAPITULACIJA!$F$48*I14=0,"",REKAPITULACIJA!$F$48*I14)</f>
        <v>3.9</v>
      </c>
      <c r="G14" s="10">
        <f t="shared" si="0"/>
        <v>0</v>
      </c>
      <c r="I14" s="89">
        <v>3.9</v>
      </c>
    </row>
    <row r="15" spans="1:9" ht="38.25" hidden="1" x14ac:dyDescent="0.2">
      <c r="B15" s="9" t="s">
        <v>1497</v>
      </c>
      <c r="C15" s="12" t="s">
        <v>146</v>
      </c>
      <c r="D15" s="14" t="s">
        <v>2741</v>
      </c>
      <c r="E15" s="10">
        <v>0</v>
      </c>
      <c r="F15" s="10">
        <f>IF(REKAPITULACIJA!$F$48*I15=0,"",REKAPITULACIJA!$F$48*I15)</f>
        <v>5.28</v>
      </c>
      <c r="G15" s="10">
        <f t="shared" si="0"/>
        <v>0</v>
      </c>
      <c r="I15" s="89">
        <v>5.28</v>
      </c>
    </row>
    <row r="16" spans="1:9" ht="25.5" hidden="1" x14ac:dyDescent="0.2">
      <c r="B16" s="9" t="s">
        <v>1498</v>
      </c>
      <c r="C16" s="12" t="s">
        <v>146</v>
      </c>
      <c r="D16" s="14" t="s">
        <v>1499</v>
      </c>
      <c r="E16" s="10">
        <v>0</v>
      </c>
      <c r="F16" s="10">
        <f>IF(REKAPITULACIJA!$F$48*I16=0,"",REKAPITULACIJA!$F$48*I16)</f>
        <v>33.44</v>
      </c>
      <c r="G16" s="10">
        <f t="shared" si="0"/>
        <v>0</v>
      </c>
      <c r="I16" s="90">
        <v>33.44</v>
      </c>
    </row>
    <row r="17" spans="1:9" s="163" customFormat="1" ht="38.25" hidden="1" x14ac:dyDescent="0.2">
      <c r="A17" s="159"/>
      <c r="B17" s="160" t="s">
        <v>1501</v>
      </c>
      <c r="C17" s="161" t="s">
        <v>146</v>
      </c>
      <c r="D17" s="158" t="s">
        <v>2742</v>
      </c>
      <c r="E17" s="162">
        <v>0</v>
      </c>
      <c r="F17" s="162">
        <f>IF(REKAPITULACIJA!$F$48*I17=0,"",REKAPITULACIJA!$F$48*I17)</f>
        <v>3.41</v>
      </c>
      <c r="G17" s="162">
        <f t="shared" si="0"/>
        <v>0</v>
      </c>
      <c r="I17" s="90">
        <v>3.41</v>
      </c>
    </row>
    <row r="18" spans="1:9" ht="38.25" hidden="1" x14ac:dyDescent="0.2">
      <c r="B18" s="9" t="s">
        <v>1502</v>
      </c>
      <c r="C18" s="12" t="s">
        <v>146</v>
      </c>
      <c r="D18" s="14" t="s">
        <v>2743</v>
      </c>
      <c r="E18" s="10">
        <v>0</v>
      </c>
      <c r="F18" s="10">
        <f>IF(REKAPITULACIJA!$F$48*I18=0,"",REKAPITULACIJA!$F$48*I18)</f>
        <v>3.9</v>
      </c>
      <c r="G18" s="10">
        <f t="shared" si="0"/>
        <v>0</v>
      </c>
      <c r="I18" s="90">
        <v>3.9</v>
      </c>
    </row>
    <row r="19" spans="1:9" ht="38.25" hidden="1" x14ac:dyDescent="0.2">
      <c r="B19" s="9" t="s">
        <v>1503</v>
      </c>
      <c r="C19" s="12" t="s">
        <v>146</v>
      </c>
      <c r="D19" s="14" t="s">
        <v>2744</v>
      </c>
      <c r="E19" s="10">
        <v>0</v>
      </c>
      <c r="F19" s="10">
        <f>IF(REKAPITULACIJA!$F$48*I19=0,"",REKAPITULACIJA!$F$48*I19)</f>
        <v>5.28</v>
      </c>
      <c r="G19" s="10">
        <f t="shared" si="0"/>
        <v>0</v>
      </c>
      <c r="I19" s="90">
        <v>5.28</v>
      </c>
    </row>
    <row r="20" spans="1:9" ht="25.5" hidden="1" x14ac:dyDescent="0.2">
      <c r="B20" s="9" t="s">
        <v>1504</v>
      </c>
      <c r="C20" s="12" t="s">
        <v>146</v>
      </c>
      <c r="D20" s="14" t="s">
        <v>1505</v>
      </c>
      <c r="E20" s="10">
        <v>0</v>
      </c>
      <c r="F20" s="10">
        <f>IF(REKAPITULACIJA!$F$48*I20=0,"",REKAPITULACIJA!$F$48*I20)</f>
        <v>33.44</v>
      </c>
      <c r="G20" s="10">
        <f t="shared" si="0"/>
        <v>0</v>
      </c>
      <c r="I20" s="90">
        <v>33.44</v>
      </c>
    </row>
    <row r="21" spans="1:9" ht="38.25" hidden="1" x14ac:dyDescent="0.2">
      <c r="B21" s="9" t="s">
        <v>1506</v>
      </c>
      <c r="C21" s="12" t="s">
        <v>146</v>
      </c>
      <c r="D21" s="14" t="s">
        <v>2745</v>
      </c>
      <c r="E21" s="10">
        <v>0</v>
      </c>
      <c r="F21" s="10">
        <f>IF(REKAPITULACIJA!$F$48*I21=0,"",REKAPITULACIJA!$F$48*I21)</f>
        <v>3.41</v>
      </c>
      <c r="G21" s="10">
        <f t="shared" si="0"/>
        <v>0</v>
      </c>
      <c r="I21" s="90">
        <v>3.41</v>
      </c>
    </row>
    <row r="22" spans="1:9" ht="38.25" hidden="1" x14ac:dyDescent="0.2">
      <c r="B22" s="9" t="s">
        <v>1507</v>
      </c>
      <c r="C22" s="12" t="s">
        <v>146</v>
      </c>
      <c r="D22" s="14" t="s">
        <v>2746</v>
      </c>
      <c r="E22" s="10">
        <v>0</v>
      </c>
      <c r="F22" s="10">
        <f>IF(REKAPITULACIJA!$F$48*I22=0,"",REKAPITULACIJA!$F$48*I22)</f>
        <v>3.9</v>
      </c>
      <c r="G22" s="10">
        <f t="shared" si="0"/>
        <v>0</v>
      </c>
      <c r="I22" s="90">
        <v>3.9</v>
      </c>
    </row>
    <row r="23" spans="1:9" ht="38.25" x14ac:dyDescent="0.2">
      <c r="B23" s="9" t="s">
        <v>1508</v>
      </c>
      <c r="C23" s="12" t="s">
        <v>146</v>
      </c>
      <c r="D23" s="14" t="s">
        <v>2747</v>
      </c>
      <c r="E23" s="10">
        <f>(100+35)*0.3</f>
        <v>40.5</v>
      </c>
      <c r="F23" s="10"/>
      <c r="G23" s="10" t="str">
        <f t="shared" si="0"/>
        <v/>
      </c>
      <c r="I23" s="90">
        <v>5.28</v>
      </c>
    </row>
    <row r="24" spans="1:9" ht="38.25" hidden="1" x14ac:dyDescent="0.2">
      <c r="B24" s="9" t="s">
        <v>1509</v>
      </c>
      <c r="C24" s="12" t="s">
        <v>146</v>
      </c>
      <c r="D24" s="14" t="s">
        <v>2748</v>
      </c>
      <c r="E24" s="10">
        <v>0</v>
      </c>
      <c r="F24" s="10">
        <f>IF(REKAPITULACIJA!$F$48*I24=0,"",REKAPITULACIJA!$F$48*I24)</f>
        <v>9.02</v>
      </c>
      <c r="G24" s="10">
        <f t="shared" si="0"/>
        <v>0</v>
      </c>
      <c r="I24" s="91">
        <v>9.02</v>
      </c>
    </row>
    <row r="25" spans="1:9" ht="38.25" hidden="1" x14ac:dyDescent="0.2">
      <c r="B25" s="9" t="s">
        <v>1510</v>
      </c>
      <c r="C25" s="12" t="s">
        <v>146</v>
      </c>
      <c r="D25" s="14" t="s">
        <v>2749</v>
      </c>
      <c r="E25" s="10">
        <v>0</v>
      </c>
      <c r="F25" s="10">
        <f>IF(REKAPITULACIJA!$F$48*I25=0,"",REKAPITULACIJA!$F$48*I25)</f>
        <v>9.6999999999999993</v>
      </c>
      <c r="G25" s="10">
        <f t="shared" si="0"/>
        <v>0</v>
      </c>
      <c r="I25" s="91">
        <v>9.6999999999999993</v>
      </c>
    </row>
    <row r="26" spans="1:9" ht="25.5" hidden="1" x14ac:dyDescent="0.2">
      <c r="B26" s="9" t="s">
        <v>1511</v>
      </c>
      <c r="C26" s="12" t="s">
        <v>146</v>
      </c>
      <c r="D26" s="14" t="s">
        <v>1512</v>
      </c>
      <c r="E26" s="10">
        <v>0</v>
      </c>
      <c r="F26" s="10">
        <f>IF(REKAPITULACIJA!$F$48*I26=0,"",REKAPITULACIJA!$F$48*I26)</f>
        <v>11.22</v>
      </c>
      <c r="G26" s="10">
        <f t="shared" si="0"/>
        <v>0</v>
      </c>
      <c r="I26" s="91">
        <v>11.22</v>
      </c>
    </row>
    <row r="27" spans="1:9" ht="38.25" hidden="1" x14ac:dyDescent="0.2">
      <c r="B27" s="9" t="s">
        <v>1513</v>
      </c>
      <c r="C27" s="12" t="s">
        <v>146</v>
      </c>
      <c r="D27" s="14" t="s">
        <v>2750</v>
      </c>
      <c r="E27" s="10">
        <v>0</v>
      </c>
      <c r="F27" s="10">
        <f>IF(REKAPITULACIJA!$F$48*I27=0,"",REKAPITULACIJA!$F$48*I27)</f>
        <v>9.02</v>
      </c>
      <c r="G27" s="10">
        <f t="shared" si="0"/>
        <v>0</v>
      </c>
      <c r="I27" s="92">
        <v>9.02</v>
      </c>
    </row>
    <row r="28" spans="1:9" ht="38.25" hidden="1" x14ac:dyDescent="0.2">
      <c r="B28" s="9" t="s">
        <v>1514</v>
      </c>
      <c r="C28" s="12" t="s">
        <v>146</v>
      </c>
      <c r="D28" s="14" t="s">
        <v>2751</v>
      </c>
      <c r="E28" s="10">
        <v>0</v>
      </c>
      <c r="F28" s="10">
        <f>IF(REKAPITULACIJA!$F$48*I28=0,"",REKAPITULACIJA!$F$48*I28)</f>
        <v>9.6999999999999993</v>
      </c>
      <c r="G28" s="10">
        <f t="shared" si="0"/>
        <v>0</v>
      </c>
      <c r="I28" s="92">
        <v>9.6999999999999993</v>
      </c>
    </row>
    <row r="29" spans="1:9" ht="25.5" hidden="1" x14ac:dyDescent="0.2">
      <c r="B29" s="9" t="s">
        <v>1515</v>
      </c>
      <c r="C29" s="12" t="s">
        <v>146</v>
      </c>
      <c r="D29" s="14" t="s">
        <v>1516</v>
      </c>
      <c r="E29" s="10">
        <v>0</v>
      </c>
      <c r="F29" s="10">
        <f>IF(REKAPITULACIJA!$F$48*I29=0,"",REKAPITULACIJA!$F$48*I29)</f>
        <v>11.22</v>
      </c>
      <c r="G29" s="10">
        <f t="shared" si="0"/>
        <v>0</v>
      </c>
      <c r="I29" s="92">
        <v>11.22</v>
      </c>
    </row>
    <row r="30" spans="1:9" ht="25.5" hidden="1" x14ac:dyDescent="0.2">
      <c r="B30" s="9" t="s">
        <v>1517</v>
      </c>
      <c r="C30" s="12" t="s">
        <v>146</v>
      </c>
      <c r="D30" s="14" t="s">
        <v>1518</v>
      </c>
      <c r="E30" s="10">
        <v>0</v>
      </c>
      <c r="F30" s="10" t="str">
        <f>IF(REKAPITULACIJA!$F$48*I30=0,"",REKAPITULACIJA!$F$48*I30)</f>
        <v/>
      </c>
      <c r="G30" s="10" t="str">
        <f t="shared" si="0"/>
        <v/>
      </c>
      <c r="I30" s="113">
        <v>0</v>
      </c>
    </row>
    <row r="31" spans="1:9" ht="25.5" hidden="1" x14ac:dyDescent="0.2">
      <c r="B31" s="9" t="s">
        <v>1519</v>
      </c>
      <c r="C31" s="12" t="s">
        <v>146</v>
      </c>
      <c r="D31" s="14" t="s">
        <v>1520</v>
      </c>
      <c r="E31" s="10">
        <v>0</v>
      </c>
      <c r="F31" s="10" t="str">
        <f>IF(REKAPITULACIJA!$F$48*I31=0,"",REKAPITULACIJA!$F$48*I31)</f>
        <v/>
      </c>
      <c r="G31" s="10" t="str">
        <f t="shared" si="0"/>
        <v/>
      </c>
      <c r="I31" s="113">
        <v>0</v>
      </c>
    </row>
    <row r="32" spans="1:9" ht="51" hidden="1" x14ac:dyDescent="0.2">
      <c r="B32" s="9" t="s">
        <v>1521</v>
      </c>
      <c r="C32" s="12" t="s">
        <v>146</v>
      </c>
      <c r="D32" s="14" t="s">
        <v>2752</v>
      </c>
      <c r="E32" s="10">
        <v>0</v>
      </c>
      <c r="F32" s="10">
        <f>IF(REKAPITULACIJA!$F$48*I32=0,"",REKAPITULACIJA!$F$48*I32)</f>
        <v>37.18</v>
      </c>
      <c r="G32" s="10">
        <f t="shared" si="0"/>
        <v>0</v>
      </c>
      <c r="I32" s="93">
        <v>37.18</v>
      </c>
    </row>
    <row r="33" spans="2:9" ht="51" hidden="1" x14ac:dyDescent="0.2">
      <c r="B33" s="9" t="s">
        <v>1522</v>
      </c>
      <c r="C33" s="12" t="s">
        <v>146</v>
      </c>
      <c r="D33" s="14" t="s">
        <v>2753</v>
      </c>
      <c r="E33" s="10">
        <v>0</v>
      </c>
      <c r="F33" s="10">
        <f>IF(REKAPITULACIJA!$F$48*I33=0,"",REKAPITULACIJA!$F$48*I33)</f>
        <v>8.8000000000000007</v>
      </c>
      <c r="G33" s="10">
        <f t="shared" si="0"/>
        <v>0</v>
      </c>
      <c r="I33" s="93">
        <v>8.8000000000000007</v>
      </c>
    </row>
    <row r="34" spans="2:9" ht="51" hidden="1" x14ac:dyDescent="0.2">
      <c r="B34" s="9" t="s">
        <v>1523</v>
      </c>
      <c r="C34" s="12" t="s">
        <v>146</v>
      </c>
      <c r="D34" s="14" t="s">
        <v>1524</v>
      </c>
      <c r="E34" s="10">
        <v>0</v>
      </c>
      <c r="F34" s="10">
        <f>IF(REKAPITULACIJA!$F$48*I34=0,"",REKAPITULACIJA!$F$48*I34)</f>
        <v>37.18</v>
      </c>
      <c r="G34" s="10">
        <f t="shared" si="0"/>
        <v>0</v>
      </c>
      <c r="I34" s="89">
        <v>37.18</v>
      </c>
    </row>
    <row r="35" spans="2:9" ht="63.75" hidden="1" x14ac:dyDescent="0.2">
      <c r="B35" s="9" t="s">
        <v>1525</v>
      </c>
      <c r="C35" s="12" t="s">
        <v>146</v>
      </c>
      <c r="D35" s="14" t="s">
        <v>2754</v>
      </c>
      <c r="E35" s="162">
        <v>0</v>
      </c>
      <c r="F35" s="10">
        <f>IF(REKAPITULACIJA!$F$48*I35=0,"",REKAPITULACIJA!$F$48*I35)</f>
        <v>8.8000000000000007</v>
      </c>
      <c r="G35" s="10">
        <f t="shared" si="0"/>
        <v>0</v>
      </c>
      <c r="I35" s="89">
        <v>8.8000000000000007</v>
      </c>
    </row>
    <row r="36" spans="2:9" ht="51" hidden="1" x14ac:dyDescent="0.2">
      <c r="B36" s="9" t="s">
        <v>1526</v>
      </c>
      <c r="C36" s="12" t="s">
        <v>146</v>
      </c>
      <c r="D36" s="14" t="s">
        <v>2755</v>
      </c>
      <c r="E36" s="10">
        <v>0</v>
      </c>
      <c r="F36" s="10">
        <f>IF(REKAPITULACIJA!$F$48*I36=0,"",REKAPITULACIJA!$F$48*I36)</f>
        <v>9.57</v>
      </c>
      <c r="G36" s="10">
        <f t="shared" si="0"/>
        <v>0</v>
      </c>
      <c r="I36" s="90">
        <v>9.57</v>
      </c>
    </row>
    <row r="37" spans="2:9" ht="51" hidden="1" x14ac:dyDescent="0.2">
      <c r="B37" s="9" t="s">
        <v>1527</v>
      </c>
      <c r="C37" s="12" t="s">
        <v>146</v>
      </c>
      <c r="D37" s="14" t="s">
        <v>2756</v>
      </c>
      <c r="E37" s="10">
        <v>0</v>
      </c>
      <c r="F37" s="10">
        <f>IF(REKAPITULACIJA!$F$48*I37=0,"",REKAPITULACIJA!$F$48*I37)</f>
        <v>9.57</v>
      </c>
      <c r="G37" s="10">
        <f t="shared" si="0"/>
        <v>0</v>
      </c>
      <c r="I37" s="94">
        <v>9.57</v>
      </c>
    </row>
    <row r="38" spans="2:9" ht="51" hidden="1" x14ac:dyDescent="0.2">
      <c r="B38" s="9" t="s">
        <v>1528</v>
      </c>
      <c r="C38" s="12" t="s">
        <v>146</v>
      </c>
      <c r="D38" s="14" t="s">
        <v>1529</v>
      </c>
      <c r="E38" s="10">
        <v>0</v>
      </c>
      <c r="F38" s="10">
        <f>IF(REKAPITULACIJA!$F$48*I38=0,"",REKAPITULACIJA!$F$48*I38)</f>
        <v>53.9</v>
      </c>
      <c r="G38" s="10">
        <f t="shared" si="0"/>
        <v>0</v>
      </c>
      <c r="I38" s="95">
        <v>53.9</v>
      </c>
    </row>
    <row r="39" spans="2:9" ht="51" hidden="1" x14ac:dyDescent="0.2">
      <c r="B39" s="9" t="s">
        <v>1530</v>
      </c>
      <c r="C39" s="12" t="s">
        <v>146</v>
      </c>
      <c r="D39" s="14" t="s">
        <v>1531</v>
      </c>
      <c r="E39" s="10">
        <v>0</v>
      </c>
      <c r="F39" s="10">
        <f>IF(REKAPITULACIJA!$F$48*I39=0,"",REKAPITULACIJA!$F$48*I39)</f>
        <v>11.33</v>
      </c>
      <c r="G39" s="10">
        <f t="shared" si="0"/>
        <v>0</v>
      </c>
      <c r="I39" s="95">
        <v>11.33</v>
      </c>
    </row>
    <row r="40" spans="2:9" ht="63.75" hidden="1" x14ac:dyDescent="0.2">
      <c r="B40" s="9" t="s">
        <v>1532</v>
      </c>
      <c r="C40" s="12" t="s">
        <v>146</v>
      </c>
      <c r="D40" s="14" t="s">
        <v>2757</v>
      </c>
      <c r="E40" s="10">
        <v>0</v>
      </c>
      <c r="F40" s="10">
        <f>IF(REKAPITULACIJA!$F$48*I40=0,"",REKAPITULACIJA!$F$48*I40)</f>
        <v>53.9</v>
      </c>
      <c r="G40" s="10">
        <f t="shared" si="0"/>
        <v>0</v>
      </c>
      <c r="I40" s="96">
        <v>53.9</v>
      </c>
    </row>
    <row r="41" spans="2:9" ht="63.75" hidden="1" x14ac:dyDescent="0.2">
      <c r="B41" s="9" t="s">
        <v>1533</v>
      </c>
      <c r="C41" s="12" t="s">
        <v>146</v>
      </c>
      <c r="D41" s="14" t="s">
        <v>2758</v>
      </c>
      <c r="E41" s="10">
        <v>0</v>
      </c>
      <c r="F41" s="10">
        <f>IF(REKAPITULACIJA!$F$48*I41=0,"",REKAPITULACIJA!$F$48*I41)</f>
        <v>11.33</v>
      </c>
      <c r="G41" s="10">
        <f t="shared" si="0"/>
        <v>0</v>
      </c>
      <c r="I41" s="96">
        <v>11.33</v>
      </c>
    </row>
    <row r="42" spans="2:9" ht="51" hidden="1" x14ac:dyDescent="0.2">
      <c r="B42" s="9" t="s">
        <v>1534</v>
      </c>
      <c r="C42" s="12" t="s">
        <v>146</v>
      </c>
      <c r="D42" s="14" t="s">
        <v>2759</v>
      </c>
      <c r="E42" s="10">
        <v>0</v>
      </c>
      <c r="F42" s="10">
        <f>IF(REKAPITULACIJA!$F$48*I42=0,"",REKAPITULACIJA!$F$48*I42)</f>
        <v>14.36</v>
      </c>
      <c r="G42" s="10">
        <f t="shared" si="0"/>
        <v>0</v>
      </c>
      <c r="I42" s="97">
        <v>14.36</v>
      </c>
    </row>
    <row r="43" spans="2:9" ht="51" hidden="1" x14ac:dyDescent="0.2">
      <c r="B43" s="9" t="s">
        <v>1535</v>
      </c>
      <c r="C43" s="12" t="s">
        <v>146</v>
      </c>
      <c r="D43" s="14" t="s">
        <v>2760</v>
      </c>
      <c r="E43" s="10">
        <v>0</v>
      </c>
      <c r="F43" s="10">
        <f>IF(REKAPITULACIJA!$F$48*I43=0,"",REKAPITULACIJA!$F$48*I43)</f>
        <v>14.36</v>
      </c>
      <c r="G43" s="10">
        <f t="shared" si="0"/>
        <v>0</v>
      </c>
      <c r="I43" s="98">
        <v>14.36</v>
      </c>
    </row>
    <row r="44" spans="2:9" ht="51" hidden="1" x14ac:dyDescent="0.2">
      <c r="B44" s="9" t="s">
        <v>1536</v>
      </c>
      <c r="C44" s="12" t="s">
        <v>146</v>
      </c>
      <c r="D44" s="14" t="s">
        <v>1537</v>
      </c>
      <c r="E44" s="10">
        <v>0</v>
      </c>
      <c r="F44" s="10">
        <f>IF(REKAPITULACIJA!$F$48*I44=0,"",REKAPITULACIJA!$F$48*I44)</f>
        <v>70.62</v>
      </c>
      <c r="G44" s="10">
        <f t="shared" si="0"/>
        <v>0</v>
      </c>
      <c r="I44" s="99">
        <v>70.62</v>
      </c>
    </row>
    <row r="45" spans="2:9" ht="51" hidden="1" x14ac:dyDescent="0.2">
      <c r="B45" s="9" t="s">
        <v>1538</v>
      </c>
      <c r="C45" s="12" t="s">
        <v>146</v>
      </c>
      <c r="D45" s="14" t="s">
        <v>1539</v>
      </c>
      <c r="E45" s="10">
        <v>0</v>
      </c>
      <c r="F45" s="10">
        <f>IF(REKAPITULACIJA!$F$48*I45=0,"",REKAPITULACIJA!$F$48*I45)</f>
        <v>13.86</v>
      </c>
      <c r="G45" s="10">
        <f t="shared" si="0"/>
        <v>0</v>
      </c>
      <c r="I45" s="99">
        <v>13.86</v>
      </c>
    </row>
    <row r="46" spans="2:9" ht="63.75" hidden="1" x14ac:dyDescent="0.2">
      <c r="B46" s="9" t="s">
        <v>1540</v>
      </c>
      <c r="C46" s="12" t="s">
        <v>146</v>
      </c>
      <c r="D46" s="14" t="s">
        <v>2761</v>
      </c>
      <c r="E46" s="10">
        <v>0</v>
      </c>
      <c r="F46" s="10">
        <f>IF(REKAPITULACIJA!$F$48*I46=0,"",REKAPITULACIJA!$F$48*I46)</f>
        <v>70.62</v>
      </c>
      <c r="G46" s="10">
        <f t="shared" si="0"/>
        <v>0</v>
      </c>
      <c r="I46" s="100">
        <v>70.62</v>
      </c>
    </row>
    <row r="47" spans="2:9" ht="63.75" hidden="1" x14ac:dyDescent="0.2">
      <c r="B47" s="9" t="s">
        <v>1541</v>
      </c>
      <c r="C47" s="12" t="s">
        <v>146</v>
      </c>
      <c r="D47" s="14" t="s">
        <v>2762</v>
      </c>
      <c r="E47" s="10">
        <v>0</v>
      </c>
      <c r="F47" s="10">
        <f>IF(REKAPITULACIJA!$F$48*I47=0,"",REKAPITULACIJA!$F$48*I47)</f>
        <v>13.86</v>
      </c>
      <c r="G47" s="10">
        <f t="shared" si="0"/>
        <v>0</v>
      </c>
      <c r="I47" s="100">
        <v>13.86</v>
      </c>
    </row>
    <row r="48" spans="2:9" ht="51" hidden="1" x14ac:dyDescent="0.2">
      <c r="B48" s="9" t="s">
        <v>1542</v>
      </c>
      <c r="C48" s="12" t="s">
        <v>146</v>
      </c>
      <c r="D48" s="14" t="s">
        <v>2763</v>
      </c>
      <c r="E48" s="10">
        <v>0</v>
      </c>
      <c r="F48" s="10">
        <f>IF(REKAPITULACIJA!$F$48*I48=0,"",REKAPITULACIJA!$F$48*I48)</f>
        <v>19.14</v>
      </c>
      <c r="G48" s="10">
        <f t="shared" si="0"/>
        <v>0</v>
      </c>
      <c r="I48" s="95">
        <v>19.14</v>
      </c>
    </row>
    <row r="49" spans="2:9" ht="51" hidden="1" x14ac:dyDescent="0.2">
      <c r="B49" s="9" t="s">
        <v>1543</v>
      </c>
      <c r="C49" s="12" t="s">
        <v>146</v>
      </c>
      <c r="D49" s="14" t="s">
        <v>2764</v>
      </c>
      <c r="E49" s="10">
        <v>0</v>
      </c>
      <c r="F49" s="10">
        <f>IF(REKAPITULACIJA!$F$48*I49=0,"",REKAPITULACIJA!$F$48*I49)</f>
        <v>19.14</v>
      </c>
      <c r="G49" s="10">
        <f t="shared" si="0"/>
        <v>0</v>
      </c>
      <c r="I49" s="96">
        <v>19.14</v>
      </c>
    </row>
    <row r="50" spans="2:9" ht="51" hidden="1" x14ac:dyDescent="0.2">
      <c r="B50" s="9" t="s">
        <v>1544</v>
      </c>
      <c r="C50" s="12" t="s">
        <v>146</v>
      </c>
      <c r="D50" s="14" t="s">
        <v>2765</v>
      </c>
      <c r="E50" s="10">
        <v>0</v>
      </c>
      <c r="F50" s="10">
        <f>IF(REKAPITULACIJA!$F$48*I50=0,"",REKAPITULACIJA!$F$48*I50)</f>
        <v>87.34</v>
      </c>
      <c r="G50" s="10">
        <f t="shared" si="0"/>
        <v>0</v>
      </c>
      <c r="I50" s="100">
        <v>87.34</v>
      </c>
    </row>
    <row r="51" spans="2:9" ht="51" hidden="1" x14ac:dyDescent="0.2">
      <c r="B51" s="9" t="s">
        <v>1545</v>
      </c>
      <c r="C51" s="12" t="s">
        <v>146</v>
      </c>
      <c r="D51" s="14" t="s">
        <v>2766</v>
      </c>
      <c r="E51" s="10">
        <v>0</v>
      </c>
      <c r="F51" s="10">
        <f>IF(REKAPITULACIJA!$F$48*I51=0,"",REKAPITULACIJA!$F$48*I51)</f>
        <v>16.39</v>
      </c>
      <c r="G51" s="10">
        <f t="shared" si="0"/>
        <v>0</v>
      </c>
      <c r="I51" s="100">
        <v>16.39</v>
      </c>
    </row>
    <row r="52" spans="2:9" ht="63.75" hidden="1" x14ac:dyDescent="0.2">
      <c r="B52" s="9" t="s">
        <v>1546</v>
      </c>
      <c r="C52" s="12" t="s">
        <v>146</v>
      </c>
      <c r="D52" s="14" t="s">
        <v>2767</v>
      </c>
      <c r="E52" s="10">
        <v>0</v>
      </c>
      <c r="F52" s="10">
        <f>IF(REKAPITULACIJA!$F$48*I52=0,"",REKAPITULACIJA!$F$48*I52)</f>
        <v>87.34</v>
      </c>
      <c r="G52" s="10">
        <f t="shared" si="0"/>
        <v>0</v>
      </c>
      <c r="I52" s="101">
        <v>87.34</v>
      </c>
    </row>
    <row r="53" spans="2:9" ht="63.75" hidden="1" x14ac:dyDescent="0.2">
      <c r="B53" s="9" t="s">
        <v>1547</v>
      </c>
      <c r="C53" s="12" t="s">
        <v>146</v>
      </c>
      <c r="D53" s="14" t="s">
        <v>2768</v>
      </c>
      <c r="E53" s="10">
        <v>0</v>
      </c>
      <c r="F53" s="10">
        <f>IF(REKAPITULACIJA!$F$48*I53=0,"",REKAPITULACIJA!$F$48*I53)</f>
        <v>16.39</v>
      </c>
      <c r="G53" s="10">
        <f t="shared" si="0"/>
        <v>0</v>
      </c>
      <c r="I53" s="101">
        <v>16.39</v>
      </c>
    </row>
    <row r="54" spans="2:9" ht="51" hidden="1" x14ac:dyDescent="0.2">
      <c r="B54" s="9" t="s">
        <v>1548</v>
      </c>
      <c r="C54" s="12" t="s">
        <v>146</v>
      </c>
      <c r="D54" s="14" t="s">
        <v>2769</v>
      </c>
      <c r="E54" s="10">
        <v>0</v>
      </c>
      <c r="F54" s="10">
        <f>IF(REKAPITULACIJA!$F$48*I54=0,"",REKAPITULACIJA!$F$48*I54)</f>
        <v>23.93</v>
      </c>
      <c r="G54" s="10">
        <f t="shared" si="0"/>
        <v>0</v>
      </c>
      <c r="I54" s="99">
        <v>23.93</v>
      </c>
    </row>
    <row r="55" spans="2:9" ht="51" hidden="1" x14ac:dyDescent="0.2">
      <c r="B55" s="9" t="s">
        <v>1549</v>
      </c>
      <c r="C55" s="12" t="s">
        <v>146</v>
      </c>
      <c r="D55" s="14" t="s">
        <v>2770</v>
      </c>
      <c r="E55" s="10">
        <v>0</v>
      </c>
      <c r="F55" s="10">
        <f>IF(REKAPITULACIJA!$F$48*I55=0,"",REKAPITULACIJA!$F$48*I55)</f>
        <v>23.93</v>
      </c>
      <c r="G55" s="10">
        <f t="shared" si="0"/>
        <v>0</v>
      </c>
      <c r="I55" s="99">
        <v>23.93</v>
      </c>
    </row>
    <row r="56" spans="2:9" ht="51" hidden="1" x14ac:dyDescent="0.2">
      <c r="B56" s="9" t="s">
        <v>1550</v>
      </c>
      <c r="C56" s="12" t="s">
        <v>146</v>
      </c>
      <c r="D56" s="14" t="s">
        <v>1551</v>
      </c>
      <c r="E56" s="10">
        <v>0</v>
      </c>
      <c r="F56" s="10" t="str">
        <f>IF(REKAPITULACIJA!$F$48*I56=0,"",REKAPITULACIJA!$F$48*I56)</f>
        <v/>
      </c>
      <c r="G56" s="10" t="str">
        <f t="shared" si="0"/>
        <v/>
      </c>
      <c r="I56" s="116">
        <v>0</v>
      </c>
    </row>
    <row r="57" spans="2:9" ht="51" hidden="1" x14ac:dyDescent="0.2">
      <c r="B57" s="9" t="s">
        <v>1552</v>
      </c>
      <c r="C57" s="12" t="s">
        <v>146</v>
      </c>
      <c r="D57" s="14" t="s">
        <v>1553</v>
      </c>
      <c r="E57" s="10">
        <v>0</v>
      </c>
      <c r="F57" s="10" t="str">
        <f>IF(REKAPITULACIJA!$F$48*I57=0,"",REKAPITULACIJA!$F$48*I57)</f>
        <v/>
      </c>
      <c r="G57" s="10" t="str">
        <f t="shared" si="0"/>
        <v/>
      </c>
      <c r="I57" s="116">
        <v>0</v>
      </c>
    </row>
    <row r="58" spans="2:9" ht="63.75" hidden="1" x14ac:dyDescent="0.2">
      <c r="B58" s="9" t="s">
        <v>1554</v>
      </c>
      <c r="C58" s="12" t="s">
        <v>146</v>
      </c>
      <c r="D58" s="14" t="s">
        <v>2771</v>
      </c>
      <c r="E58" s="10">
        <v>0</v>
      </c>
      <c r="F58" s="10" t="str">
        <f>IF(REKAPITULACIJA!$F$48*I58=0,"",REKAPITULACIJA!$F$48*I58)</f>
        <v/>
      </c>
      <c r="G58" s="10" t="str">
        <f t="shared" si="0"/>
        <v/>
      </c>
      <c r="I58" s="115">
        <v>0</v>
      </c>
    </row>
    <row r="59" spans="2:9" ht="63.75" hidden="1" x14ac:dyDescent="0.2">
      <c r="B59" s="9" t="s">
        <v>1555</v>
      </c>
      <c r="C59" s="12" t="s">
        <v>146</v>
      </c>
      <c r="D59" s="14" t="s">
        <v>2772</v>
      </c>
      <c r="E59" s="10">
        <v>0</v>
      </c>
      <c r="F59" s="10" t="str">
        <f>IF(REKAPITULACIJA!$F$48*I59=0,"",REKAPITULACIJA!$F$48*I59)</f>
        <v/>
      </c>
      <c r="G59" s="10" t="str">
        <f t="shared" si="0"/>
        <v/>
      </c>
      <c r="I59" s="115">
        <v>0</v>
      </c>
    </row>
    <row r="60" spans="2:9" ht="51" hidden="1" x14ac:dyDescent="0.2">
      <c r="B60" s="9" t="s">
        <v>1556</v>
      </c>
      <c r="C60" s="12" t="s">
        <v>146</v>
      </c>
      <c r="D60" s="14" t="s">
        <v>2773</v>
      </c>
      <c r="E60" s="10">
        <v>0</v>
      </c>
      <c r="F60" s="10" t="str">
        <f>IF(REKAPITULACIJA!$F$48*I60=0,"",REKAPITULACIJA!$F$48*I60)</f>
        <v/>
      </c>
      <c r="G60" s="10" t="str">
        <f t="shared" si="0"/>
        <v/>
      </c>
      <c r="I60" s="116">
        <v>0</v>
      </c>
    </row>
    <row r="61" spans="2:9" ht="51" hidden="1" x14ac:dyDescent="0.2">
      <c r="B61" s="9" t="s">
        <v>1557</v>
      </c>
      <c r="C61" s="12" t="s">
        <v>146</v>
      </c>
      <c r="D61" s="14" t="s">
        <v>2774</v>
      </c>
      <c r="E61" s="10">
        <v>0</v>
      </c>
      <c r="F61" s="10" t="str">
        <f>IF(REKAPITULACIJA!$F$48*I61=0,"",REKAPITULACIJA!$F$48*I61)</f>
        <v/>
      </c>
      <c r="G61" s="10" t="str">
        <f t="shared" si="0"/>
        <v/>
      </c>
      <c r="I61" s="115">
        <v>0</v>
      </c>
    </row>
    <row r="62" spans="2:9" ht="51" hidden="1" x14ac:dyDescent="0.2">
      <c r="B62" s="9" t="s">
        <v>1558</v>
      </c>
      <c r="C62" s="12" t="s">
        <v>146</v>
      </c>
      <c r="D62" s="14" t="s">
        <v>1559</v>
      </c>
      <c r="E62" s="10">
        <v>0</v>
      </c>
      <c r="F62" s="10" t="str">
        <f>IF(REKAPITULACIJA!$F$48*I62=0,"",REKAPITULACIJA!$F$48*I62)</f>
        <v/>
      </c>
      <c r="G62" s="10" t="str">
        <f t="shared" si="0"/>
        <v/>
      </c>
      <c r="I62" s="116">
        <v>0</v>
      </c>
    </row>
    <row r="63" spans="2:9" ht="51" hidden="1" x14ac:dyDescent="0.2">
      <c r="B63" s="9" t="s">
        <v>1560</v>
      </c>
      <c r="C63" s="12" t="s">
        <v>146</v>
      </c>
      <c r="D63" s="14" t="s">
        <v>1561</v>
      </c>
      <c r="E63" s="10">
        <v>0</v>
      </c>
      <c r="F63" s="10" t="str">
        <f>IF(REKAPITULACIJA!$F$48*I63=0,"",REKAPITULACIJA!$F$48*I63)</f>
        <v/>
      </c>
      <c r="G63" s="10" t="str">
        <f t="shared" si="0"/>
        <v/>
      </c>
      <c r="I63" s="116">
        <v>0</v>
      </c>
    </row>
    <row r="64" spans="2:9" ht="63.75" hidden="1" x14ac:dyDescent="0.2">
      <c r="B64" s="9" t="s">
        <v>1562</v>
      </c>
      <c r="C64" s="12" t="s">
        <v>146</v>
      </c>
      <c r="D64" s="14" t="s">
        <v>2775</v>
      </c>
      <c r="E64" s="10">
        <v>0</v>
      </c>
      <c r="F64" s="10" t="str">
        <f>IF(REKAPITULACIJA!$F$48*I64=0,"",REKAPITULACIJA!$F$48*I64)</f>
        <v/>
      </c>
      <c r="G64" s="10" t="str">
        <f t="shared" si="0"/>
        <v/>
      </c>
      <c r="I64" s="115">
        <v>0</v>
      </c>
    </row>
    <row r="65" spans="2:9" ht="63.75" hidden="1" x14ac:dyDescent="0.2">
      <c r="B65" s="9" t="s">
        <v>1563</v>
      </c>
      <c r="C65" s="12" t="s">
        <v>146</v>
      </c>
      <c r="D65" s="14" t="s">
        <v>2776</v>
      </c>
      <c r="E65" s="10">
        <v>0</v>
      </c>
      <c r="F65" s="10">
        <v>11.5</v>
      </c>
      <c r="G65" s="10">
        <f t="shared" si="0"/>
        <v>0</v>
      </c>
      <c r="I65" s="115">
        <v>0</v>
      </c>
    </row>
    <row r="66" spans="2:9" ht="51" hidden="1" x14ac:dyDescent="0.2">
      <c r="B66" s="9" t="s">
        <v>1564</v>
      </c>
      <c r="C66" s="12" t="s">
        <v>146</v>
      </c>
      <c r="D66" s="14" t="s">
        <v>2777</v>
      </c>
      <c r="E66" s="10">
        <v>0</v>
      </c>
      <c r="F66" s="10" t="str">
        <f>IF(REKAPITULACIJA!$F$48*I66=0,"",REKAPITULACIJA!$F$48*I66)</f>
        <v/>
      </c>
      <c r="G66" s="10" t="str">
        <f t="shared" si="0"/>
        <v/>
      </c>
      <c r="I66" s="116">
        <v>0</v>
      </c>
    </row>
    <row r="67" spans="2:9" ht="51" hidden="1" x14ac:dyDescent="0.2">
      <c r="B67" s="9" t="s">
        <v>1565</v>
      </c>
      <c r="C67" s="12" t="s">
        <v>146</v>
      </c>
      <c r="D67" s="14" t="s">
        <v>2778</v>
      </c>
      <c r="E67" s="10">
        <v>0</v>
      </c>
      <c r="F67" s="10" t="str">
        <f>IF(REKAPITULACIJA!$F$48*I67=0,"",REKAPITULACIJA!$F$48*I67)</f>
        <v/>
      </c>
      <c r="G67" s="10" t="str">
        <f t="shared" si="0"/>
        <v/>
      </c>
      <c r="I67" s="115">
        <v>0</v>
      </c>
    </row>
    <row r="68" spans="2:9" ht="51" hidden="1" x14ac:dyDescent="0.2">
      <c r="B68" s="9" t="s">
        <v>1566</v>
      </c>
      <c r="C68" s="12" t="s">
        <v>146</v>
      </c>
      <c r="D68" s="14" t="s">
        <v>1567</v>
      </c>
      <c r="E68" s="10">
        <v>0</v>
      </c>
      <c r="F68" s="10" t="str">
        <f>IF(REKAPITULACIJA!$F$48*I68=0,"",REKAPITULACIJA!$F$48*I68)</f>
        <v/>
      </c>
      <c r="G68" s="10" t="str">
        <f t="shared" si="0"/>
        <v/>
      </c>
      <c r="I68" s="116">
        <v>0</v>
      </c>
    </row>
    <row r="69" spans="2:9" ht="51" hidden="1" x14ac:dyDescent="0.2">
      <c r="B69" s="9" t="s">
        <v>1568</v>
      </c>
      <c r="C69" s="12" t="s">
        <v>146</v>
      </c>
      <c r="D69" s="14" t="s">
        <v>1569</v>
      </c>
      <c r="E69" s="10">
        <v>0</v>
      </c>
      <c r="F69" s="10" t="str">
        <f>IF(REKAPITULACIJA!$F$48*I69=0,"",REKAPITULACIJA!$F$48*I69)</f>
        <v/>
      </c>
      <c r="G69" s="10" t="str">
        <f t="shared" si="0"/>
        <v/>
      </c>
      <c r="I69" s="116">
        <v>0</v>
      </c>
    </row>
    <row r="70" spans="2:9" ht="63.75" hidden="1" x14ac:dyDescent="0.2">
      <c r="B70" s="9" t="s">
        <v>1570</v>
      </c>
      <c r="C70" s="12" t="s">
        <v>146</v>
      </c>
      <c r="D70" s="14" t="s">
        <v>2779</v>
      </c>
      <c r="E70" s="10">
        <v>0</v>
      </c>
      <c r="F70" s="10" t="str">
        <f>IF(REKAPITULACIJA!$F$48*I70=0,"",REKAPITULACIJA!$F$48*I70)</f>
        <v/>
      </c>
      <c r="G70" s="10" t="str">
        <f t="shared" si="0"/>
        <v/>
      </c>
      <c r="I70" s="115">
        <v>0</v>
      </c>
    </row>
    <row r="71" spans="2:9" ht="63.75" hidden="1" x14ac:dyDescent="0.2">
      <c r="B71" s="9" t="s">
        <v>1571</v>
      </c>
      <c r="C71" s="12" t="s">
        <v>146</v>
      </c>
      <c r="D71" s="14" t="s">
        <v>2780</v>
      </c>
      <c r="E71" s="10">
        <v>0</v>
      </c>
      <c r="F71" s="10" t="str">
        <f>IF(REKAPITULACIJA!$F$48*I71=0,"",REKAPITULACIJA!$F$48*I71)</f>
        <v/>
      </c>
      <c r="G71" s="10" t="str">
        <f t="shared" si="0"/>
        <v/>
      </c>
      <c r="I71" s="115">
        <v>0</v>
      </c>
    </row>
    <row r="72" spans="2:9" ht="51" hidden="1" x14ac:dyDescent="0.2">
      <c r="B72" s="9" t="s">
        <v>1572</v>
      </c>
      <c r="C72" s="12" t="s">
        <v>146</v>
      </c>
      <c r="D72" s="14" t="s">
        <v>2781</v>
      </c>
      <c r="E72" s="10">
        <v>0</v>
      </c>
      <c r="F72" s="10" t="str">
        <f>IF(REKAPITULACIJA!$F$48*I72=0,"",REKAPITULACIJA!$F$48*I72)</f>
        <v/>
      </c>
      <c r="G72" s="10" t="str">
        <f t="shared" si="0"/>
        <v/>
      </c>
      <c r="I72" s="116">
        <v>0</v>
      </c>
    </row>
    <row r="73" spans="2:9" ht="51" hidden="1" x14ac:dyDescent="0.2">
      <c r="B73" s="9" t="s">
        <v>1573</v>
      </c>
      <c r="C73" s="12" t="s">
        <v>146</v>
      </c>
      <c r="D73" s="14" t="s">
        <v>2782</v>
      </c>
      <c r="E73" s="10">
        <v>0</v>
      </c>
      <c r="F73" s="10" t="str">
        <f>IF(REKAPITULACIJA!$F$48*I73=0,"",REKAPITULACIJA!$F$48*I73)</f>
        <v/>
      </c>
      <c r="G73" s="10" t="str">
        <f t="shared" ref="G73:G136" si="1">IF(F73="","",E73*F73)</f>
        <v/>
      </c>
      <c r="I73" s="115">
        <v>0</v>
      </c>
    </row>
    <row r="74" spans="2:9" ht="51" hidden="1" x14ac:dyDescent="0.2">
      <c r="B74" s="9" t="s">
        <v>1574</v>
      </c>
      <c r="C74" s="12" t="s">
        <v>146</v>
      </c>
      <c r="D74" s="14" t="s">
        <v>1575</v>
      </c>
      <c r="E74" s="10">
        <v>0</v>
      </c>
      <c r="F74" s="10" t="str">
        <f>IF(REKAPITULACIJA!$F$48*I74=0,"",REKAPITULACIJA!$F$48*I74)</f>
        <v/>
      </c>
      <c r="G74" s="10" t="str">
        <f t="shared" si="1"/>
        <v/>
      </c>
      <c r="I74" s="116">
        <v>0</v>
      </c>
    </row>
    <row r="75" spans="2:9" ht="51" hidden="1" x14ac:dyDescent="0.2">
      <c r="B75" s="9" t="s">
        <v>1576</v>
      </c>
      <c r="C75" s="12" t="s">
        <v>146</v>
      </c>
      <c r="D75" s="14" t="s">
        <v>1577</v>
      </c>
      <c r="E75" s="10">
        <v>0</v>
      </c>
      <c r="F75" s="10" t="str">
        <f>IF(REKAPITULACIJA!$F$48*I75=0,"",REKAPITULACIJA!$F$48*I75)</f>
        <v/>
      </c>
      <c r="G75" s="10" t="str">
        <f t="shared" si="1"/>
        <v/>
      </c>
      <c r="I75" s="116">
        <v>0</v>
      </c>
    </row>
    <row r="76" spans="2:9" ht="63.75" hidden="1" x14ac:dyDescent="0.2">
      <c r="B76" s="9" t="s">
        <v>1578</v>
      </c>
      <c r="C76" s="12" t="s">
        <v>146</v>
      </c>
      <c r="D76" s="14" t="s">
        <v>2783</v>
      </c>
      <c r="E76" s="10">
        <v>0</v>
      </c>
      <c r="F76" s="10" t="str">
        <f>IF(REKAPITULACIJA!$F$48*I76=0,"",REKAPITULACIJA!$F$48*I76)</f>
        <v/>
      </c>
      <c r="G76" s="10" t="str">
        <f t="shared" si="1"/>
        <v/>
      </c>
      <c r="I76" s="115">
        <v>0</v>
      </c>
    </row>
    <row r="77" spans="2:9" ht="63.75" hidden="1" x14ac:dyDescent="0.2">
      <c r="B77" s="9" t="s">
        <v>1579</v>
      </c>
      <c r="C77" s="12" t="s">
        <v>146</v>
      </c>
      <c r="D77" s="14" t="s">
        <v>2784</v>
      </c>
      <c r="E77" s="10">
        <v>0</v>
      </c>
      <c r="F77" s="10" t="str">
        <f>IF(REKAPITULACIJA!$F$48*I77=0,"",REKAPITULACIJA!$F$48*I77)</f>
        <v/>
      </c>
      <c r="G77" s="10" t="str">
        <f t="shared" si="1"/>
        <v/>
      </c>
      <c r="I77" s="115">
        <v>0</v>
      </c>
    </row>
    <row r="78" spans="2:9" ht="51" hidden="1" x14ac:dyDescent="0.2">
      <c r="B78" s="9" t="s">
        <v>1580</v>
      </c>
      <c r="C78" s="12" t="s">
        <v>146</v>
      </c>
      <c r="D78" s="14" t="s">
        <v>2785</v>
      </c>
      <c r="E78" s="10">
        <v>0</v>
      </c>
      <c r="F78" s="10" t="str">
        <f>IF(REKAPITULACIJA!$F$48*I78=0,"",REKAPITULACIJA!$F$48*I78)</f>
        <v/>
      </c>
      <c r="G78" s="10" t="str">
        <f t="shared" si="1"/>
        <v/>
      </c>
      <c r="I78" s="116">
        <v>0</v>
      </c>
    </row>
    <row r="79" spans="2:9" ht="51" hidden="1" x14ac:dyDescent="0.2">
      <c r="B79" s="9" t="s">
        <v>1581</v>
      </c>
      <c r="C79" s="12" t="s">
        <v>146</v>
      </c>
      <c r="D79" s="14" t="s">
        <v>2786</v>
      </c>
      <c r="E79" s="10">
        <v>0</v>
      </c>
      <c r="F79" s="10" t="str">
        <f>IF(REKAPITULACIJA!$F$48*I79=0,"",REKAPITULACIJA!$F$48*I79)</f>
        <v/>
      </c>
      <c r="G79" s="10" t="str">
        <f t="shared" si="1"/>
        <v/>
      </c>
      <c r="I79" s="115">
        <v>0</v>
      </c>
    </row>
    <row r="80" spans="2:9" ht="51" hidden="1" x14ac:dyDescent="0.2">
      <c r="B80" s="84" t="s">
        <v>1582</v>
      </c>
      <c r="C80" s="85" t="s">
        <v>146</v>
      </c>
      <c r="D80" s="86" t="s">
        <v>2787</v>
      </c>
      <c r="E80" s="87">
        <v>0</v>
      </c>
      <c r="F80" s="10" t="str">
        <f>IF(REKAPITULACIJA!$F$48*I80=0,"",REKAPITULACIJA!$F$48*I80)</f>
        <v/>
      </c>
      <c r="G80" s="10" t="str">
        <f t="shared" si="1"/>
        <v/>
      </c>
      <c r="I80" s="112">
        <v>0</v>
      </c>
    </row>
    <row r="81" spans="2:9" ht="51" hidden="1" x14ac:dyDescent="0.2">
      <c r="B81" s="9" t="s">
        <v>1583</v>
      </c>
      <c r="C81" s="12" t="s">
        <v>146</v>
      </c>
      <c r="D81" s="14" t="s">
        <v>2788</v>
      </c>
      <c r="E81" s="10">
        <v>0</v>
      </c>
      <c r="F81" s="10" t="str">
        <f>IF(REKAPITULACIJA!$F$48*I81=0,"",REKAPITULACIJA!$F$48*I81)</f>
        <v/>
      </c>
      <c r="G81" s="10" t="str">
        <f t="shared" si="1"/>
        <v/>
      </c>
      <c r="I81" s="112">
        <v>0</v>
      </c>
    </row>
    <row r="82" spans="2:9" ht="51" hidden="1" x14ac:dyDescent="0.2">
      <c r="B82" s="9" t="s">
        <v>1584</v>
      </c>
      <c r="C82" s="12" t="s">
        <v>146</v>
      </c>
      <c r="D82" s="14" t="s">
        <v>2789</v>
      </c>
      <c r="E82" s="10">
        <v>0</v>
      </c>
      <c r="F82" s="10" t="str">
        <f>IF(REKAPITULACIJA!$F$48*I82=0,"",REKAPITULACIJA!$F$48*I82)</f>
        <v/>
      </c>
      <c r="G82" s="10" t="str">
        <f t="shared" si="1"/>
        <v/>
      </c>
      <c r="I82" s="113">
        <v>0</v>
      </c>
    </row>
    <row r="83" spans="2:9" ht="51" hidden="1" x14ac:dyDescent="0.2">
      <c r="B83" s="9" t="s">
        <v>1585</v>
      </c>
      <c r="C83" s="12" t="s">
        <v>146</v>
      </c>
      <c r="D83" s="14" t="s">
        <v>2790</v>
      </c>
      <c r="E83" s="10">
        <v>0</v>
      </c>
      <c r="F83" s="10" t="str">
        <f>IF(REKAPITULACIJA!$F$48*I83=0,"",REKAPITULACIJA!$F$48*I83)</f>
        <v/>
      </c>
      <c r="G83" s="10" t="str">
        <f t="shared" si="1"/>
        <v/>
      </c>
      <c r="I83" s="113">
        <v>0</v>
      </c>
    </row>
    <row r="84" spans="2:9" ht="38.25" hidden="1" x14ac:dyDescent="0.2">
      <c r="B84" s="9" t="s">
        <v>1586</v>
      </c>
      <c r="C84" s="12" t="s">
        <v>146</v>
      </c>
      <c r="D84" s="14" t="s">
        <v>2791</v>
      </c>
      <c r="E84" s="10">
        <v>0</v>
      </c>
      <c r="F84" s="10" t="str">
        <f>IF(REKAPITULACIJA!$F$48*I84=0,"",REKAPITULACIJA!$F$48*I84)</f>
        <v/>
      </c>
      <c r="G84" s="10" t="str">
        <f t="shared" si="1"/>
        <v/>
      </c>
      <c r="I84" s="112">
        <v>0</v>
      </c>
    </row>
    <row r="85" spans="2:9" ht="38.25" hidden="1" x14ac:dyDescent="0.2">
      <c r="B85" s="9" t="s">
        <v>1587</v>
      </c>
      <c r="C85" s="12" t="s">
        <v>146</v>
      </c>
      <c r="D85" s="14" t="s">
        <v>2792</v>
      </c>
      <c r="E85" s="10">
        <v>0</v>
      </c>
      <c r="F85" s="10" t="str">
        <f>IF(REKAPITULACIJA!$F$48*I85=0,"",REKAPITULACIJA!$F$48*I85)</f>
        <v/>
      </c>
      <c r="G85" s="10" t="str">
        <f t="shared" si="1"/>
        <v/>
      </c>
      <c r="I85" s="113">
        <v>0</v>
      </c>
    </row>
    <row r="86" spans="2:9" ht="51" hidden="1" x14ac:dyDescent="0.2">
      <c r="B86" s="9" t="s">
        <v>1588</v>
      </c>
      <c r="C86" s="12" t="s">
        <v>146</v>
      </c>
      <c r="D86" s="14" t="s">
        <v>2793</v>
      </c>
      <c r="E86" s="10">
        <v>0</v>
      </c>
      <c r="F86" s="10" t="str">
        <f>IF(REKAPITULACIJA!$F$48*I86=0,"",REKAPITULACIJA!$F$48*I86)</f>
        <v/>
      </c>
      <c r="G86" s="10" t="str">
        <f t="shared" si="1"/>
        <v/>
      </c>
      <c r="I86" s="112">
        <v>0</v>
      </c>
    </row>
    <row r="87" spans="2:9" ht="51" hidden="1" x14ac:dyDescent="0.2">
      <c r="B87" s="9" t="s">
        <v>1589</v>
      </c>
      <c r="C87" s="12" t="s">
        <v>146</v>
      </c>
      <c r="D87" s="14" t="s">
        <v>2794</v>
      </c>
      <c r="E87" s="10">
        <v>0</v>
      </c>
      <c r="F87" s="10" t="str">
        <f>IF(REKAPITULACIJA!$F$48*I87=0,"",REKAPITULACIJA!$F$48*I87)</f>
        <v/>
      </c>
      <c r="G87" s="10" t="str">
        <f t="shared" si="1"/>
        <v/>
      </c>
      <c r="I87" s="112">
        <v>0</v>
      </c>
    </row>
    <row r="88" spans="2:9" ht="51" hidden="1" x14ac:dyDescent="0.2">
      <c r="B88" s="9" t="s">
        <v>1590</v>
      </c>
      <c r="C88" s="12" t="s">
        <v>146</v>
      </c>
      <c r="D88" s="14" t="s">
        <v>2795</v>
      </c>
      <c r="E88" s="10">
        <v>0</v>
      </c>
      <c r="F88" s="10" t="str">
        <f>IF(REKAPITULACIJA!$F$48*I88=0,"",REKAPITULACIJA!$F$48*I88)</f>
        <v/>
      </c>
      <c r="G88" s="10" t="str">
        <f t="shared" si="1"/>
        <v/>
      </c>
      <c r="I88" s="113">
        <v>0</v>
      </c>
    </row>
    <row r="89" spans="2:9" ht="51" hidden="1" x14ac:dyDescent="0.2">
      <c r="B89" s="9" t="s">
        <v>1591</v>
      </c>
      <c r="C89" s="12" t="s">
        <v>146</v>
      </c>
      <c r="D89" s="14" t="s">
        <v>2796</v>
      </c>
      <c r="E89" s="10">
        <v>0</v>
      </c>
      <c r="F89" s="10" t="str">
        <f>IF(REKAPITULACIJA!$F$48*I89=0,"",REKAPITULACIJA!$F$48*I89)</f>
        <v/>
      </c>
      <c r="G89" s="10" t="str">
        <f t="shared" si="1"/>
        <v/>
      </c>
      <c r="I89" s="113">
        <v>0</v>
      </c>
    </row>
    <row r="90" spans="2:9" ht="38.25" hidden="1" x14ac:dyDescent="0.2">
      <c r="B90" s="9" t="s">
        <v>1592</v>
      </c>
      <c r="C90" s="12" t="s">
        <v>146</v>
      </c>
      <c r="D90" s="14" t="s">
        <v>2797</v>
      </c>
      <c r="E90" s="10">
        <v>0</v>
      </c>
      <c r="F90" s="10" t="str">
        <f>IF(REKAPITULACIJA!$F$48*I90=0,"",REKAPITULACIJA!$F$48*I90)</f>
        <v/>
      </c>
      <c r="G90" s="10" t="str">
        <f t="shared" si="1"/>
        <v/>
      </c>
      <c r="I90" s="112">
        <v>0</v>
      </c>
    </row>
    <row r="91" spans="2:9" ht="38.25" hidden="1" x14ac:dyDescent="0.2">
      <c r="B91" s="9" t="s">
        <v>1593</v>
      </c>
      <c r="C91" s="12" t="s">
        <v>146</v>
      </c>
      <c r="D91" s="14" t="s">
        <v>2798</v>
      </c>
      <c r="E91" s="10">
        <v>0</v>
      </c>
      <c r="F91" s="10" t="str">
        <f>IF(REKAPITULACIJA!$F$48*I91=0,"",REKAPITULACIJA!$F$48*I91)</f>
        <v/>
      </c>
      <c r="G91" s="10" t="str">
        <f t="shared" si="1"/>
        <v/>
      </c>
      <c r="I91" s="113">
        <v>0</v>
      </c>
    </row>
    <row r="92" spans="2:9" ht="51" hidden="1" x14ac:dyDescent="0.2">
      <c r="B92" s="9" t="s">
        <v>1594</v>
      </c>
      <c r="C92" s="12" t="s">
        <v>146</v>
      </c>
      <c r="D92" s="14" t="s">
        <v>2799</v>
      </c>
      <c r="E92" s="10">
        <v>0</v>
      </c>
      <c r="F92" s="10" t="str">
        <f>IF(REKAPITULACIJA!$F$48*I92=0,"",REKAPITULACIJA!$F$48*I92)</f>
        <v/>
      </c>
      <c r="G92" s="10" t="str">
        <f t="shared" si="1"/>
        <v/>
      </c>
      <c r="I92" s="112">
        <v>0</v>
      </c>
    </row>
    <row r="93" spans="2:9" ht="51" hidden="1" x14ac:dyDescent="0.2">
      <c r="B93" s="9" t="s">
        <v>1595</v>
      </c>
      <c r="C93" s="12" t="s">
        <v>146</v>
      </c>
      <c r="D93" s="14" t="s">
        <v>2800</v>
      </c>
      <c r="E93" s="10">
        <v>0</v>
      </c>
      <c r="F93" s="10" t="str">
        <f>IF(REKAPITULACIJA!$F$48*I93=0,"",REKAPITULACIJA!$F$48*I93)</f>
        <v/>
      </c>
      <c r="G93" s="10" t="str">
        <f t="shared" si="1"/>
        <v/>
      </c>
      <c r="I93" s="112">
        <v>0</v>
      </c>
    </row>
    <row r="94" spans="2:9" ht="51" hidden="1" x14ac:dyDescent="0.2">
      <c r="B94" s="9" t="s">
        <v>1596</v>
      </c>
      <c r="C94" s="12" t="s">
        <v>146</v>
      </c>
      <c r="D94" s="14" t="s">
        <v>2801</v>
      </c>
      <c r="E94" s="10">
        <v>0</v>
      </c>
      <c r="F94" s="10" t="str">
        <f>IF(REKAPITULACIJA!$F$48*I94=0,"",REKAPITULACIJA!$F$48*I94)</f>
        <v/>
      </c>
      <c r="G94" s="10" t="str">
        <f t="shared" si="1"/>
        <v/>
      </c>
      <c r="I94" s="113">
        <v>0</v>
      </c>
    </row>
    <row r="95" spans="2:9" ht="51" hidden="1" x14ac:dyDescent="0.2">
      <c r="B95" s="9" t="s">
        <v>1597</v>
      </c>
      <c r="C95" s="12" t="s">
        <v>146</v>
      </c>
      <c r="D95" s="14" t="s">
        <v>2802</v>
      </c>
      <c r="E95" s="10">
        <v>0</v>
      </c>
      <c r="F95" s="10" t="str">
        <f>IF(REKAPITULACIJA!$F$48*I95=0,"",REKAPITULACIJA!$F$48*I95)</f>
        <v/>
      </c>
      <c r="G95" s="10" t="str">
        <f t="shared" si="1"/>
        <v/>
      </c>
      <c r="I95" s="113">
        <v>0</v>
      </c>
    </row>
    <row r="96" spans="2:9" ht="38.25" hidden="1" x14ac:dyDescent="0.2">
      <c r="B96" s="9" t="s">
        <v>1598</v>
      </c>
      <c r="C96" s="12" t="s">
        <v>146</v>
      </c>
      <c r="D96" s="14" t="s">
        <v>2803</v>
      </c>
      <c r="E96" s="10">
        <v>0</v>
      </c>
      <c r="F96" s="10" t="str">
        <f>IF(REKAPITULACIJA!$F$48*I96=0,"",REKAPITULACIJA!$F$48*I96)</f>
        <v/>
      </c>
      <c r="G96" s="10" t="str">
        <f t="shared" si="1"/>
        <v/>
      </c>
      <c r="I96" s="112">
        <v>0</v>
      </c>
    </row>
    <row r="97" spans="2:9" ht="38.25" hidden="1" x14ac:dyDescent="0.2">
      <c r="B97" s="9" t="s">
        <v>1599</v>
      </c>
      <c r="C97" s="12" t="s">
        <v>146</v>
      </c>
      <c r="D97" s="14" t="s">
        <v>2804</v>
      </c>
      <c r="E97" s="10">
        <v>0</v>
      </c>
      <c r="F97" s="10" t="str">
        <f>IF(REKAPITULACIJA!$F$48*I97=0,"",REKAPITULACIJA!$F$48*I97)</f>
        <v/>
      </c>
      <c r="G97" s="10" t="str">
        <f t="shared" si="1"/>
        <v/>
      </c>
      <c r="I97" s="113">
        <v>0</v>
      </c>
    </row>
    <row r="98" spans="2:9" ht="51" hidden="1" x14ac:dyDescent="0.2">
      <c r="B98" s="9" t="s">
        <v>1600</v>
      </c>
      <c r="C98" s="12" t="s">
        <v>146</v>
      </c>
      <c r="D98" s="14" t="s">
        <v>2805</v>
      </c>
      <c r="E98" s="10">
        <v>0</v>
      </c>
      <c r="F98" s="10" t="str">
        <f>IF(REKAPITULACIJA!$F$48*I98=0,"",REKAPITULACIJA!$F$48*I98)</f>
        <v/>
      </c>
      <c r="G98" s="10" t="str">
        <f t="shared" si="1"/>
        <v/>
      </c>
      <c r="I98" s="112">
        <v>0</v>
      </c>
    </row>
    <row r="99" spans="2:9" ht="51" hidden="1" x14ac:dyDescent="0.2">
      <c r="B99" s="9" t="s">
        <v>1601</v>
      </c>
      <c r="C99" s="12" t="s">
        <v>146</v>
      </c>
      <c r="D99" s="14" t="s">
        <v>2806</v>
      </c>
      <c r="E99" s="10">
        <v>0</v>
      </c>
      <c r="F99" s="10" t="str">
        <f>IF(REKAPITULACIJA!$F$48*I99=0,"",REKAPITULACIJA!$F$48*I99)</f>
        <v/>
      </c>
      <c r="G99" s="10" t="str">
        <f t="shared" si="1"/>
        <v/>
      </c>
      <c r="I99" s="112">
        <v>0</v>
      </c>
    </row>
    <row r="100" spans="2:9" ht="51" hidden="1" x14ac:dyDescent="0.2">
      <c r="B100" s="9" t="s">
        <v>1602</v>
      </c>
      <c r="C100" s="12" t="s">
        <v>146</v>
      </c>
      <c r="D100" s="14" t="s">
        <v>2807</v>
      </c>
      <c r="E100" s="10">
        <v>0</v>
      </c>
      <c r="F100" s="10" t="str">
        <f>IF(REKAPITULACIJA!$F$48*I100=0,"",REKAPITULACIJA!$F$48*I100)</f>
        <v/>
      </c>
      <c r="G100" s="10" t="str">
        <f t="shared" si="1"/>
        <v/>
      </c>
      <c r="I100" s="113">
        <v>0</v>
      </c>
    </row>
    <row r="101" spans="2:9" ht="51" hidden="1" x14ac:dyDescent="0.2">
      <c r="B101" s="9" t="s">
        <v>1603</v>
      </c>
      <c r="C101" s="12" t="s">
        <v>146</v>
      </c>
      <c r="D101" s="14" t="s">
        <v>2808</v>
      </c>
      <c r="E101" s="10">
        <v>0</v>
      </c>
      <c r="F101" s="10" t="str">
        <f>IF(REKAPITULACIJA!$F$48*I101=0,"",REKAPITULACIJA!$F$48*I101)</f>
        <v/>
      </c>
      <c r="G101" s="10" t="str">
        <f t="shared" si="1"/>
        <v/>
      </c>
      <c r="I101" s="113">
        <v>0</v>
      </c>
    </row>
    <row r="102" spans="2:9" ht="38.25" hidden="1" x14ac:dyDescent="0.2">
      <c r="B102" s="9" t="s">
        <v>1604</v>
      </c>
      <c r="C102" s="12" t="s">
        <v>146</v>
      </c>
      <c r="D102" s="14" t="s">
        <v>2809</v>
      </c>
      <c r="E102" s="10">
        <v>0</v>
      </c>
      <c r="F102" s="10" t="str">
        <f>IF(REKAPITULACIJA!$F$48*I102=0,"",REKAPITULACIJA!$F$48*I102)</f>
        <v/>
      </c>
      <c r="G102" s="10" t="str">
        <f t="shared" si="1"/>
        <v/>
      </c>
      <c r="I102" s="112">
        <v>0</v>
      </c>
    </row>
    <row r="103" spans="2:9" ht="38.25" hidden="1" x14ac:dyDescent="0.2">
      <c r="B103" s="9" t="s">
        <v>1605</v>
      </c>
      <c r="C103" s="12" t="s">
        <v>146</v>
      </c>
      <c r="D103" s="14" t="s">
        <v>2810</v>
      </c>
      <c r="E103" s="10">
        <v>0</v>
      </c>
      <c r="F103" s="10" t="str">
        <f>IF(REKAPITULACIJA!$F$48*I103=0,"",REKAPITULACIJA!$F$48*I103)</f>
        <v/>
      </c>
      <c r="G103" s="10" t="str">
        <f t="shared" si="1"/>
        <v/>
      </c>
      <c r="I103" s="113">
        <v>0</v>
      </c>
    </row>
    <row r="104" spans="2:9" ht="38.25" hidden="1" x14ac:dyDescent="0.2">
      <c r="B104" s="84" t="s">
        <v>1606</v>
      </c>
      <c r="C104" s="85" t="s">
        <v>146</v>
      </c>
      <c r="D104" s="86" t="s">
        <v>2811</v>
      </c>
      <c r="E104" s="87">
        <v>0</v>
      </c>
      <c r="F104" s="10" t="str">
        <f>IF(REKAPITULACIJA!$F$48*I104=0,"",REKAPITULACIJA!$F$48*I104)</f>
        <v/>
      </c>
      <c r="G104" s="10" t="str">
        <f t="shared" si="1"/>
        <v/>
      </c>
      <c r="I104" s="109">
        <v>0</v>
      </c>
    </row>
    <row r="105" spans="2:9" ht="38.25" hidden="1" x14ac:dyDescent="0.2">
      <c r="B105" s="9" t="s">
        <v>1607</v>
      </c>
      <c r="C105" s="12" t="s">
        <v>146</v>
      </c>
      <c r="D105" s="14" t="s">
        <v>2812</v>
      </c>
      <c r="E105" s="10">
        <v>0</v>
      </c>
      <c r="F105" s="10" t="str">
        <f>IF(REKAPITULACIJA!$F$48*I105=0,"",REKAPITULACIJA!$F$48*I105)</f>
        <v/>
      </c>
      <c r="G105" s="10" t="str">
        <f t="shared" si="1"/>
        <v/>
      </c>
      <c r="I105" s="109">
        <v>0</v>
      </c>
    </row>
    <row r="106" spans="2:9" ht="38.25" hidden="1" x14ac:dyDescent="0.2">
      <c r="B106" s="9" t="s">
        <v>1608</v>
      </c>
      <c r="C106" s="12" t="s">
        <v>146</v>
      </c>
      <c r="D106" s="14" t="s">
        <v>2813</v>
      </c>
      <c r="E106" s="10">
        <v>0</v>
      </c>
      <c r="F106" s="10" t="str">
        <f>IF(REKAPITULACIJA!$F$48*I106=0,"",REKAPITULACIJA!$F$48*I106)</f>
        <v/>
      </c>
      <c r="G106" s="10" t="str">
        <f t="shared" si="1"/>
        <v/>
      </c>
      <c r="I106" s="110">
        <v>0</v>
      </c>
    </row>
    <row r="107" spans="2:9" ht="38.25" hidden="1" x14ac:dyDescent="0.2">
      <c r="B107" s="9" t="s">
        <v>1609</v>
      </c>
      <c r="C107" s="12" t="s">
        <v>146</v>
      </c>
      <c r="D107" s="14" t="s">
        <v>1610</v>
      </c>
      <c r="E107" s="10">
        <v>0</v>
      </c>
      <c r="F107" s="10" t="str">
        <f>IF(REKAPITULACIJA!$F$48*I107=0,"",REKAPITULACIJA!$F$48*I107)</f>
        <v/>
      </c>
      <c r="G107" s="10" t="str">
        <f t="shared" si="1"/>
        <v/>
      </c>
      <c r="I107" s="110">
        <v>0</v>
      </c>
    </row>
    <row r="108" spans="2:9" ht="38.25" hidden="1" x14ac:dyDescent="0.2">
      <c r="B108" s="9" t="s">
        <v>1611</v>
      </c>
      <c r="C108" s="12" t="s">
        <v>146</v>
      </c>
      <c r="D108" s="14" t="s">
        <v>2814</v>
      </c>
      <c r="E108" s="10">
        <v>0</v>
      </c>
      <c r="F108" s="10" t="str">
        <f>IF(REKAPITULACIJA!$F$48*I108=0,"",REKAPITULACIJA!$F$48*I108)</f>
        <v/>
      </c>
      <c r="G108" s="10" t="str">
        <f t="shared" si="1"/>
        <v/>
      </c>
      <c r="I108" s="109">
        <v>0</v>
      </c>
    </row>
    <row r="109" spans="2:9" ht="38.25" hidden="1" x14ac:dyDescent="0.2">
      <c r="B109" s="9" t="s">
        <v>1612</v>
      </c>
      <c r="C109" s="12" t="s">
        <v>146</v>
      </c>
      <c r="D109" s="14" t="s">
        <v>2815</v>
      </c>
      <c r="E109" s="10">
        <v>0</v>
      </c>
      <c r="F109" s="10" t="str">
        <f>IF(REKAPITULACIJA!$F$48*I109=0,"",REKAPITULACIJA!$F$48*I109)</f>
        <v/>
      </c>
      <c r="G109" s="10" t="str">
        <f t="shared" si="1"/>
        <v/>
      </c>
      <c r="I109" s="109">
        <v>0</v>
      </c>
    </row>
    <row r="110" spans="2:9" ht="38.25" hidden="1" x14ac:dyDescent="0.2">
      <c r="B110" s="9" t="s">
        <v>1613</v>
      </c>
      <c r="C110" s="12" t="s">
        <v>146</v>
      </c>
      <c r="D110" s="14" t="s">
        <v>2816</v>
      </c>
      <c r="E110" s="10">
        <v>0</v>
      </c>
      <c r="F110" s="10" t="str">
        <f>IF(REKAPITULACIJA!$F$48*I110=0,"",REKAPITULACIJA!$F$48*I110)</f>
        <v/>
      </c>
      <c r="G110" s="10" t="str">
        <f t="shared" si="1"/>
        <v/>
      </c>
      <c r="I110" s="110">
        <v>0</v>
      </c>
    </row>
    <row r="111" spans="2:9" ht="38.25" hidden="1" x14ac:dyDescent="0.2">
      <c r="B111" s="9" t="s">
        <v>1614</v>
      </c>
      <c r="C111" s="12" t="s">
        <v>146</v>
      </c>
      <c r="D111" s="14" t="s">
        <v>2817</v>
      </c>
      <c r="E111" s="10">
        <v>0</v>
      </c>
      <c r="F111" s="10" t="str">
        <f>IF(REKAPITULACIJA!$F$48*I111=0,"",REKAPITULACIJA!$F$48*I111)</f>
        <v/>
      </c>
      <c r="G111" s="10" t="str">
        <f t="shared" si="1"/>
        <v/>
      </c>
      <c r="I111" s="109">
        <v>0</v>
      </c>
    </row>
    <row r="112" spans="2:9" ht="38.25" hidden="1" x14ac:dyDescent="0.2">
      <c r="B112" s="9" t="s">
        <v>1615</v>
      </c>
      <c r="C112" s="12" t="s">
        <v>146</v>
      </c>
      <c r="D112" s="14" t="s">
        <v>2818</v>
      </c>
      <c r="E112" s="10">
        <v>0</v>
      </c>
      <c r="F112" s="10" t="str">
        <f>IF(REKAPITULACIJA!$F$48*I112=0,"",REKAPITULACIJA!$F$48*I112)</f>
        <v/>
      </c>
      <c r="G112" s="10" t="str">
        <f t="shared" si="1"/>
        <v/>
      </c>
      <c r="I112" s="109">
        <v>0</v>
      </c>
    </row>
    <row r="113" spans="2:9" ht="38.25" hidden="1" x14ac:dyDescent="0.2">
      <c r="B113" s="9" t="s">
        <v>1616</v>
      </c>
      <c r="C113" s="12" t="s">
        <v>146</v>
      </c>
      <c r="D113" s="14" t="s">
        <v>1617</v>
      </c>
      <c r="E113" s="10">
        <v>0</v>
      </c>
      <c r="F113" s="10" t="str">
        <f>IF(REKAPITULACIJA!$F$48*I113=0,"",REKAPITULACIJA!$F$48*I113)</f>
        <v/>
      </c>
      <c r="G113" s="10" t="str">
        <f t="shared" si="1"/>
        <v/>
      </c>
      <c r="I113" s="110">
        <v>0</v>
      </c>
    </row>
    <row r="114" spans="2:9" ht="38.25" hidden="1" x14ac:dyDescent="0.2">
      <c r="B114" s="9" t="s">
        <v>1618</v>
      </c>
      <c r="C114" s="12" t="s">
        <v>146</v>
      </c>
      <c r="D114" s="14" t="s">
        <v>1619</v>
      </c>
      <c r="E114" s="10">
        <v>0</v>
      </c>
      <c r="F114" s="10" t="str">
        <f>IF(REKAPITULACIJA!$F$48*I114=0,"",REKAPITULACIJA!$F$48*I114)</f>
        <v/>
      </c>
      <c r="G114" s="10" t="str">
        <f t="shared" si="1"/>
        <v/>
      </c>
      <c r="I114" s="110">
        <v>0</v>
      </c>
    </row>
    <row r="115" spans="2:9" ht="38.25" hidden="1" x14ac:dyDescent="0.2">
      <c r="B115" s="9" t="s">
        <v>1620</v>
      </c>
      <c r="C115" s="12" t="s">
        <v>146</v>
      </c>
      <c r="D115" s="14" t="s">
        <v>2819</v>
      </c>
      <c r="E115" s="10">
        <v>0</v>
      </c>
      <c r="F115" s="10" t="str">
        <f>IF(REKAPITULACIJA!$F$48*I115=0,"",REKAPITULACIJA!$F$48*I115)</f>
        <v/>
      </c>
      <c r="G115" s="10" t="str">
        <f t="shared" si="1"/>
        <v/>
      </c>
      <c r="I115" s="109">
        <v>0</v>
      </c>
    </row>
    <row r="116" spans="2:9" ht="38.25" hidden="1" x14ac:dyDescent="0.2">
      <c r="B116" s="9" t="s">
        <v>1621</v>
      </c>
      <c r="C116" s="12" t="s">
        <v>146</v>
      </c>
      <c r="D116" s="14" t="s">
        <v>2820</v>
      </c>
      <c r="E116" s="10">
        <v>0</v>
      </c>
      <c r="F116" s="10" t="str">
        <f>IF(REKAPITULACIJA!$F$48*I116=0,"",REKAPITULACIJA!$F$48*I116)</f>
        <v/>
      </c>
      <c r="G116" s="10" t="str">
        <f t="shared" si="1"/>
        <v/>
      </c>
      <c r="I116" s="109">
        <v>0</v>
      </c>
    </row>
    <row r="117" spans="2:9" ht="38.25" hidden="1" x14ac:dyDescent="0.2">
      <c r="B117" s="9" t="s">
        <v>1622</v>
      </c>
      <c r="C117" s="12" t="s">
        <v>146</v>
      </c>
      <c r="D117" s="14" t="s">
        <v>2821</v>
      </c>
      <c r="E117" s="10">
        <v>0</v>
      </c>
      <c r="F117" s="10" t="str">
        <f>IF(REKAPITULACIJA!$F$48*I117=0,"",REKAPITULACIJA!$F$48*I117)</f>
        <v/>
      </c>
      <c r="G117" s="10" t="str">
        <f t="shared" si="1"/>
        <v/>
      </c>
      <c r="I117" s="110">
        <v>0</v>
      </c>
    </row>
    <row r="118" spans="2:9" ht="38.25" hidden="1" x14ac:dyDescent="0.2">
      <c r="B118" s="9" t="s">
        <v>1623</v>
      </c>
      <c r="C118" s="12" t="s">
        <v>146</v>
      </c>
      <c r="D118" s="14" t="s">
        <v>2822</v>
      </c>
      <c r="E118" s="10">
        <v>0</v>
      </c>
      <c r="F118" s="10" t="str">
        <f>IF(REKAPITULACIJA!$F$48*I118=0,"",REKAPITULACIJA!$F$48*I118)</f>
        <v/>
      </c>
      <c r="G118" s="10" t="str">
        <f t="shared" si="1"/>
        <v/>
      </c>
      <c r="I118" s="109">
        <v>0</v>
      </c>
    </row>
    <row r="119" spans="2:9" ht="38.25" hidden="1" x14ac:dyDescent="0.2">
      <c r="B119" s="9" t="s">
        <v>1624</v>
      </c>
      <c r="C119" s="12" t="s">
        <v>146</v>
      </c>
      <c r="D119" s="14" t="s">
        <v>2823</v>
      </c>
      <c r="E119" s="10">
        <v>0</v>
      </c>
      <c r="F119" s="10" t="str">
        <f>IF(REKAPITULACIJA!$F$48*I119=0,"",REKAPITULACIJA!$F$48*I119)</f>
        <v/>
      </c>
      <c r="G119" s="10" t="str">
        <f t="shared" si="1"/>
        <v/>
      </c>
      <c r="I119" s="109">
        <v>0</v>
      </c>
    </row>
    <row r="120" spans="2:9" ht="38.25" hidden="1" x14ac:dyDescent="0.2">
      <c r="B120" s="9" t="s">
        <v>1625</v>
      </c>
      <c r="C120" s="12" t="s">
        <v>146</v>
      </c>
      <c r="D120" s="14" t="s">
        <v>1626</v>
      </c>
      <c r="E120" s="10">
        <v>0</v>
      </c>
      <c r="F120" s="10" t="str">
        <f>IF(REKAPITULACIJA!$F$48*I120=0,"",REKAPITULACIJA!$F$48*I120)</f>
        <v/>
      </c>
      <c r="G120" s="10" t="str">
        <f t="shared" si="1"/>
        <v/>
      </c>
      <c r="I120" s="110">
        <v>0</v>
      </c>
    </row>
    <row r="121" spans="2:9" ht="51" hidden="1" x14ac:dyDescent="0.2">
      <c r="B121" s="9" t="s">
        <v>1627</v>
      </c>
      <c r="C121" s="12" t="s">
        <v>146</v>
      </c>
      <c r="D121" s="14" t="s">
        <v>2824</v>
      </c>
      <c r="E121" s="10">
        <v>0</v>
      </c>
      <c r="F121" s="10" t="str">
        <f>IF(REKAPITULACIJA!$F$48*I121=0,"",REKAPITULACIJA!$F$48*I121)</f>
        <v/>
      </c>
      <c r="G121" s="10" t="str">
        <f t="shared" si="1"/>
        <v/>
      </c>
      <c r="I121" s="110">
        <v>0</v>
      </c>
    </row>
    <row r="122" spans="2:9" ht="38.25" hidden="1" x14ac:dyDescent="0.2">
      <c r="B122" s="9" t="s">
        <v>1628</v>
      </c>
      <c r="C122" s="12" t="s">
        <v>146</v>
      </c>
      <c r="D122" s="14" t="s">
        <v>2825</v>
      </c>
      <c r="E122" s="10">
        <v>0</v>
      </c>
      <c r="F122" s="10" t="str">
        <f>IF(REKAPITULACIJA!$F$48*I122=0,"",REKAPITULACIJA!$F$48*I122)</f>
        <v/>
      </c>
      <c r="G122" s="10" t="str">
        <f t="shared" si="1"/>
        <v/>
      </c>
      <c r="I122" s="109">
        <v>0</v>
      </c>
    </row>
    <row r="123" spans="2:9" ht="38.25" hidden="1" x14ac:dyDescent="0.2">
      <c r="B123" s="9" t="s">
        <v>1629</v>
      </c>
      <c r="C123" s="12" t="s">
        <v>146</v>
      </c>
      <c r="D123" s="14" t="s">
        <v>2826</v>
      </c>
      <c r="E123" s="10">
        <v>0</v>
      </c>
      <c r="F123" s="10" t="str">
        <f>IF(REKAPITULACIJA!$F$48*I123=0,"",REKAPITULACIJA!$F$48*I123)</f>
        <v/>
      </c>
      <c r="G123" s="10" t="str">
        <f t="shared" si="1"/>
        <v/>
      </c>
      <c r="I123" s="109">
        <v>0</v>
      </c>
    </row>
    <row r="124" spans="2:9" ht="38.25" hidden="1" x14ac:dyDescent="0.2">
      <c r="B124" s="9" t="s">
        <v>1630</v>
      </c>
      <c r="C124" s="12" t="s">
        <v>146</v>
      </c>
      <c r="D124" s="14" t="s">
        <v>2827</v>
      </c>
      <c r="E124" s="10">
        <v>0</v>
      </c>
      <c r="F124" s="10" t="str">
        <f>IF(REKAPITULACIJA!$F$48*I124=0,"",REKAPITULACIJA!$F$48*I124)</f>
        <v/>
      </c>
      <c r="G124" s="10" t="str">
        <f t="shared" si="1"/>
        <v/>
      </c>
      <c r="I124" s="110">
        <v>0</v>
      </c>
    </row>
    <row r="125" spans="2:9" ht="38.25" hidden="1" x14ac:dyDescent="0.2">
      <c r="B125" s="9" t="s">
        <v>1631</v>
      </c>
      <c r="C125" s="12" t="s">
        <v>146</v>
      </c>
      <c r="D125" s="14" t="s">
        <v>2828</v>
      </c>
      <c r="E125" s="10">
        <v>0</v>
      </c>
      <c r="F125" s="10" t="str">
        <f>IF(REKAPITULACIJA!$F$48*I125=0,"",REKAPITULACIJA!$F$48*I125)</f>
        <v/>
      </c>
      <c r="G125" s="10" t="str">
        <f t="shared" si="1"/>
        <v/>
      </c>
      <c r="I125" s="109">
        <v>0</v>
      </c>
    </row>
    <row r="126" spans="2:9" ht="38.25" hidden="1" x14ac:dyDescent="0.2">
      <c r="B126" s="9" t="s">
        <v>1632</v>
      </c>
      <c r="C126" s="12" t="s">
        <v>146</v>
      </c>
      <c r="D126" s="14" t="s">
        <v>2829</v>
      </c>
      <c r="E126" s="10">
        <v>0</v>
      </c>
      <c r="F126" s="10" t="str">
        <f>IF(REKAPITULACIJA!$F$48*I126=0,"",REKAPITULACIJA!$F$48*I126)</f>
        <v/>
      </c>
      <c r="G126" s="10" t="str">
        <f t="shared" si="1"/>
        <v/>
      </c>
      <c r="I126" s="109">
        <v>0</v>
      </c>
    </row>
    <row r="127" spans="2:9" ht="51" hidden="1" x14ac:dyDescent="0.2">
      <c r="B127" s="9" t="s">
        <v>1633</v>
      </c>
      <c r="C127" s="12" t="s">
        <v>146</v>
      </c>
      <c r="D127" s="14" t="s">
        <v>2830</v>
      </c>
      <c r="E127" s="10">
        <v>0</v>
      </c>
      <c r="F127" s="10" t="str">
        <f>IF(REKAPITULACIJA!$F$48*I127=0,"",REKAPITULACIJA!$F$48*I127)</f>
        <v/>
      </c>
      <c r="G127" s="10" t="str">
        <f t="shared" si="1"/>
        <v/>
      </c>
      <c r="I127" s="110">
        <v>0</v>
      </c>
    </row>
    <row r="128" spans="2:9" ht="51" hidden="1" x14ac:dyDescent="0.2">
      <c r="B128" s="9" t="s">
        <v>1634</v>
      </c>
      <c r="C128" s="12" t="s">
        <v>146</v>
      </c>
      <c r="D128" s="14" t="s">
        <v>2831</v>
      </c>
      <c r="E128" s="10">
        <v>0</v>
      </c>
      <c r="F128" s="10" t="str">
        <f>IF(REKAPITULACIJA!$F$48*I128=0,"",REKAPITULACIJA!$F$48*I128)</f>
        <v/>
      </c>
      <c r="G128" s="10" t="str">
        <f t="shared" si="1"/>
        <v/>
      </c>
      <c r="I128" s="110">
        <v>0</v>
      </c>
    </row>
    <row r="129" spans="2:9" ht="38.25" hidden="1" x14ac:dyDescent="0.2">
      <c r="B129" s="9" t="s">
        <v>1635</v>
      </c>
      <c r="C129" s="12" t="s">
        <v>146</v>
      </c>
      <c r="D129" s="14" t="s">
        <v>2832</v>
      </c>
      <c r="E129" s="10">
        <v>0</v>
      </c>
      <c r="F129" s="10" t="str">
        <f>IF(REKAPITULACIJA!$F$48*I129=0,"",REKAPITULACIJA!$F$48*I129)</f>
        <v/>
      </c>
      <c r="G129" s="10" t="str">
        <f t="shared" si="1"/>
        <v/>
      </c>
      <c r="I129" s="109">
        <v>0</v>
      </c>
    </row>
    <row r="130" spans="2:9" ht="38.25" hidden="1" x14ac:dyDescent="0.2">
      <c r="B130" s="9" t="s">
        <v>1636</v>
      </c>
      <c r="C130" s="12" t="s">
        <v>146</v>
      </c>
      <c r="D130" s="14" t="s">
        <v>2833</v>
      </c>
      <c r="E130" s="10">
        <v>0</v>
      </c>
      <c r="F130" s="10" t="str">
        <f>IF(REKAPITULACIJA!$F$48*I130=0,"",REKAPITULACIJA!$F$48*I130)</f>
        <v/>
      </c>
      <c r="G130" s="10" t="str">
        <f t="shared" si="1"/>
        <v/>
      </c>
      <c r="I130" s="109">
        <v>0</v>
      </c>
    </row>
    <row r="131" spans="2:9" ht="38.25" hidden="1" x14ac:dyDescent="0.2">
      <c r="B131" s="9" t="s">
        <v>1637</v>
      </c>
      <c r="C131" s="12" t="s">
        <v>146</v>
      </c>
      <c r="D131" s="14" t="s">
        <v>2834</v>
      </c>
      <c r="E131" s="10">
        <v>0</v>
      </c>
      <c r="F131" s="10" t="str">
        <f>IF(REKAPITULACIJA!$F$48*I131=0,"",REKAPITULACIJA!$F$48*I131)</f>
        <v/>
      </c>
      <c r="G131" s="10" t="str">
        <f t="shared" si="1"/>
        <v/>
      </c>
      <c r="I131" s="110">
        <v>0</v>
      </c>
    </row>
    <row r="132" spans="2:9" ht="38.25" hidden="1" x14ac:dyDescent="0.2">
      <c r="B132" s="9" t="s">
        <v>1638</v>
      </c>
      <c r="C132" s="12" t="s">
        <v>146</v>
      </c>
      <c r="D132" s="14" t="s">
        <v>2835</v>
      </c>
      <c r="E132" s="10">
        <v>0</v>
      </c>
      <c r="F132" s="10" t="str">
        <f>IF(REKAPITULACIJA!$F$48*I132=0,"",REKAPITULACIJA!$F$48*I132)</f>
        <v/>
      </c>
      <c r="G132" s="10" t="str">
        <f t="shared" si="1"/>
        <v/>
      </c>
      <c r="I132" s="109">
        <v>0</v>
      </c>
    </row>
    <row r="133" spans="2:9" ht="38.25" hidden="1" x14ac:dyDescent="0.2">
      <c r="B133" s="9" t="s">
        <v>1639</v>
      </c>
      <c r="C133" s="12" t="s">
        <v>146</v>
      </c>
      <c r="D133" s="14" t="s">
        <v>2836</v>
      </c>
      <c r="E133" s="10">
        <v>0</v>
      </c>
      <c r="F133" s="10" t="str">
        <f>IF(REKAPITULACIJA!$F$48*I133=0,"",REKAPITULACIJA!$F$48*I133)</f>
        <v/>
      </c>
      <c r="G133" s="10" t="str">
        <f t="shared" si="1"/>
        <v/>
      </c>
      <c r="I133" s="109">
        <v>0</v>
      </c>
    </row>
    <row r="134" spans="2:9" ht="38.25" hidden="1" x14ac:dyDescent="0.2">
      <c r="B134" s="9" t="s">
        <v>1640</v>
      </c>
      <c r="C134" s="12" t="s">
        <v>146</v>
      </c>
      <c r="D134" s="14" t="s">
        <v>1641</v>
      </c>
      <c r="E134" s="10">
        <v>0</v>
      </c>
      <c r="F134" s="10" t="str">
        <f>IF(REKAPITULACIJA!$F$48*I134=0,"",REKAPITULACIJA!$F$48*I134)</f>
        <v/>
      </c>
      <c r="G134" s="10" t="str">
        <f t="shared" si="1"/>
        <v/>
      </c>
      <c r="I134" s="110">
        <v>0</v>
      </c>
    </row>
    <row r="135" spans="2:9" ht="38.25" hidden="1" x14ac:dyDescent="0.2">
      <c r="B135" s="9" t="s">
        <v>1642</v>
      </c>
      <c r="C135" s="12" t="s">
        <v>146</v>
      </c>
      <c r="D135" s="14" t="s">
        <v>1643</v>
      </c>
      <c r="E135" s="10">
        <v>0</v>
      </c>
      <c r="F135" s="10" t="str">
        <f>IF(REKAPITULACIJA!$F$48*I135=0,"",REKAPITULACIJA!$F$48*I135)</f>
        <v/>
      </c>
      <c r="G135" s="10" t="str">
        <f t="shared" si="1"/>
        <v/>
      </c>
      <c r="I135" s="110">
        <v>0</v>
      </c>
    </row>
    <row r="136" spans="2:9" ht="38.25" hidden="1" x14ac:dyDescent="0.2">
      <c r="B136" s="9" t="s">
        <v>1644</v>
      </c>
      <c r="C136" s="12" t="s">
        <v>146</v>
      </c>
      <c r="D136" s="14" t="s">
        <v>2837</v>
      </c>
      <c r="E136" s="10">
        <v>0</v>
      </c>
      <c r="F136" s="10" t="str">
        <f>IF(REKAPITULACIJA!$F$48*I136=0,"",REKAPITULACIJA!$F$48*I136)</f>
        <v/>
      </c>
      <c r="G136" s="10" t="str">
        <f t="shared" si="1"/>
        <v/>
      </c>
      <c r="I136" s="109">
        <v>0</v>
      </c>
    </row>
    <row r="137" spans="2:9" ht="38.25" hidden="1" x14ac:dyDescent="0.2">
      <c r="B137" s="9" t="s">
        <v>1645</v>
      </c>
      <c r="C137" s="12" t="s">
        <v>146</v>
      </c>
      <c r="D137" s="14" t="s">
        <v>2838</v>
      </c>
      <c r="E137" s="10">
        <v>0</v>
      </c>
      <c r="F137" s="10" t="str">
        <f>IF(REKAPITULACIJA!$F$48*I137=0,"",REKAPITULACIJA!$F$48*I137)</f>
        <v/>
      </c>
      <c r="G137" s="10" t="str">
        <f t="shared" ref="G137:G200" si="2">IF(F137="","",E137*F137)</f>
        <v/>
      </c>
      <c r="I137" s="109">
        <v>0</v>
      </c>
    </row>
    <row r="138" spans="2:9" ht="38.25" hidden="1" x14ac:dyDescent="0.2">
      <c r="B138" s="9" t="s">
        <v>1646</v>
      </c>
      <c r="C138" s="12" t="s">
        <v>146</v>
      </c>
      <c r="D138" s="14" t="s">
        <v>2839</v>
      </c>
      <c r="E138" s="10">
        <v>0</v>
      </c>
      <c r="F138" s="10" t="str">
        <f>IF(REKAPITULACIJA!$F$48*I138=0,"",REKAPITULACIJA!$F$48*I138)</f>
        <v/>
      </c>
      <c r="G138" s="10" t="str">
        <f t="shared" si="2"/>
        <v/>
      </c>
      <c r="I138" s="110">
        <v>0</v>
      </c>
    </row>
    <row r="139" spans="2:9" ht="38.25" hidden="1" x14ac:dyDescent="0.2">
      <c r="B139" s="9" t="s">
        <v>1647</v>
      </c>
      <c r="C139" s="12" t="s">
        <v>146</v>
      </c>
      <c r="D139" s="14" t="s">
        <v>2840</v>
      </c>
      <c r="E139" s="10">
        <v>0</v>
      </c>
      <c r="F139" s="10" t="str">
        <f>IF(REKAPITULACIJA!$F$48*I139=0,"",REKAPITULACIJA!$F$48*I139)</f>
        <v/>
      </c>
      <c r="G139" s="10" t="str">
        <f t="shared" si="2"/>
        <v/>
      </c>
      <c r="I139" s="109">
        <v>0</v>
      </c>
    </row>
    <row r="140" spans="2:9" ht="38.25" hidden="1" x14ac:dyDescent="0.2">
      <c r="B140" s="9" t="s">
        <v>1648</v>
      </c>
      <c r="C140" s="12" t="s">
        <v>146</v>
      </c>
      <c r="D140" s="14" t="s">
        <v>2841</v>
      </c>
      <c r="E140" s="10">
        <v>0</v>
      </c>
      <c r="F140" s="10" t="str">
        <f>IF(REKAPITULACIJA!$F$48*I140=0,"",REKAPITULACIJA!$F$48*I140)</f>
        <v/>
      </c>
      <c r="G140" s="10" t="str">
        <f t="shared" si="2"/>
        <v/>
      </c>
      <c r="I140" s="109">
        <v>0</v>
      </c>
    </row>
    <row r="141" spans="2:9" ht="38.25" hidden="1" x14ac:dyDescent="0.2">
      <c r="B141" s="9" t="s">
        <v>1649</v>
      </c>
      <c r="C141" s="12" t="s">
        <v>146</v>
      </c>
      <c r="D141" s="14" t="s">
        <v>1650</v>
      </c>
      <c r="E141" s="10">
        <v>0</v>
      </c>
      <c r="F141" s="10" t="str">
        <f>IF(REKAPITULACIJA!$F$48*I141=0,"",REKAPITULACIJA!$F$48*I141)</f>
        <v/>
      </c>
      <c r="G141" s="10" t="str">
        <f t="shared" si="2"/>
        <v/>
      </c>
      <c r="I141" s="110">
        <v>0</v>
      </c>
    </row>
    <row r="142" spans="2:9" ht="38.25" hidden="1" x14ac:dyDescent="0.2">
      <c r="B142" s="9" t="s">
        <v>1651</v>
      </c>
      <c r="C142" s="12" t="s">
        <v>146</v>
      </c>
      <c r="D142" s="14" t="s">
        <v>1652</v>
      </c>
      <c r="E142" s="10">
        <v>0</v>
      </c>
      <c r="F142" s="10" t="str">
        <f>IF(REKAPITULACIJA!$F$48*I142=0,"",REKAPITULACIJA!$F$48*I142)</f>
        <v/>
      </c>
      <c r="G142" s="10" t="str">
        <f t="shared" si="2"/>
        <v/>
      </c>
      <c r="I142" s="110">
        <v>0</v>
      </c>
    </row>
    <row r="143" spans="2:9" ht="38.25" hidden="1" x14ac:dyDescent="0.2">
      <c r="B143" s="9" t="s">
        <v>1653</v>
      </c>
      <c r="C143" s="12" t="s">
        <v>146</v>
      </c>
      <c r="D143" s="14" t="s">
        <v>2842</v>
      </c>
      <c r="E143" s="10">
        <v>0</v>
      </c>
      <c r="F143" s="10" t="str">
        <f>IF(REKAPITULACIJA!$F$48*I143=0,"",REKAPITULACIJA!$F$48*I143)</f>
        <v/>
      </c>
      <c r="G143" s="10" t="str">
        <f t="shared" si="2"/>
        <v/>
      </c>
      <c r="I143" s="109">
        <v>0</v>
      </c>
    </row>
    <row r="144" spans="2:9" ht="38.25" hidden="1" x14ac:dyDescent="0.2">
      <c r="B144" s="9" t="s">
        <v>1654</v>
      </c>
      <c r="C144" s="12" t="s">
        <v>146</v>
      </c>
      <c r="D144" s="14" t="s">
        <v>2843</v>
      </c>
      <c r="E144" s="10">
        <v>0</v>
      </c>
      <c r="F144" s="10" t="str">
        <f>IF(REKAPITULACIJA!$F$48*I144=0,"",REKAPITULACIJA!$F$48*I144)</f>
        <v/>
      </c>
      <c r="G144" s="10" t="str">
        <f t="shared" si="2"/>
        <v/>
      </c>
      <c r="I144" s="109">
        <v>0</v>
      </c>
    </row>
    <row r="145" spans="2:9" ht="38.25" hidden="1" x14ac:dyDescent="0.2">
      <c r="B145" s="9" t="s">
        <v>1655</v>
      </c>
      <c r="C145" s="12" t="s">
        <v>146</v>
      </c>
      <c r="D145" s="14" t="s">
        <v>2844</v>
      </c>
      <c r="E145" s="10">
        <v>0</v>
      </c>
      <c r="F145" s="10" t="str">
        <f>IF(REKAPITULACIJA!$F$48*I145=0,"",REKAPITULACIJA!$F$48*I145)</f>
        <v/>
      </c>
      <c r="G145" s="10" t="str">
        <f t="shared" si="2"/>
        <v/>
      </c>
      <c r="I145" s="110">
        <v>0</v>
      </c>
    </row>
    <row r="146" spans="2:9" ht="38.25" hidden="1" x14ac:dyDescent="0.2">
      <c r="B146" s="84" t="s">
        <v>1656</v>
      </c>
      <c r="C146" s="85" t="s">
        <v>146</v>
      </c>
      <c r="D146" s="86" t="s">
        <v>2845</v>
      </c>
      <c r="E146" s="87">
        <v>0</v>
      </c>
      <c r="F146" s="10" t="str">
        <f>IF(REKAPITULACIJA!$F$48*I146=0,"",REKAPITULACIJA!$F$48*I146)</f>
        <v/>
      </c>
      <c r="G146" s="10" t="str">
        <f t="shared" si="2"/>
        <v/>
      </c>
      <c r="I146" s="116">
        <v>0</v>
      </c>
    </row>
    <row r="147" spans="2:9" ht="38.25" hidden="1" x14ac:dyDescent="0.2">
      <c r="B147" s="9" t="s">
        <v>1657</v>
      </c>
      <c r="C147" s="12" t="s">
        <v>146</v>
      </c>
      <c r="D147" s="14" t="s">
        <v>2846</v>
      </c>
      <c r="E147" s="10">
        <v>0</v>
      </c>
      <c r="F147" s="10" t="str">
        <f>IF(REKAPITULACIJA!$F$48*I147=0,"",REKAPITULACIJA!$F$48*I147)</f>
        <v/>
      </c>
      <c r="G147" s="10" t="str">
        <f t="shared" si="2"/>
        <v/>
      </c>
      <c r="I147" s="116">
        <v>0</v>
      </c>
    </row>
    <row r="148" spans="2:9" ht="38.25" hidden="1" x14ac:dyDescent="0.2">
      <c r="B148" s="9" t="s">
        <v>1658</v>
      </c>
      <c r="C148" s="12" t="s">
        <v>146</v>
      </c>
      <c r="D148" s="14" t="s">
        <v>2847</v>
      </c>
      <c r="E148" s="10">
        <v>0</v>
      </c>
      <c r="F148" s="10" t="str">
        <f>IF(REKAPITULACIJA!$F$48*I148=0,"",REKAPITULACIJA!$F$48*I148)</f>
        <v/>
      </c>
      <c r="G148" s="10" t="str">
        <f t="shared" si="2"/>
        <v/>
      </c>
      <c r="I148" s="115">
        <v>0</v>
      </c>
    </row>
    <row r="149" spans="2:9" ht="38.25" hidden="1" x14ac:dyDescent="0.2">
      <c r="B149" s="9" t="s">
        <v>1659</v>
      </c>
      <c r="C149" s="12" t="s">
        <v>146</v>
      </c>
      <c r="D149" s="14" t="s">
        <v>2848</v>
      </c>
      <c r="E149" s="10">
        <v>0</v>
      </c>
      <c r="F149" s="10" t="str">
        <f>IF(REKAPITULACIJA!$F$48*I149=0,"",REKAPITULACIJA!$F$48*I149)</f>
        <v/>
      </c>
      <c r="G149" s="10" t="str">
        <f t="shared" si="2"/>
        <v/>
      </c>
      <c r="I149" s="115">
        <v>0</v>
      </c>
    </row>
    <row r="150" spans="2:9" ht="38.25" hidden="1" x14ac:dyDescent="0.2">
      <c r="B150" s="9" t="s">
        <v>1660</v>
      </c>
      <c r="C150" s="12" t="s">
        <v>146</v>
      </c>
      <c r="D150" s="14" t="s">
        <v>2849</v>
      </c>
      <c r="E150" s="10">
        <v>0</v>
      </c>
      <c r="F150" s="10" t="str">
        <f>IF(REKAPITULACIJA!$F$48*I150=0,"",REKAPITULACIJA!$F$48*I150)</f>
        <v/>
      </c>
      <c r="G150" s="10" t="str">
        <f t="shared" si="2"/>
        <v/>
      </c>
      <c r="I150" s="116">
        <v>0</v>
      </c>
    </row>
    <row r="151" spans="2:9" ht="38.25" hidden="1" x14ac:dyDescent="0.2">
      <c r="B151" s="9" t="s">
        <v>1661</v>
      </c>
      <c r="C151" s="12" t="s">
        <v>146</v>
      </c>
      <c r="D151" s="14" t="s">
        <v>2850</v>
      </c>
      <c r="E151" s="10">
        <v>0</v>
      </c>
      <c r="F151" s="10" t="str">
        <f>IF(REKAPITULACIJA!$F$48*I151=0,"",REKAPITULACIJA!$F$48*I151)</f>
        <v/>
      </c>
      <c r="G151" s="10" t="str">
        <f t="shared" si="2"/>
        <v/>
      </c>
      <c r="I151" s="116">
        <v>0</v>
      </c>
    </row>
    <row r="152" spans="2:9" ht="38.25" hidden="1" x14ac:dyDescent="0.2">
      <c r="B152" s="9" t="s">
        <v>1662</v>
      </c>
      <c r="C152" s="12" t="s">
        <v>146</v>
      </c>
      <c r="D152" s="14" t="s">
        <v>2851</v>
      </c>
      <c r="E152" s="10">
        <v>0</v>
      </c>
      <c r="F152" s="10" t="str">
        <f>IF(REKAPITULACIJA!$F$48*I152=0,"",REKAPITULACIJA!$F$48*I152)</f>
        <v/>
      </c>
      <c r="G152" s="10" t="str">
        <f t="shared" si="2"/>
        <v/>
      </c>
      <c r="I152" s="115">
        <v>0</v>
      </c>
    </row>
    <row r="153" spans="2:9" ht="38.25" hidden="1" x14ac:dyDescent="0.2">
      <c r="B153" s="9" t="s">
        <v>1663</v>
      </c>
      <c r="C153" s="12" t="s">
        <v>146</v>
      </c>
      <c r="D153" s="14" t="s">
        <v>2852</v>
      </c>
      <c r="E153" s="10">
        <v>0</v>
      </c>
      <c r="F153" s="10" t="str">
        <f>IF(REKAPITULACIJA!$F$48*I153=0,"",REKAPITULACIJA!$F$48*I153)</f>
        <v/>
      </c>
      <c r="G153" s="10" t="str">
        <f t="shared" si="2"/>
        <v/>
      </c>
      <c r="I153" s="116">
        <v>0</v>
      </c>
    </row>
    <row r="154" spans="2:9" ht="38.25" hidden="1" x14ac:dyDescent="0.2">
      <c r="B154" s="9" t="s">
        <v>1664</v>
      </c>
      <c r="C154" s="12" t="s">
        <v>146</v>
      </c>
      <c r="D154" s="14" t="s">
        <v>2853</v>
      </c>
      <c r="E154" s="10">
        <v>0</v>
      </c>
      <c r="F154" s="10" t="str">
        <f>IF(REKAPITULACIJA!$F$48*I154=0,"",REKAPITULACIJA!$F$48*I154)</f>
        <v/>
      </c>
      <c r="G154" s="10" t="str">
        <f t="shared" si="2"/>
        <v/>
      </c>
      <c r="I154" s="116">
        <v>0</v>
      </c>
    </row>
    <row r="155" spans="2:9" ht="38.25" hidden="1" x14ac:dyDescent="0.2">
      <c r="B155" s="9" t="s">
        <v>1665</v>
      </c>
      <c r="C155" s="12" t="s">
        <v>146</v>
      </c>
      <c r="D155" s="14" t="s">
        <v>2854</v>
      </c>
      <c r="E155" s="10">
        <v>0</v>
      </c>
      <c r="F155" s="10" t="str">
        <f>IF(REKAPITULACIJA!$F$48*I155=0,"",REKAPITULACIJA!$F$48*I155)</f>
        <v/>
      </c>
      <c r="G155" s="10" t="str">
        <f t="shared" si="2"/>
        <v/>
      </c>
      <c r="I155" s="115">
        <v>0</v>
      </c>
    </row>
    <row r="156" spans="2:9" ht="38.25" hidden="1" x14ac:dyDescent="0.2">
      <c r="B156" s="9" t="s">
        <v>1666</v>
      </c>
      <c r="C156" s="12" t="s">
        <v>146</v>
      </c>
      <c r="D156" s="14" t="s">
        <v>1667</v>
      </c>
      <c r="E156" s="10">
        <v>0</v>
      </c>
      <c r="F156" s="10" t="str">
        <f>IF(REKAPITULACIJA!$F$48*I156=0,"",REKAPITULACIJA!$F$48*I156)</f>
        <v/>
      </c>
      <c r="G156" s="10" t="str">
        <f t="shared" si="2"/>
        <v/>
      </c>
      <c r="I156" s="115">
        <v>0</v>
      </c>
    </row>
    <row r="157" spans="2:9" ht="38.25" hidden="1" x14ac:dyDescent="0.2">
      <c r="B157" s="9" t="s">
        <v>1668</v>
      </c>
      <c r="C157" s="12" t="s">
        <v>146</v>
      </c>
      <c r="D157" s="14" t="s">
        <v>2855</v>
      </c>
      <c r="E157" s="10">
        <v>0</v>
      </c>
      <c r="F157" s="10" t="str">
        <f>IF(REKAPITULACIJA!$F$48*I157=0,"",REKAPITULACIJA!$F$48*I157)</f>
        <v/>
      </c>
      <c r="G157" s="10" t="str">
        <f t="shared" si="2"/>
        <v/>
      </c>
      <c r="I157" s="116">
        <v>0</v>
      </c>
    </row>
    <row r="158" spans="2:9" ht="38.25" hidden="1" x14ac:dyDescent="0.2">
      <c r="B158" s="9" t="s">
        <v>1669</v>
      </c>
      <c r="C158" s="12" t="s">
        <v>146</v>
      </c>
      <c r="D158" s="14" t="s">
        <v>2856</v>
      </c>
      <c r="E158" s="10">
        <v>0</v>
      </c>
      <c r="F158" s="10" t="str">
        <f>IF(REKAPITULACIJA!$F$48*I158=0,"",REKAPITULACIJA!$F$48*I158)</f>
        <v/>
      </c>
      <c r="G158" s="10" t="str">
        <f t="shared" si="2"/>
        <v/>
      </c>
      <c r="I158" s="116">
        <v>0</v>
      </c>
    </row>
    <row r="159" spans="2:9" ht="38.25" hidden="1" x14ac:dyDescent="0.2">
      <c r="B159" s="9" t="s">
        <v>1670</v>
      </c>
      <c r="C159" s="12" t="s">
        <v>146</v>
      </c>
      <c r="D159" s="14" t="s">
        <v>2857</v>
      </c>
      <c r="E159" s="10">
        <v>0</v>
      </c>
      <c r="F159" s="10" t="str">
        <f>IF(REKAPITULACIJA!$F$48*I159=0,"",REKAPITULACIJA!$F$48*I159)</f>
        <v/>
      </c>
      <c r="G159" s="10" t="str">
        <f t="shared" si="2"/>
        <v/>
      </c>
      <c r="I159" s="115">
        <v>0</v>
      </c>
    </row>
    <row r="160" spans="2:9" ht="38.25" hidden="1" x14ac:dyDescent="0.2">
      <c r="B160" s="9" t="s">
        <v>1671</v>
      </c>
      <c r="C160" s="12" t="s">
        <v>146</v>
      </c>
      <c r="D160" s="14" t="s">
        <v>2858</v>
      </c>
      <c r="E160" s="10">
        <v>0</v>
      </c>
      <c r="F160" s="10" t="str">
        <f>IF(REKAPITULACIJA!$F$48*I160=0,"",REKAPITULACIJA!$F$48*I160)</f>
        <v/>
      </c>
      <c r="G160" s="10" t="str">
        <f t="shared" si="2"/>
        <v/>
      </c>
      <c r="I160" s="116">
        <v>0</v>
      </c>
    </row>
    <row r="161" spans="2:9" ht="38.25" hidden="1" x14ac:dyDescent="0.2">
      <c r="B161" s="9" t="s">
        <v>1672</v>
      </c>
      <c r="C161" s="12" t="s">
        <v>146</v>
      </c>
      <c r="D161" s="14" t="s">
        <v>2859</v>
      </c>
      <c r="E161" s="10">
        <v>0</v>
      </c>
      <c r="F161" s="10" t="str">
        <f>IF(REKAPITULACIJA!$F$48*I161=0,"",REKAPITULACIJA!$F$48*I161)</f>
        <v/>
      </c>
      <c r="G161" s="10" t="str">
        <f t="shared" si="2"/>
        <v/>
      </c>
      <c r="I161" s="116">
        <v>0</v>
      </c>
    </row>
    <row r="162" spans="2:9" ht="38.25" hidden="1" x14ac:dyDescent="0.2">
      <c r="B162" s="9" t="s">
        <v>1673</v>
      </c>
      <c r="C162" s="12" t="s">
        <v>146</v>
      </c>
      <c r="D162" s="14" t="s">
        <v>2860</v>
      </c>
      <c r="E162" s="10">
        <v>0</v>
      </c>
      <c r="F162" s="10" t="str">
        <f>IF(REKAPITULACIJA!$F$48*I162=0,"",REKAPITULACIJA!$F$48*I162)</f>
        <v/>
      </c>
      <c r="G162" s="10" t="str">
        <f t="shared" si="2"/>
        <v/>
      </c>
      <c r="I162" s="115">
        <v>0</v>
      </c>
    </row>
    <row r="163" spans="2:9" ht="38.25" hidden="1" x14ac:dyDescent="0.2">
      <c r="B163" s="9" t="s">
        <v>1674</v>
      </c>
      <c r="C163" s="12" t="s">
        <v>146</v>
      </c>
      <c r="D163" s="14" t="s">
        <v>1675</v>
      </c>
      <c r="E163" s="10">
        <v>0</v>
      </c>
      <c r="F163" s="10" t="str">
        <f>IF(REKAPITULACIJA!$F$48*I163=0,"",REKAPITULACIJA!$F$48*I163)</f>
        <v/>
      </c>
      <c r="G163" s="10" t="str">
        <f t="shared" si="2"/>
        <v/>
      </c>
      <c r="I163" s="115">
        <v>0</v>
      </c>
    </row>
    <row r="164" spans="2:9" ht="38.25" hidden="1" x14ac:dyDescent="0.2">
      <c r="B164" s="9" t="s">
        <v>1676</v>
      </c>
      <c r="C164" s="12" t="s">
        <v>146</v>
      </c>
      <c r="D164" s="14" t="s">
        <v>2861</v>
      </c>
      <c r="E164" s="10">
        <v>0</v>
      </c>
      <c r="F164" s="10" t="str">
        <f>IF(REKAPITULACIJA!$F$48*I164=0,"",REKAPITULACIJA!$F$48*I164)</f>
        <v/>
      </c>
      <c r="G164" s="10" t="str">
        <f t="shared" si="2"/>
        <v/>
      </c>
      <c r="I164" s="116">
        <v>0</v>
      </c>
    </row>
    <row r="165" spans="2:9" ht="38.25" hidden="1" x14ac:dyDescent="0.2">
      <c r="B165" s="9" t="s">
        <v>1677</v>
      </c>
      <c r="C165" s="12" t="s">
        <v>146</v>
      </c>
      <c r="D165" s="14" t="s">
        <v>2862</v>
      </c>
      <c r="E165" s="10">
        <v>0</v>
      </c>
      <c r="F165" s="10" t="str">
        <f>IF(REKAPITULACIJA!$F$48*I165=0,"",REKAPITULACIJA!$F$48*I165)</f>
        <v/>
      </c>
      <c r="G165" s="10" t="str">
        <f t="shared" si="2"/>
        <v/>
      </c>
      <c r="I165" s="116">
        <v>0</v>
      </c>
    </row>
    <row r="166" spans="2:9" ht="38.25" hidden="1" x14ac:dyDescent="0.2">
      <c r="B166" s="9" t="s">
        <v>1678</v>
      </c>
      <c r="C166" s="12" t="s">
        <v>146</v>
      </c>
      <c r="D166" s="14" t="s">
        <v>2863</v>
      </c>
      <c r="E166" s="10">
        <v>0</v>
      </c>
      <c r="F166" s="10" t="str">
        <f>IF(REKAPITULACIJA!$F$48*I166=0,"",REKAPITULACIJA!$F$48*I166)</f>
        <v/>
      </c>
      <c r="G166" s="10" t="str">
        <f t="shared" si="2"/>
        <v/>
      </c>
      <c r="I166" s="115">
        <v>0</v>
      </c>
    </row>
    <row r="167" spans="2:9" ht="38.25" hidden="1" x14ac:dyDescent="0.2">
      <c r="B167" s="9" t="s">
        <v>1679</v>
      </c>
      <c r="C167" s="12" t="s">
        <v>146</v>
      </c>
      <c r="D167" s="14" t="s">
        <v>2864</v>
      </c>
      <c r="E167" s="10">
        <v>0</v>
      </c>
      <c r="F167" s="10" t="str">
        <f>IF(REKAPITULACIJA!$F$48*I167=0,"",REKAPITULACIJA!$F$48*I167)</f>
        <v/>
      </c>
      <c r="G167" s="10" t="str">
        <f t="shared" si="2"/>
        <v/>
      </c>
      <c r="I167" s="116">
        <v>0</v>
      </c>
    </row>
    <row r="168" spans="2:9" ht="38.25" hidden="1" x14ac:dyDescent="0.2">
      <c r="B168" s="9" t="s">
        <v>1680</v>
      </c>
      <c r="C168" s="12" t="s">
        <v>146</v>
      </c>
      <c r="D168" s="14" t="s">
        <v>2865</v>
      </c>
      <c r="E168" s="10">
        <v>0</v>
      </c>
      <c r="F168" s="10" t="str">
        <f>IF(REKAPITULACIJA!$F$48*I168=0,"",REKAPITULACIJA!$F$48*I168)</f>
        <v/>
      </c>
      <c r="G168" s="10" t="str">
        <f t="shared" si="2"/>
        <v/>
      </c>
      <c r="I168" s="116">
        <v>0</v>
      </c>
    </row>
    <row r="169" spans="2:9" ht="38.25" hidden="1" x14ac:dyDescent="0.2">
      <c r="B169" s="9" t="s">
        <v>1681</v>
      </c>
      <c r="C169" s="12" t="s">
        <v>146</v>
      </c>
      <c r="D169" s="14" t="s">
        <v>2866</v>
      </c>
      <c r="E169" s="10">
        <v>0</v>
      </c>
      <c r="F169" s="10" t="str">
        <f>IF(REKAPITULACIJA!$F$48*I169=0,"",REKAPITULACIJA!$F$48*I169)</f>
        <v/>
      </c>
      <c r="G169" s="10" t="str">
        <f t="shared" si="2"/>
        <v/>
      </c>
      <c r="I169" s="115">
        <v>0</v>
      </c>
    </row>
    <row r="170" spans="2:9" ht="38.25" hidden="1" x14ac:dyDescent="0.2">
      <c r="B170" s="9" t="s">
        <v>1682</v>
      </c>
      <c r="C170" s="12" t="s">
        <v>146</v>
      </c>
      <c r="D170" s="14" t="s">
        <v>2867</v>
      </c>
      <c r="E170" s="10">
        <v>0</v>
      </c>
      <c r="F170" s="10" t="str">
        <f>IF(REKAPITULACIJA!$F$48*I170=0,"",REKAPITULACIJA!$F$48*I170)</f>
        <v/>
      </c>
      <c r="G170" s="10" t="str">
        <f t="shared" si="2"/>
        <v/>
      </c>
      <c r="I170" s="115">
        <v>0</v>
      </c>
    </row>
    <row r="171" spans="2:9" ht="38.25" hidden="1" x14ac:dyDescent="0.2">
      <c r="B171" s="9" t="s">
        <v>1683</v>
      </c>
      <c r="C171" s="12" t="s">
        <v>146</v>
      </c>
      <c r="D171" s="14" t="s">
        <v>2868</v>
      </c>
      <c r="E171" s="10">
        <v>0</v>
      </c>
      <c r="F171" s="10" t="str">
        <f>IF(REKAPITULACIJA!$F$48*I171=0,"",REKAPITULACIJA!$F$48*I171)</f>
        <v/>
      </c>
      <c r="G171" s="10" t="str">
        <f t="shared" si="2"/>
        <v/>
      </c>
      <c r="I171" s="116">
        <v>0</v>
      </c>
    </row>
    <row r="172" spans="2:9" ht="38.25" hidden="1" x14ac:dyDescent="0.2">
      <c r="B172" s="9" t="s">
        <v>1684</v>
      </c>
      <c r="C172" s="12" t="s">
        <v>146</v>
      </c>
      <c r="D172" s="14" t="s">
        <v>2869</v>
      </c>
      <c r="E172" s="10">
        <v>0</v>
      </c>
      <c r="F172" s="10" t="str">
        <f>IF(REKAPITULACIJA!$F$48*I172=0,"",REKAPITULACIJA!$F$48*I172)</f>
        <v/>
      </c>
      <c r="G172" s="10" t="str">
        <f t="shared" si="2"/>
        <v/>
      </c>
      <c r="I172" s="116">
        <v>0</v>
      </c>
    </row>
    <row r="173" spans="2:9" ht="38.25" hidden="1" x14ac:dyDescent="0.2">
      <c r="B173" s="9" t="s">
        <v>1685</v>
      </c>
      <c r="C173" s="12" t="s">
        <v>146</v>
      </c>
      <c r="D173" s="14" t="s">
        <v>2870</v>
      </c>
      <c r="E173" s="10">
        <v>0</v>
      </c>
      <c r="F173" s="10" t="str">
        <f>IF(REKAPITULACIJA!$F$48*I173=0,"",REKAPITULACIJA!$F$48*I173)</f>
        <v/>
      </c>
      <c r="G173" s="10" t="str">
        <f t="shared" si="2"/>
        <v/>
      </c>
      <c r="I173" s="115">
        <v>0</v>
      </c>
    </row>
    <row r="174" spans="2:9" ht="38.25" hidden="1" x14ac:dyDescent="0.2">
      <c r="B174" s="9" t="s">
        <v>1686</v>
      </c>
      <c r="C174" s="12" t="s">
        <v>146</v>
      </c>
      <c r="D174" s="14" t="s">
        <v>2871</v>
      </c>
      <c r="E174" s="10">
        <v>0</v>
      </c>
      <c r="F174" s="10" t="str">
        <f>IF(REKAPITULACIJA!$F$48*I174=0,"",REKAPITULACIJA!$F$48*I174)</f>
        <v/>
      </c>
      <c r="G174" s="10" t="str">
        <f t="shared" si="2"/>
        <v/>
      </c>
      <c r="I174" s="116">
        <v>0</v>
      </c>
    </row>
    <row r="175" spans="2:9" ht="38.25" hidden="1" x14ac:dyDescent="0.2">
      <c r="B175" s="9" t="s">
        <v>1687</v>
      </c>
      <c r="C175" s="12" t="s">
        <v>146</v>
      </c>
      <c r="D175" s="14" t="s">
        <v>2872</v>
      </c>
      <c r="E175" s="10">
        <v>0</v>
      </c>
      <c r="F175" s="10" t="str">
        <f>IF(REKAPITULACIJA!$F$48*I175=0,"",REKAPITULACIJA!$F$48*I175)</f>
        <v/>
      </c>
      <c r="G175" s="10" t="str">
        <f t="shared" si="2"/>
        <v/>
      </c>
      <c r="I175" s="115">
        <v>0</v>
      </c>
    </row>
    <row r="176" spans="2:9" ht="38.25" hidden="1" x14ac:dyDescent="0.2">
      <c r="B176" s="9" t="s">
        <v>1688</v>
      </c>
      <c r="C176" s="12" t="s">
        <v>146</v>
      </c>
      <c r="D176" s="14" t="s">
        <v>2873</v>
      </c>
      <c r="E176" s="10">
        <v>0</v>
      </c>
      <c r="F176" s="10" t="str">
        <f>IF(REKAPITULACIJA!$F$48*I176=0,"",REKAPITULACIJA!$F$48*I176)</f>
        <v/>
      </c>
      <c r="G176" s="10" t="str">
        <f t="shared" si="2"/>
        <v/>
      </c>
      <c r="I176" s="116">
        <v>0</v>
      </c>
    </row>
    <row r="177" spans="2:9" ht="38.25" hidden="1" x14ac:dyDescent="0.2">
      <c r="B177" s="9" t="s">
        <v>1689</v>
      </c>
      <c r="C177" s="12" t="s">
        <v>146</v>
      </c>
      <c r="D177" s="14" t="s">
        <v>2874</v>
      </c>
      <c r="E177" s="10">
        <v>0</v>
      </c>
      <c r="F177" s="10" t="str">
        <f>IF(REKAPITULACIJA!$F$48*I177=0,"",REKAPITULACIJA!$F$48*I177)</f>
        <v/>
      </c>
      <c r="G177" s="10" t="str">
        <f t="shared" si="2"/>
        <v/>
      </c>
      <c r="I177" s="115">
        <v>0</v>
      </c>
    </row>
    <row r="178" spans="2:9" ht="38.25" hidden="1" x14ac:dyDescent="0.2">
      <c r="B178" s="9" t="s">
        <v>1690</v>
      </c>
      <c r="C178" s="12" t="s">
        <v>146</v>
      </c>
      <c r="D178" s="14" t="s">
        <v>2875</v>
      </c>
      <c r="E178" s="10">
        <v>0</v>
      </c>
      <c r="F178" s="10" t="str">
        <f>IF(REKAPITULACIJA!$F$48*I178=0,"",REKAPITULACIJA!$F$48*I178)</f>
        <v/>
      </c>
      <c r="G178" s="10" t="str">
        <f t="shared" si="2"/>
        <v/>
      </c>
      <c r="I178" s="116">
        <v>0</v>
      </c>
    </row>
    <row r="179" spans="2:9" ht="38.25" hidden="1" x14ac:dyDescent="0.2">
      <c r="B179" s="9" t="s">
        <v>1691</v>
      </c>
      <c r="C179" s="12" t="s">
        <v>146</v>
      </c>
      <c r="D179" s="14" t="s">
        <v>2876</v>
      </c>
      <c r="E179" s="10">
        <v>0</v>
      </c>
      <c r="F179" s="10" t="str">
        <f>IF(REKAPITULACIJA!$F$48*I179=0,"",REKAPITULACIJA!$F$48*I179)</f>
        <v/>
      </c>
      <c r="G179" s="10" t="str">
        <f t="shared" si="2"/>
        <v/>
      </c>
      <c r="I179" s="115">
        <v>0</v>
      </c>
    </row>
    <row r="180" spans="2:9" ht="38.25" hidden="1" x14ac:dyDescent="0.2">
      <c r="B180" s="9" t="s">
        <v>1692</v>
      </c>
      <c r="C180" s="12" t="s">
        <v>146</v>
      </c>
      <c r="D180" s="14" t="s">
        <v>2877</v>
      </c>
      <c r="E180" s="10">
        <v>0</v>
      </c>
      <c r="F180" s="10" t="str">
        <f>IF(REKAPITULACIJA!$F$48*I180=0,"",REKAPITULACIJA!$F$48*I180)</f>
        <v/>
      </c>
      <c r="G180" s="10" t="str">
        <f t="shared" si="2"/>
        <v/>
      </c>
      <c r="I180" s="116">
        <v>0</v>
      </c>
    </row>
    <row r="181" spans="2:9" ht="38.25" hidden="1" x14ac:dyDescent="0.2">
      <c r="B181" s="9" t="s">
        <v>1693</v>
      </c>
      <c r="C181" s="12" t="s">
        <v>146</v>
      </c>
      <c r="D181" s="14" t="s">
        <v>2878</v>
      </c>
      <c r="E181" s="10">
        <v>0</v>
      </c>
      <c r="F181" s="10" t="str">
        <f>IF(REKAPITULACIJA!$F$48*I181=0,"",REKAPITULACIJA!$F$48*I181)</f>
        <v/>
      </c>
      <c r="G181" s="10" t="str">
        <f t="shared" si="2"/>
        <v/>
      </c>
      <c r="I181" s="115">
        <v>0</v>
      </c>
    </row>
    <row r="182" spans="2:9" ht="38.25" hidden="1" x14ac:dyDescent="0.2">
      <c r="B182" s="9" t="s">
        <v>1694</v>
      </c>
      <c r="C182" s="12" t="s">
        <v>146</v>
      </c>
      <c r="D182" s="14" t="s">
        <v>2879</v>
      </c>
      <c r="E182" s="10">
        <v>0</v>
      </c>
      <c r="F182" s="10" t="str">
        <f>IF(REKAPITULACIJA!$F$48*I182=0,"",REKAPITULACIJA!$F$48*I182)</f>
        <v/>
      </c>
      <c r="G182" s="10" t="str">
        <f t="shared" si="2"/>
        <v/>
      </c>
      <c r="I182" s="116">
        <v>0</v>
      </c>
    </row>
    <row r="183" spans="2:9" ht="38.25" hidden="1" x14ac:dyDescent="0.2">
      <c r="B183" s="9" t="s">
        <v>1695</v>
      </c>
      <c r="C183" s="12" t="s">
        <v>146</v>
      </c>
      <c r="D183" s="14" t="s">
        <v>2880</v>
      </c>
      <c r="E183" s="10">
        <v>0</v>
      </c>
      <c r="F183" s="10" t="str">
        <f>IF(REKAPITULACIJA!$F$48*I183=0,"",REKAPITULACIJA!$F$48*I183)</f>
        <v/>
      </c>
      <c r="G183" s="10" t="str">
        <f t="shared" si="2"/>
        <v/>
      </c>
      <c r="I183" s="115">
        <v>0</v>
      </c>
    </row>
    <row r="184" spans="2:9" ht="38.25" hidden="1" x14ac:dyDescent="0.2">
      <c r="B184" s="9" t="s">
        <v>1696</v>
      </c>
      <c r="C184" s="12" t="s">
        <v>146</v>
      </c>
      <c r="D184" s="14" t="s">
        <v>2881</v>
      </c>
      <c r="E184" s="10">
        <v>0</v>
      </c>
      <c r="F184" s="10" t="str">
        <f>IF(REKAPITULACIJA!$F$48*I184=0,"",REKAPITULACIJA!$F$48*I184)</f>
        <v/>
      </c>
      <c r="G184" s="10" t="str">
        <f t="shared" si="2"/>
        <v/>
      </c>
      <c r="I184" s="116">
        <v>0</v>
      </c>
    </row>
    <row r="185" spans="2:9" ht="38.25" hidden="1" x14ac:dyDescent="0.2">
      <c r="B185" s="9" t="s">
        <v>1697</v>
      </c>
      <c r="C185" s="12" t="s">
        <v>146</v>
      </c>
      <c r="D185" s="14" t="s">
        <v>2882</v>
      </c>
      <c r="E185" s="10">
        <v>0</v>
      </c>
      <c r="F185" s="10" t="str">
        <f>IF(REKAPITULACIJA!$F$48*I185=0,"",REKAPITULACIJA!$F$48*I185)</f>
        <v/>
      </c>
      <c r="G185" s="10" t="str">
        <f t="shared" si="2"/>
        <v/>
      </c>
      <c r="I185" s="115">
        <v>0</v>
      </c>
    </row>
    <row r="186" spans="2:9" ht="38.25" hidden="1" x14ac:dyDescent="0.2">
      <c r="B186" s="9" t="s">
        <v>1698</v>
      </c>
      <c r="C186" s="12" t="s">
        <v>146</v>
      </c>
      <c r="D186" s="14" t="s">
        <v>2883</v>
      </c>
      <c r="E186" s="10">
        <v>0</v>
      </c>
      <c r="F186" s="10" t="str">
        <f>IF(REKAPITULACIJA!$F$48*I186=0,"",REKAPITULACIJA!$F$48*I186)</f>
        <v/>
      </c>
      <c r="G186" s="10" t="str">
        <f t="shared" si="2"/>
        <v/>
      </c>
      <c r="I186" s="116">
        <v>0</v>
      </c>
    </row>
    <row r="187" spans="2:9" ht="38.25" hidden="1" x14ac:dyDescent="0.2">
      <c r="B187" s="9" t="s">
        <v>1699</v>
      </c>
      <c r="C187" s="12" t="s">
        <v>146</v>
      </c>
      <c r="D187" s="14" t="s">
        <v>2884</v>
      </c>
      <c r="E187" s="10">
        <v>0</v>
      </c>
      <c r="F187" s="10" t="str">
        <f>IF(REKAPITULACIJA!$F$48*I187=0,"",REKAPITULACIJA!$F$48*I187)</f>
        <v/>
      </c>
      <c r="G187" s="10" t="str">
        <f t="shared" si="2"/>
        <v/>
      </c>
      <c r="I187" s="115">
        <v>0</v>
      </c>
    </row>
    <row r="188" spans="2:9" ht="38.25" hidden="1" x14ac:dyDescent="0.2">
      <c r="B188" s="9" t="s">
        <v>1700</v>
      </c>
      <c r="C188" s="12" t="s">
        <v>146</v>
      </c>
      <c r="D188" s="14" t="s">
        <v>2885</v>
      </c>
      <c r="E188" s="10">
        <v>0</v>
      </c>
      <c r="F188" s="10" t="str">
        <f>IF(REKAPITULACIJA!$F$48*I188=0,"",REKAPITULACIJA!$F$48*I188)</f>
        <v/>
      </c>
      <c r="G188" s="10" t="str">
        <f t="shared" si="2"/>
        <v/>
      </c>
      <c r="I188" s="116">
        <v>0</v>
      </c>
    </row>
    <row r="189" spans="2:9" ht="38.25" hidden="1" x14ac:dyDescent="0.2">
      <c r="B189" s="9" t="s">
        <v>1701</v>
      </c>
      <c r="C189" s="12" t="s">
        <v>146</v>
      </c>
      <c r="D189" s="14" t="s">
        <v>2886</v>
      </c>
      <c r="E189" s="10">
        <v>0</v>
      </c>
      <c r="F189" s="10" t="str">
        <f>IF(REKAPITULACIJA!$F$48*I189=0,"",REKAPITULACIJA!$F$48*I189)</f>
        <v/>
      </c>
      <c r="G189" s="10" t="str">
        <f t="shared" si="2"/>
        <v/>
      </c>
      <c r="I189" s="115">
        <v>0</v>
      </c>
    </row>
    <row r="190" spans="2:9" ht="38.25" hidden="1" x14ac:dyDescent="0.2">
      <c r="B190" s="9" t="s">
        <v>1702</v>
      </c>
      <c r="C190" s="12" t="s">
        <v>146</v>
      </c>
      <c r="D190" s="14" t="s">
        <v>2887</v>
      </c>
      <c r="E190" s="10">
        <v>0</v>
      </c>
      <c r="F190" s="10" t="str">
        <f>IF(REKAPITULACIJA!$F$48*I190=0,"",REKAPITULACIJA!$F$48*I190)</f>
        <v/>
      </c>
      <c r="G190" s="10" t="str">
        <f t="shared" si="2"/>
        <v/>
      </c>
      <c r="I190" s="116">
        <v>0</v>
      </c>
    </row>
    <row r="191" spans="2:9" ht="38.25" hidden="1" x14ac:dyDescent="0.2">
      <c r="B191" s="9" t="s">
        <v>1703</v>
      </c>
      <c r="C191" s="12" t="s">
        <v>146</v>
      </c>
      <c r="D191" s="14" t="s">
        <v>2888</v>
      </c>
      <c r="E191" s="10">
        <v>0</v>
      </c>
      <c r="F191" s="10" t="str">
        <f>IF(REKAPITULACIJA!$F$48*I191=0,"",REKAPITULACIJA!$F$48*I191)</f>
        <v/>
      </c>
      <c r="G191" s="10" t="str">
        <f t="shared" si="2"/>
        <v/>
      </c>
      <c r="I191" s="115">
        <v>0</v>
      </c>
    </row>
    <row r="192" spans="2:9" ht="38.25" hidden="1" x14ac:dyDescent="0.2">
      <c r="B192" s="9" t="s">
        <v>1704</v>
      </c>
      <c r="C192" s="12" t="s">
        <v>146</v>
      </c>
      <c r="D192" s="14" t="s">
        <v>2889</v>
      </c>
      <c r="E192" s="10">
        <v>0</v>
      </c>
      <c r="F192" s="10" t="str">
        <f>IF(REKAPITULACIJA!$F$48*I192=0,"",REKAPITULACIJA!$F$48*I192)</f>
        <v/>
      </c>
      <c r="G192" s="10" t="str">
        <f t="shared" si="2"/>
        <v/>
      </c>
      <c r="I192" s="116">
        <v>0</v>
      </c>
    </row>
    <row r="193" spans="2:9" ht="38.25" hidden="1" x14ac:dyDescent="0.2">
      <c r="B193" s="9" t="s">
        <v>1705</v>
      </c>
      <c r="C193" s="12" t="s">
        <v>146</v>
      </c>
      <c r="D193" s="14" t="s">
        <v>2890</v>
      </c>
      <c r="E193" s="10">
        <v>0</v>
      </c>
      <c r="F193" s="10" t="str">
        <f>IF(REKAPITULACIJA!$F$48*I193=0,"",REKAPITULACIJA!$F$48*I193)</f>
        <v/>
      </c>
      <c r="G193" s="10" t="str">
        <f t="shared" si="2"/>
        <v/>
      </c>
      <c r="I193" s="115">
        <v>0</v>
      </c>
    </row>
    <row r="194" spans="2:9" ht="38.25" hidden="1" x14ac:dyDescent="0.2">
      <c r="B194" s="9" t="s">
        <v>1706</v>
      </c>
      <c r="C194" s="12" t="s">
        <v>146</v>
      </c>
      <c r="D194" s="14" t="s">
        <v>2891</v>
      </c>
      <c r="E194" s="10">
        <v>0</v>
      </c>
      <c r="F194" s="10" t="str">
        <f>IF(REKAPITULACIJA!$F$48*I194=0,"",REKAPITULACIJA!$F$48*I194)</f>
        <v/>
      </c>
      <c r="G194" s="10" t="str">
        <f t="shared" si="2"/>
        <v/>
      </c>
      <c r="I194" s="116">
        <v>0</v>
      </c>
    </row>
    <row r="195" spans="2:9" ht="38.25" hidden="1" x14ac:dyDescent="0.2">
      <c r="B195" s="9" t="s">
        <v>1707</v>
      </c>
      <c r="C195" s="12" t="s">
        <v>146</v>
      </c>
      <c r="D195" s="14" t="s">
        <v>2892</v>
      </c>
      <c r="E195" s="10">
        <v>0</v>
      </c>
      <c r="F195" s="10" t="str">
        <f>IF(REKAPITULACIJA!$F$48*I195=0,"",REKAPITULACIJA!$F$48*I195)</f>
        <v/>
      </c>
      <c r="G195" s="10" t="str">
        <f t="shared" si="2"/>
        <v/>
      </c>
      <c r="I195" s="115">
        <v>0</v>
      </c>
    </row>
    <row r="196" spans="2:9" ht="25.5" hidden="1" x14ac:dyDescent="0.2">
      <c r="B196" s="9" t="s">
        <v>1708</v>
      </c>
      <c r="C196" s="12" t="s">
        <v>146</v>
      </c>
      <c r="D196" s="14" t="s">
        <v>1709</v>
      </c>
      <c r="E196" s="10">
        <v>0</v>
      </c>
      <c r="F196" s="10" t="str">
        <f>IF(REKAPITULACIJA!$F$48*I196=0,"",REKAPITULACIJA!$F$48*I196)</f>
        <v/>
      </c>
      <c r="G196" s="10" t="str">
        <f t="shared" si="2"/>
        <v/>
      </c>
      <c r="I196" s="116">
        <v>0</v>
      </c>
    </row>
    <row r="197" spans="2:9" ht="25.5" hidden="1" x14ac:dyDescent="0.2">
      <c r="B197" s="9" t="s">
        <v>1710</v>
      </c>
      <c r="C197" s="12" t="s">
        <v>146</v>
      </c>
      <c r="D197" s="14" t="s">
        <v>1711</v>
      </c>
      <c r="E197" s="10">
        <v>0</v>
      </c>
      <c r="F197" s="10" t="str">
        <f>IF(REKAPITULACIJA!$F$48*I197=0,"",REKAPITULACIJA!$F$48*I197)</f>
        <v/>
      </c>
      <c r="G197" s="10" t="str">
        <f t="shared" si="2"/>
        <v/>
      </c>
      <c r="I197" s="115">
        <v>0</v>
      </c>
    </row>
    <row r="198" spans="2:9" ht="38.25" hidden="1" x14ac:dyDescent="0.2">
      <c r="B198" s="9" t="s">
        <v>1712</v>
      </c>
      <c r="C198" s="12" t="s">
        <v>146</v>
      </c>
      <c r="D198" s="14" t="s">
        <v>1713</v>
      </c>
      <c r="E198" s="10">
        <v>0</v>
      </c>
      <c r="F198" s="10" t="str">
        <f>IF(REKAPITULACIJA!$F$48*I198=0,"",REKAPITULACIJA!$F$48*I198)</f>
        <v/>
      </c>
      <c r="G198" s="10" t="str">
        <f t="shared" si="2"/>
        <v/>
      </c>
      <c r="I198" s="113">
        <v>0</v>
      </c>
    </row>
    <row r="199" spans="2:9" ht="38.25" hidden="1" x14ac:dyDescent="0.2">
      <c r="B199" s="9" t="s">
        <v>1714</v>
      </c>
      <c r="C199" s="12" t="s">
        <v>146</v>
      </c>
      <c r="D199" s="14" t="s">
        <v>2893</v>
      </c>
      <c r="E199" s="10">
        <v>0</v>
      </c>
      <c r="F199" s="10" t="str">
        <f>IF(REKAPITULACIJA!$F$48*I199=0,"",REKAPITULACIJA!$F$48*I199)</f>
        <v/>
      </c>
      <c r="G199" s="10" t="str">
        <f t="shared" si="2"/>
        <v/>
      </c>
      <c r="I199" s="114">
        <v>0</v>
      </c>
    </row>
    <row r="200" spans="2:9" ht="38.25" hidden="1" x14ac:dyDescent="0.2">
      <c r="B200" s="9" t="s">
        <v>1715</v>
      </c>
      <c r="C200" s="12" t="s">
        <v>146</v>
      </c>
      <c r="D200" s="14" t="s">
        <v>2894</v>
      </c>
      <c r="E200" s="10">
        <v>0</v>
      </c>
      <c r="F200" s="10" t="str">
        <f>IF(REKAPITULACIJA!$F$48*I200=0,"",REKAPITULACIJA!$F$48*I200)</f>
        <v/>
      </c>
      <c r="G200" s="10" t="str">
        <f t="shared" si="2"/>
        <v/>
      </c>
      <c r="I200" s="114">
        <v>0</v>
      </c>
    </row>
    <row r="201" spans="2:9" ht="38.25" hidden="1" x14ac:dyDescent="0.2">
      <c r="B201" s="9" t="s">
        <v>1716</v>
      </c>
      <c r="C201" s="12" t="s">
        <v>146</v>
      </c>
      <c r="D201" s="14" t="s">
        <v>2895</v>
      </c>
      <c r="E201" s="10">
        <v>0</v>
      </c>
      <c r="F201" s="10" t="str">
        <f>IF(REKAPITULACIJA!$F$48*I201=0,"",REKAPITULACIJA!$F$48*I201)</f>
        <v/>
      </c>
      <c r="G201" s="10" t="str">
        <f t="shared" ref="G201:G264" si="3">IF(F201="","",E201*F201)</f>
        <v/>
      </c>
      <c r="I201" s="113">
        <v>0</v>
      </c>
    </row>
    <row r="202" spans="2:9" ht="38.25" hidden="1" x14ac:dyDescent="0.2">
      <c r="B202" s="9" t="s">
        <v>1717</v>
      </c>
      <c r="C202" s="12" t="s">
        <v>146</v>
      </c>
      <c r="D202" s="14" t="s">
        <v>2896</v>
      </c>
      <c r="E202" s="10">
        <v>0</v>
      </c>
      <c r="F202" s="10" t="str">
        <f>IF(REKAPITULACIJA!$F$48*I202=0,"",REKAPITULACIJA!$F$48*I202)</f>
        <v/>
      </c>
      <c r="G202" s="10" t="str">
        <f t="shared" si="3"/>
        <v/>
      </c>
      <c r="I202" s="113">
        <v>0</v>
      </c>
    </row>
    <row r="203" spans="2:9" ht="38.25" hidden="1" x14ac:dyDescent="0.2">
      <c r="B203" s="9" t="s">
        <v>1718</v>
      </c>
      <c r="C203" s="12" t="s">
        <v>146</v>
      </c>
      <c r="D203" s="14" t="s">
        <v>2897</v>
      </c>
      <c r="E203" s="10">
        <v>0</v>
      </c>
      <c r="F203" s="10" t="str">
        <f>IF(REKAPITULACIJA!$F$48*I203=0,"",REKAPITULACIJA!$F$48*I203)</f>
        <v/>
      </c>
      <c r="G203" s="10" t="str">
        <f t="shared" si="3"/>
        <v/>
      </c>
      <c r="I203" s="113">
        <v>0</v>
      </c>
    </row>
    <row r="204" spans="2:9" ht="38.25" hidden="1" x14ac:dyDescent="0.2">
      <c r="B204" s="9" t="s">
        <v>1719</v>
      </c>
      <c r="C204" s="12" t="s">
        <v>146</v>
      </c>
      <c r="D204" s="14" t="s">
        <v>2898</v>
      </c>
      <c r="E204" s="10">
        <v>0</v>
      </c>
      <c r="F204" s="10" t="str">
        <f>IF(REKAPITULACIJA!$F$48*I204=0,"",REKAPITULACIJA!$F$48*I204)</f>
        <v/>
      </c>
      <c r="G204" s="10" t="str">
        <f t="shared" si="3"/>
        <v/>
      </c>
      <c r="I204" s="114">
        <v>0</v>
      </c>
    </row>
    <row r="205" spans="2:9" ht="38.25" hidden="1" x14ac:dyDescent="0.2">
      <c r="B205" s="9" t="s">
        <v>1720</v>
      </c>
      <c r="C205" s="12" t="s">
        <v>146</v>
      </c>
      <c r="D205" s="14" t="s">
        <v>2899</v>
      </c>
      <c r="E205" s="10">
        <v>0</v>
      </c>
      <c r="F205" s="10" t="str">
        <f>IF(REKAPITULACIJA!$F$48*I205=0,"",REKAPITULACIJA!$F$48*I205)</f>
        <v/>
      </c>
      <c r="G205" s="10" t="str">
        <f t="shared" si="3"/>
        <v/>
      </c>
      <c r="I205" s="114">
        <v>0</v>
      </c>
    </row>
    <row r="206" spans="2:9" ht="38.25" hidden="1" x14ac:dyDescent="0.2">
      <c r="B206" s="9" t="s">
        <v>1721</v>
      </c>
      <c r="C206" s="12" t="s">
        <v>146</v>
      </c>
      <c r="D206" s="14" t="s">
        <v>2900</v>
      </c>
      <c r="E206" s="10">
        <v>0</v>
      </c>
      <c r="F206" s="10" t="str">
        <f>IF(REKAPITULACIJA!$F$48*I206=0,"",REKAPITULACIJA!$F$48*I206)</f>
        <v/>
      </c>
      <c r="G206" s="10" t="str">
        <f t="shared" si="3"/>
        <v/>
      </c>
      <c r="I206" s="114">
        <v>0</v>
      </c>
    </row>
    <row r="207" spans="2:9" ht="38.25" hidden="1" x14ac:dyDescent="0.2">
      <c r="B207" s="9" t="s">
        <v>1722</v>
      </c>
      <c r="C207" s="12" t="s">
        <v>146</v>
      </c>
      <c r="D207" s="14" t="s">
        <v>2901</v>
      </c>
      <c r="E207" s="10">
        <v>0</v>
      </c>
      <c r="F207" s="10" t="str">
        <f>IF(REKAPITULACIJA!$F$48*I207=0,"",REKAPITULACIJA!$F$48*I207)</f>
        <v/>
      </c>
      <c r="G207" s="10" t="str">
        <f t="shared" si="3"/>
        <v/>
      </c>
      <c r="I207" s="114">
        <v>0</v>
      </c>
    </row>
    <row r="208" spans="2:9" ht="38.25" hidden="1" x14ac:dyDescent="0.2">
      <c r="B208" s="9" t="s">
        <v>1723</v>
      </c>
      <c r="C208" s="12" t="s">
        <v>146</v>
      </c>
      <c r="D208" s="14" t="s">
        <v>2902</v>
      </c>
      <c r="E208" s="10">
        <v>0</v>
      </c>
      <c r="F208" s="10" t="str">
        <f>IF(REKAPITULACIJA!$F$48*I208=0,"",REKAPITULACIJA!$F$48*I208)</f>
        <v/>
      </c>
      <c r="G208" s="10" t="str">
        <f t="shared" si="3"/>
        <v/>
      </c>
      <c r="I208" s="114">
        <v>0</v>
      </c>
    </row>
    <row r="209" spans="2:9" ht="51" hidden="1" x14ac:dyDescent="0.2">
      <c r="B209" s="9" t="s">
        <v>1724</v>
      </c>
      <c r="C209" s="12" t="s">
        <v>146</v>
      </c>
      <c r="D209" s="14" t="s">
        <v>2903</v>
      </c>
      <c r="E209" s="10">
        <v>0</v>
      </c>
      <c r="F209" s="10" t="str">
        <f>IF(REKAPITULACIJA!$F$48*I209=0,"",REKAPITULACIJA!$F$48*I209)</f>
        <v/>
      </c>
      <c r="G209" s="10" t="str">
        <f t="shared" si="3"/>
        <v/>
      </c>
      <c r="I209" s="113">
        <v>0</v>
      </c>
    </row>
    <row r="210" spans="2:9" ht="51" hidden="1" x14ac:dyDescent="0.2">
      <c r="B210" s="9" t="s">
        <v>1725</v>
      </c>
      <c r="C210" s="12" t="s">
        <v>146</v>
      </c>
      <c r="D210" s="14" t="s">
        <v>2904</v>
      </c>
      <c r="E210" s="10">
        <v>0</v>
      </c>
      <c r="F210" s="10" t="str">
        <f>IF(REKAPITULACIJA!$F$48*I210=0,"",REKAPITULACIJA!$F$48*I210)</f>
        <v/>
      </c>
      <c r="G210" s="10" t="str">
        <f t="shared" si="3"/>
        <v/>
      </c>
      <c r="I210" s="113">
        <v>0</v>
      </c>
    </row>
    <row r="211" spans="2:9" ht="38.25" hidden="1" x14ac:dyDescent="0.2">
      <c r="B211" s="9" t="s">
        <v>1726</v>
      </c>
      <c r="C211" s="12" t="s">
        <v>146</v>
      </c>
      <c r="D211" s="14" t="s">
        <v>2905</v>
      </c>
      <c r="E211" s="10">
        <v>0</v>
      </c>
      <c r="F211" s="10" t="str">
        <f>IF(REKAPITULACIJA!$F$48*I211=0,"",REKAPITULACIJA!$F$48*I211)</f>
        <v/>
      </c>
      <c r="G211" s="10" t="str">
        <f t="shared" si="3"/>
        <v/>
      </c>
      <c r="I211" s="113">
        <v>0</v>
      </c>
    </row>
    <row r="212" spans="2:9" ht="38.25" hidden="1" x14ac:dyDescent="0.2">
      <c r="B212" s="9" t="s">
        <v>1727</v>
      </c>
      <c r="C212" s="12" t="s">
        <v>146</v>
      </c>
      <c r="D212" s="14" t="s">
        <v>2906</v>
      </c>
      <c r="E212" s="10">
        <v>0</v>
      </c>
      <c r="F212" s="10" t="str">
        <f>IF(REKAPITULACIJA!$F$48*I212=0,"",REKAPITULACIJA!$F$48*I212)</f>
        <v/>
      </c>
      <c r="G212" s="10" t="str">
        <f t="shared" si="3"/>
        <v/>
      </c>
      <c r="I212" s="114">
        <v>0</v>
      </c>
    </row>
    <row r="213" spans="2:9" ht="38.25" hidden="1" x14ac:dyDescent="0.2">
      <c r="B213" s="9" t="s">
        <v>1728</v>
      </c>
      <c r="C213" s="12" t="s">
        <v>146</v>
      </c>
      <c r="D213" s="14" t="s">
        <v>2907</v>
      </c>
      <c r="E213" s="10">
        <v>0</v>
      </c>
      <c r="F213" s="10" t="str">
        <f>IF(REKAPITULACIJA!$F$48*I213=0,"",REKAPITULACIJA!$F$48*I213)</f>
        <v/>
      </c>
      <c r="G213" s="10" t="str">
        <f t="shared" si="3"/>
        <v/>
      </c>
      <c r="I213" s="114">
        <v>0</v>
      </c>
    </row>
    <row r="214" spans="2:9" ht="38.25" hidden="1" x14ac:dyDescent="0.2">
      <c r="B214" s="9" t="s">
        <v>1729</v>
      </c>
      <c r="C214" s="12" t="s">
        <v>146</v>
      </c>
      <c r="D214" s="14" t="s">
        <v>2908</v>
      </c>
      <c r="E214" s="10">
        <v>0</v>
      </c>
      <c r="F214" s="10" t="str">
        <f>IF(REKAPITULACIJA!$F$48*I214=0,"",REKAPITULACIJA!$F$48*I214)</f>
        <v/>
      </c>
      <c r="G214" s="10" t="str">
        <f t="shared" si="3"/>
        <v/>
      </c>
      <c r="I214" s="114">
        <v>0</v>
      </c>
    </row>
    <row r="215" spans="2:9" ht="38.25" hidden="1" x14ac:dyDescent="0.2">
      <c r="B215" s="9" t="s">
        <v>1730</v>
      </c>
      <c r="C215" s="12" t="s">
        <v>146</v>
      </c>
      <c r="D215" s="14" t="s">
        <v>2909</v>
      </c>
      <c r="E215" s="10">
        <v>0</v>
      </c>
      <c r="F215" s="10" t="str">
        <f>IF(REKAPITULACIJA!$F$48*I215=0,"",REKAPITULACIJA!$F$48*I215)</f>
        <v/>
      </c>
      <c r="G215" s="10" t="str">
        <f t="shared" si="3"/>
        <v/>
      </c>
      <c r="I215" s="114">
        <v>0</v>
      </c>
    </row>
    <row r="216" spans="2:9" ht="38.25" hidden="1" x14ac:dyDescent="0.2">
      <c r="B216" s="9" t="s">
        <v>1731</v>
      </c>
      <c r="C216" s="12" t="s">
        <v>146</v>
      </c>
      <c r="D216" s="14" t="s">
        <v>2910</v>
      </c>
      <c r="E216" s="10">
        <v>0</v>
      </c>
      <c r="F216" s="10" t="str">
        <f>IF(REKAPITULACIJA!$F$48*I216=0,"",REKAPITULACIJA!$F$48*I216)</f>
        <v/>
      </c>
      <c r="G216" s="10" t="str">
        <f t="shared" si="3"/>
        <v/>
      </c>
      <c r="I216" s="114">
        <v>0</v>
      </c>
    </row>
    <row r="217" spans="2:9" ht="38.25" hidden="1" x14ac:dyDescent="0.2">
      <c r="B217" s="9" t="s">
        <v>1732</v>
      </c>
      <c r="C217" s="12" t="s">
        <v>146</v>
      </c>
      <c r="D217" s="14" t="s">
        <v>2911</v>
      </c>
      <c r="E217" s="10">
        <v>0</v>
      </c>
      <c r="F217" s="10" t="str">
        <f>IF(REKAPITULACIJA!$F$48*I217=0,"",REKAPITULACIJA!$F$48*I217)</f>
        <v/>
      </c>
      <c r="G217" s="10" t="str">
        <f t="shared" si="3"/>
        <v/>
      </c>
      <c r="I217" s="113">
        <v>0</v>
      </c>
    </row>
    <row r="218" spans="2:9" ht="38.25" hidden="1" x14ac:dyDescent="0.2">
      <c r="B218" s="9" t="s">
        <v>1733</v>
      </c>
      <c r="C218" s="12" t="s">
        <v>146</v>
      </c>
      <c r="D218" s="14" t="s">
        <v>2912</v>
      </c>
      <c r="E218" s="10">
        <v>0</v>
      </c>
      <c r="F218" s="10" t="str">
        <f>IF(REKAPITULACIJA!$F$48*I218=0,"",REKAPITULACIJA!$F$48*I218)</f>
        <v/>
      </c>
      <c r="G218" s="10" t="str">
        <f t="shared" si="3"/>
        <v/>
      </c>
      <c r="I218" s="113">
        <v>0</v>
      </c>
    </row>
    <row r="219" spans="2:9" ht="38.25" hidden="1" x14ac:dyDescent="0.2">
      <c r="B219" s="9" t="s">
        <v>1734</v>
      </c>
      <c r="C219" s="12" t="s">
        <v>146</v>
      </c>
      <c r="D219" s="14" t="s">
        <v>2913</v>
      </c>
      <c r="E219" s="10">
        <v>0</v>
      </c>
      <c r="F219" s="10" t="str">
        <f>IF(REKAPITULACIJA!$F$48*I219=0,"",REKAPITULACIJA!$F$48*I219)</f>
        <v/>
      </c>
      <c r="G219" s="10" t="str">
        <f t="shared" si="3"/>
        <v/>
      </c>
      <c r="I219" s="113">
        <v>0</v>
      </c>
    </row>
    <row r="220" spans="2:9" ht="38.25" hidden="1" x14ac:dyDescent="0.2">
      <c r="B220" s="9" t="s">
        <v>1735</v>
      </c>
      <c r="C220" s="12" t="s">
        <v>146</v>
      </c>
      <c r="D220" s="14" t="s">
        <v>2914</v>
      </c>
      <c r="E220" s="10">
        <v>0</v>
      </c>
      <c r="F220" s="10" t="str">
        <f>IF(REKAPITULACIJA!$F$48*I220=0,"",REKAPITULACIJA!$F$48*I220)</f>
        <v/>
      </c>
      <c r="G220" s="10" t="str">
        <f t="shared" si="3"/>
        <v/>
      </c>
      <c r="I220" s="113">
        <v>0</v>
      </c>
    </row>
    <row r="221" spans="2:9" ht="38.25" hidden="1" x14ac:dyDescent="0.2">
      <c r="B221" s="9" t="s">
        <v>1736</v>
      </c>
      <c r="C221" s="12" t="s">
        <v>146</v>
      </c>
      <c r="D221" s="14" t="s">
        <v>2915</v>
      </c>
      <c r="E221" s="10">
        <v>0</v>
      </c>
      <c r="F221" s="10" t="str">
        <f>IF(REKAPITULACIJA!$F$48*I221=0,"",REKAPITULACIJA!$F$48*I221)</f>
        <v/>
      </c>
      <c r="G221" s="10" t="str">
        <f t="shared" si="3"/>
        <v/>
      </c>
      <c r="I221" s="113">
        <v>0</v>
      </c>
    </row>
    <row r="222" spans="2:9" ht="38.25" hidden="1" x14ac:dyDescent="0.2">
      <c r="B222" s="9" t="s">
        <v>1737</v>
      </c>
      <c r="C222" s="12" t="s">
        <v>146</v>
      </c>
      <c r="D222" s="14" t="s">
        <v>2916</v>
      </c>
      <c r="E222" s="10">
        <v>0</v>
      </c>
      <c r="F222" s="10" t="str">
        <f>IF(REKAPITULACIJA!$F$48*I222=0,"",REKAPITULACIJA!$F$48*I222)</f>
        <v/>
      </c>
      <c r="G222" s="10" t="str">
        <f t="shared" si="3"/>
        <v/>
      </c>
      <c r="I222" s="114">
        <v>0</v>
      </c>
    </row>
    <row r="223" spans="2:9" ht="38.25" hidden="1" x14ac:dyDescent="0.2">
      <c r="B223" s="9" t="s">
        <v>1738</v>
      </c>
      <c r="C223" s="12" t="s">
        <v>146</v>
      </c>
      <c r="D223" s="14" t="s">
        <v>2917</v>
      </c>
      <c r="E223" s="10">
        <v>0</v>
      </c>
      <c r="F223" s="10" t="str">
        <f>IF(REKAPITULACIJA!$F$48*I223=0,"",REKAPITULACIJA!$F$48*I223)</f>
        <v/>
      </c>
      <c r="G223" s="10" t="str">
        <f t="shared" si="3"/>
        <v/>
      </c>
      <c r="I223" s="114">
        <v>0</v>
      </c>
    </row>
    <row r="224" spans="2:9" ht="38.25" hidden="1" x14ac:dyDescent="0.2">
      <c r="B224" s="9" t="s">
        <v>1739</v>
      </c>
      <c r="C224" s="12" t="s">
        <v>146</v>
      </c>
      <c r="D224" s="14" t="s">
        <v>2918</v>
      </c>
      <c r="E224" s="10">
        <v>0</v>
      </c>
      <c r="F224" s="10" t="str">
        <f>IF(REKAPITULACIJA!$F$48*I224=0,"",REKAPITULACIJA!$F$48*I224)</f>
        <v/>
      </c>
      <c r="G224" s="10" t="str">
        <f t="shared" si="3"/>
        <v/>
      </c>
      <c r="I224" s="114">
        <v>0</v>
      </c>
    </row>
    <row r="225" spans="2:9" ht="38.25" hidden="1" x14ac:dyDescent="0.2">
      <c r="B225" s="9" t="s">
        <v>1740</v>
      </c>
      <c r="C225" s="12" t="s">
        <v>146</v>
      </c>
      <c r="D225" s="14" t="s">
        <v>2919</v>
      </c>
      <c r="E225" s="10">
        <v>0</v>
      </c>
      <c r="F225" s="10" t="str">
        <f>IF(REKAPITULACIJA!$F$48*I225=0,"",REKAPITULACIJA!$F$48*I225)</f>
        <v/>
      </c>
      <c r="G225" s="10" t="str">
        <f t="shared" si="3"/>
        <v/>
      </c>
      <c r="I225" s="113">
        <v>0</v>
      </c>
    </row>
    <row r="226" spans="2:9" ht="38.25" hidden="1" x14ac:dyDescent="0.2">
      <c r="B226" s="9" t="s">
        <v>1741</v>
      </c>
      <c r="C226" s="12" t="s">
        <v>146</v>
      </c>
      <c r="D226" s="14" t="s">
        <v>2920</v>
      </c>
      <c r="E226" s="10">
        <v>0</v>
      </c>
      <c r="F226" s="10" t="str">
        <f>IF(REKAPITULACIJA!$F$48*I226=0,"",REKAPITULACIJA!$F$48*I226)</f>
        <v/>
      </c>
      <c r="G226" s="10" t="str">
        <f t="shared" si="3"/>
        <v/>
      </c>
      <c r="I226" s="113">
        <v>0</v>
      </c>
    </row>
    <row r="227" spans="2:9" ht="38.25" hidden="1" x14ac:dyDescent="0.2">
      <c r="B227" s="9" t="s">
        <v>1742</v>
      </c>
      <c r="C227" s="12" t="s">
        <v>146</v>
      </c>
      <c r="D227" s="14" t="s">
        <v>2921</v>
      </c>
      <c r="E227" s="10">
        <v>0</v>
      </c>
      <c r="F227" s="10" t="str">
        <f>IF(REKAPITULACIJA!$F$48*I227=0,"",REKAPITULACIJA!$F$48*I227)</f>
        <v/>
      </c>
      <c r="G227" s="10" t="str">
        <f t="shared" si="3"/>
        <v/>
      </c>
      <c r="I227" s="114">
        <v>0</v>
      </c>
    </row>
    <row r="228" spans="2:9" ht="38.25" hidden="1" x14ac:dyDescent="0.2">
      <c r="B228" s="9" t="s">
        <v>1743</v>
      </c>
      <c r="C228" s="12" t="s">
        <v>146</v>
      </c>
      <c r="D228" s="14" t="s">
        <v>2922</v>
      </c>
      <c r="E228" s="10">
        <v>0</v>
      </c>
      <c r="F228" s="10" t="str">
        <f>IF(REKAPITULACIJA!$F$48*I228=0,"",REKAPITULACIJA!$F$48*I228)</f>
        <v/>
      </c>
      <c r="G228" s="10" t="str">
        <f t="shared" si="3"/>
        <v/>
      </c>
      <c r="I228" s="114">
        <v>0</v>
      </c>
    </row>
    <row r="229" spans="2:9" ht="38.25" hidden="1" x14ac:dyDescent="0.2">
      <c r="B229" s="9" t="s">
        <v>1744</v>
      </c>
      <c r="C229" s="12" t="s">
        <v>146</v>
      </c>
      <c r="D229" s="14" t="s">
        <v>2923</v>
      </c>
      <c r="E229" s="10">
        <v>0</v>
      </c>
      <c r="F229" s="10" t="str">
        <f>IF(REKAPITULACIJA!$F$48*I229=0,"",REKAPITULACIJA!$F$48*I229)</f>
        <v/>
      </c>
      <c r="G229" s="10" t="str">
        <f t="shared" si="3"/>
        <v/>
      </c>
      <c r="I229" s="114">
        <v>0</v>
      </c>
    </row>
    <row r="230" spans="2:9" ht="38.25" hidden="1" x14ac:dyDescent="0.2">
      <c r="B230" s="9" t="s">
        <v>1745</v>
      </c>
      <c r="C230" s="12" t="s">
        <v>146</v>
      </c>
      <c r="D230" s="14" t="s">
        <v>2924</v>
      </c>
      <c r="E230" s="10">
        <v>0</v>
      </c>
      <c r="F230" s="10" t="str">
        <f>IF(REKAPITULACIJA!$F$48*I230=0,"",REKAPITULACIJA!$F$48*I230)</f>
        <v/>
      </c>
      <c r="G230" s="10" t="str">
        <f t="shared" si="3"/>
        <v/>
      </c>
      <c r="I230" s="113">
        <v>0</v>
      </c>
    </row>
    <row r="231" spans="2:9" ht="38.25" hidden="1" x14ac:dyDescent="0.2">
      <c r="B231" s="9" t="s">
        <v>1746</v>
      </c>
      <c r="C231" s="12" t="s">
        <v>146</v>
      </c>
      <c r="D231" s="14" t="s">
        <v>2925</v>
      </c>
      <c r="E231" s="10">
        <v>0</v>
      </c>
      <c r="F231" s="10" t="str">
        <f>IF(REKAPITULACIJA!$F$48*I231=0,"",REKAPITULACIJA!$F$48*I231)</f>
        <v/>
      </c>
      <c r="G231" s="10" t="str">
        <f t="shared" si="3"/>
        <v/>
      </c>
      <c r="I231" s="113">
        <v>0</v>
      </c>
    </row>
    <row r="232" spans="2:9" ht="38.25" hidden="1" x14ac:dyDescent="0.2">
      <c r="B232" s="9" t="s">
        <v>1747</v>
      </c>
      <c r="C232" s="12" t="s">
        <v>146</v>
      </c>
      <c r="D232" s="14" t="s">
        <v>2926</v>
      </c>
      <c r="E232" s="10">
        <v>0</v>
      </c>
      <c r="F232" s="10" t="str">
        <f>IF(REKAPITULACIJA!$F$48*I232=0,"",REKAPITULACIJA!$F$48*I232)</f>
        <v/>
      </c>
      <c r="G232" s="10" t="str">
        <f t="shared" si="3"/>
        <v/>
      </c>
      <c r="I232" s="113">
        <v>0</v>
      </c>
    </row>
    <row r="233" spans="2:9" ht="38.25" hidden="1" x14ac:dyDescent="0.2">
      <c r="B233" s="9" t="s">
        <v>1748</v>
      </c>
      <c r="C233" s="12" t="s">
        <v>146</v>
      </c>
      <c r="D233" s="14" t="s">
        <v>2927</v>
      </c>
      <c r="E233" s="10">
        <v>0</v>
      </c>
      <c r="F233" s="10" t="str">
        <f>IF(REKAPITULACIJA!$F$48*I233=0,"",REKAPITULACIJA!$F$48*I233)</f>
        <v/>
      </c>
      <c r="G233" s="10" t="str">
        <f t="shared" si="3"/>
        <v/>
      </c>
      <c r="I233" s="113">
        <v>0</v>
      </c>
    </row>
    <row r="234" spans="2:9" ht="38.25" hidden="1" x14ac:dyDescent="0.2">
      <c r="B234" s="9" t="s">
        <v>1749</v>
      </c>
      <c r="C234" s="12" t="s">
        <v>146</v>
      </c>
      <c r="D234" s="14" t="s">
        <v>2928</v>
      </c>
      <c r="E234" s="10">
        <v>0</v>
      </c>
      <c r="F234" s="10" t="str">
        <f>IF(REKAPITULACIJA!$F$48*I234=0,"",REKAPITULACIJA!$F$48*I234)</f>
        <v/>
      </c>
      <c r="G234" s="10" t="str">
        <f t="shared" si="3"/>
        <v/>
      </c>
      <c r="I234" s="113">
        <v>0</v>
      </c>
    </row>
    <row r="235" spans="2:9" ht="38.25" hidden="1" x14ac:dyDescent="0.2">
      <c r="B235" s="9" t="s">
        <v>1750</v>
      </c>
      <c r="C235" s="12" t="s">
        <v>146</v>
      </c>
      <c r="D235" s="14" t="s">
        <v>2929</v>
      </c>
      <c r="E235" s="10">
        <v>0</v>
      </c>
      <c r="F235" s="10" t="str">
        <f>IF(REKAPITULACIJA!$F$48*I235=0,"",REKAPITULACIJA!$F$48*I235)</f>
        <v/>
      </c>
      <c r="G235" s="10" t="str">
        <f t="shared" si="3"/>
        <v/>
      </c>
      <c r="I235" s="114">
        <v>0</v>
      </c>
    </row>
    <row r="236" spans="2:9" ht="38.25" hidden="1" x14ac:dyDescent="0.2">
      <c r="B236" s="9" t="s">
        <v>1751</v>
      </c>
      <c r="C236" s="12" t="s">
        <v>146</v>
      </c>
      <c r="D236" s="14" t="s">
        <v>2930</v>
      </c>
      <c r="E236" s="10">
        <v>0</v>
      </c>
      <c r="F236" s="10" t="str">
        <f>IF(REKAPITULACIJA!$F$48*I236=0,"",REKAPITULACIJA!$F$48*I236)</f>
        <v/>
      </c>
      <c r="G236" s="10" t="str">
        <f t="shared" si="3"/>
        <v/>
      </c>
      <c r="I236" s="114">
        <v>0</v>
      </c>
    </row>
    <row r="237" spans="2:9" ht="38.25" hidden="1" x14ac:dyDescent="0.2">
      <c r="B237" s="9" t="s">
        <v>1752</v>
      </c>
      <c r="C237" s="12" t="s">
        <v>146</v>
      </c>
      <c r="D237" s="14" t="s">
        <v>2931</v>
      </c>
      <c r="E237" s="10">
        <v>0</v>
      </c>
      <c r="F237" s="10" t="str">
        <f>IF(REKAPITULACIJA!$F$48*I237=0,"",REKAPITULACIJA!$F$48*I237)</f>
        <v/>
      </c>
      <c r="G237" s="10" t="str">
        <f t="shared" si="3"/>
        <v/>
      </c>
      <c r="I237" s="114">
        <v>0</v>
      </c>
    </row>
    <row r="238" spans="2:9" ht="38.25" hidden="1" x14ac:dyDescent="0.2">
      <c r="B238" s="9" t="s">
        <v>1753</v>
      </c>
      <c r="C238" s="12" t="s">
        <v>146</v>
      </c>
      <c r="D238" s="14" t="s">
        <v>2932</v>
      </c>
      <c r="E238" s="10">
        <v>0</v>
      </c>
      <c r="F238" s="10" t="str">
        <f>IF(REKAPITULACIJA!$F$48*I238=0,"",REKAPITULACIJA!$F$48*I238)</f>
        <v/>
      </c>
      <c r="G238" s="10" t="str">
        <f t="shared" si="3"/>
        <v/>
      </c>
      <c r="I238" s="113">
        <v>0</v>
      </c>
    </row>
    <row r="239" spans="2:9" ht="38.25" hidden="1" x14ac:dyDescent="0.2">
      <c r="B239" s="9" t="s">
        <v>1754</v>
      </c>
      <c r="C239" s="12" t="s">
        <v>146</v>
      </c>
      <c r="D239" s="14" t="s">
        <v>2933</v>
      </c>
      <c r="E239" s="10">
        <v>0</v>
      </c>
      <c r="F239" s="10" t="str">
        <f>IF(REKAPITULACIJA!$F$48*I239=0,"",REKAPITULACIJA!$F$48*I239)</f>
        <v/>
      </c>
      <c r="G239" s="10" t="str">
        <f t="shared" si="3"/>
        <v/>
      </c>
      <c r="I239" s="113">
        <v>0</v>
      </c>
    </row>
    <row r="240" spans="2:9" ht="38.25" hidden="1" x14ac:dyDescent="0.2">
      <c r="B240" s="9" t="s">
        <v>1755</v>
      </c>
      <c r="C240" s="12" t="s">
        <v>146</v>
      </c>
      <c r="D240" s="14" t="s">
        <v>2934</v>
      </c>
      <c r="E240" s="10">
        <v>0</v>
      </c>
      <c r="F240" s="10" t="str">
        <f>IF(REKAPITULACIJA!$F$48*I240=0,"",REKAPITULACIJA!$F$48*I240)</f>
        <v/>
      </c>
      <c r="G240" s="10" t="str">
        <f t="shared" si="3"/>
        <v/>
      </c>
      <c r="I240" s="114">
        <v>0</v>
      </c>
    </row>
    <row r="241" spans="2:9" ht="38.25" hidden="1" x14ac:dyDescent="0.2">
      <c r="B241" s="9" t="s">
        <v>1756</v>
      </c>
      <c r="C241" s="12" t="s">
        <v>146</v>
      </c>
      <c r="D241" s="14" t="s">
        <v>2935</v>
      </c>
      <c r="E241" s="10">
        <v>0</v>
      </c>
      <c r="F241" s="10" t="str">
        <f>IF(REKAPITULACIJA!$F$48*I241=0,"",REKAPITULACIJA!$F$48*I241)</f>
        <v/>
      </c>
      <c r="G241" s="10" t="str">
        <f t="shared" si="3"/>
        <v/>
      </c>
      <c r="I241" s="114">
        <v>0</v>
      </c>
    </row>
    <row r="242" spans="2:9" ht="38.25" hidden="1" x14ac:dyDescent="0.2">
      <c r="B242" s="9" t="s">
        <v>1757</v>
      </c>
      <c r="C242" s="12" t="s">
        <v>146</v>
      </c>
      <c r="D242" s="14" t="s">
        <v>2936</v>
      </c>
      <c r="E242" s="10">
        <v>0</v>
      </c>
      <c r="F242" s="10" t="str">
        <f>IF(REKAPITULACIJA!$F$48*I242=0,"",REKAPITULACIJA!$F$48*I242)</f>
        <v/>
      </c>
      <c r="G242" s="10" t="str">
        <f t="shared" si="3"/>
        <v/>
      </c>
      <c r="I242" s="114">
        <v>0</v>
      </c>
    </row>
    <row r="243" spans="2:9" ht="38.25" hidden="1" x14ac:dyDescent="0.2">
      <c r="B243" s="9" t="s">
        <v>1758</v>
      </c>
      <c r="C243" s="12" t="s">
        <v>146</v>
      </c>
      <c r="D243" s="14" t="s">
        <v>2937</v>
      </c>
      <c r="E243" s="10">
        <v>0</v>
      </c>
      <c r="F243" s="10" t="str">
        <f>IF(REKAPITULACIJA!$F$48*I243=0,"",REKAPITULACIJA!$F$48*I243)</f>
        <v/>
      </c>
      <c r="G243" s="10" t="str">
        <f t="shared" si="3"/>
        <v/>
      </c>
      <c r="I243" s="113">
        <v>0</v>
      </c>
    </row>
    <row r="244" spans="2:9" ht="38.25" hidden="1" x14ac:dyDescent="0.2">
      <c r="B244" s="9" t="s">
        <v>1759</v>
      </c>
      <c r="C244" s="12" t="s">
        <v>146</v>
      </c>
      <c r="D244" s="14" t="s">
        <v>2938</v>
      </c>
      <c r="E244" s="10">
        <v>0</v>
      </c>
      <c r="F244" s="10" t="str">
        <f>IF(REKAPITULACIJA!$F$48*I244=0,"",REKAPITULACIJA!$F$48*I244)</f>
        <v/>
      </c>
      <c r="G244" s="10" t="str">
        <f t="shared" si="3"/>
        <v/>
      </c>
      <c r="I244" s="113">
        <v>0</v>
      </c>
    </row>
    <row r="245" spans="2:9" ht="38.25" hidden="1" x14ac:dyDescent="0.2">
      <c r="B245" s="9" t="s">
        <v>1760</v>
      </c>
      <c r="C245" s="12" t="s">
        <v>146</v>
      </c>
      <c r="D245" s="14" t="s">
        <v>2939</v>
      </c>
      <c r="E245" s="10">
        <v>0</v>
      </c>
      <c r="F245" s="10" t="str">
        <f>IF(REKAPITULACIJA!$F$48*I245=0,"",REKAPITULACIJA!$F$48*I245)</f>
        <v/>
      </c>
      <c r="G245" s="10" t="str">
        <f t="shared" si="3"/>
        <v/>
      </c>
      <c r="I245" s="113">
        <v>0</v>
      </c>
    </row>
    <row r="246" spans="2:9" ht="38.25" hidden="1" x14ac:dyDescent="0.2">
      <c r="B246" s="9" t="s">
        <v>1761</v>
      </c>
      <c r="C246" s="12" t="s">
        <v>146</v>
      </c>
      <c r="D246" s="14" t="s">
        <v>2940</v>
      </c>
      <c r="E246" s="10">
        <v>0</v>
      </c>
      <c r="F246" s="10" t="str">
        <f>IF(REKAPITULACIJA!$F$48*I246=0,"",REKAPITULACIJA!$F$48*I246)</f>
        <v/>
      </c>
      <c r="G246" s="10" t="str">
        <f t="shared" si="3"/>
        <v/>
      </c>
      <c r="I246" s="113">
        <v>0</v>
      </c>
    </row>
    <row r="247" spans="2:9" ht="38.25" hidden="1" x14ac:dyDescent="0.2">
      <c r="B247" s="9" t="s">
        <v>1762</v>
      </c>
      <c r="C247" s="12" t="s">
        <v>146</v>
      </c>
      <c r="D247" s="14" t="s">
        <v>2941</v>
      </c>
      <c r="E247" s="10">
        <v>0</v>
      </c>
      <c r="F247" s="10" t="str">
        <f>IF(REKAPITULACIJA!$F$48*I247=0,"",REKAPITULACIJA!$F$48*I247)</f>
        <v/>
      </c>
      <c r="G247" s="10" t="str">
        <f t="shared" si="3"/>
        <v/>
      </c>
      <c r="I247" s="113">
        <v>0</v>
      </c>
    </row>
    <row r="248" spans="2:9" ht="38.25" hidden="1" x14ac:dyDescent="0.2">
      <c r="B248" s="9" t="s">
        <v>1763</v>
      </c>
      <c r="C248" s="12" t="s">
        <v>146</v>
      </c>
      <c r="D248" s="14" t="s">
        <v>2942</v>
      </c>
      <c r="E248" s="10">
        <v>0</v>
      </c>
      <c r="F248" s="10" t="str">
        <f>IF(REKAPITULACIJA!$F$48*I248=0,"",REKAPITULACIJA!$F$48*I248)</f>
        <v/>
      </c>
      <c r="G248" s="10" t="str">
        <f t="shared" si="3"/>
        <v/>
      </c>
      <c r="I248" s="114">
        <v>0</v>
      </c>
    </row>
    <row r="249" spans="2:9" ht="38.25" hidden="1" x14ac:dyDescent="0.2">
      <c r="B249" s="9" t="s">
        <v>1764</v>
      </c>
      <c r="C249" s="12" t="s">
        <v>146</v>
      </c>
      <c r="D249" s="14" t="s">
        <v>2943</v>
      </c>
      <c r="E249" s="10">
        <v>0</v>
      </c>
      <c r="F249" s="10" t="str">
        <f>IF(REKAPITULACIJA!$F$48*I249=0,"",REKAPITULACIJA!$F$48*I249)</f>
        <v/>
      </c>
      <c r="G249" s="10" t="str">
        <f t="shared" si="3"/>
        <v/>
      </c>
      <c r="I249" s="114">
        <v>0</v>
      </c>
    </row>
    <row r="250" spans="2:9" ht="38.25" hidden="1" x14ac:dyDescent="0.2">
      <c r="B250" s="9" t="s">
        <v>1765</v>
      </c>
      <c r="C250" s="12" t="s">
        <v>146</v>
      </c>
      <c r="D250" s="14" t="s">
        <v>2944</v>
      </c>
      <c r="E250" s="10">
        <v>0</v>
      </c>
      <c r="F250" s="10" t="str">
        <f>IF(REKAPITULACIJA!$F$48*I250=0,"",REKAPITULACIJA!$F$48*I250)</f>
        <v/>
      </c>
      <c r="G250" s="10" t="str">
        <f t="shared" si="3"/>
        <v/>
      </c>
      <c r="I250" s="113">
        <v>0</v>
      </c>
    </row>
    <row r="251" spans="2:9" ht="38.25" hidden="1" x14ac:dyDescent="0.2">
      <c r="B251" s="9" t="s">
        <v>1766</v>
      </c>
      <c r="C251" s="12" t="s">
        <v>146</v>
      </c>
      <c r="D251" s="14" t="s">
        <v>2945</v>
      </c>
      <c r="E251" s="10">
        <v>0</v>
      </c>
      <c r="F251" s="10" t="str">
        <f>IF(REKAPITULACIJA!$F$48*I251=0,"",REKAPITULACIJA!$F$48*I251)</f>
        <v/>
      </c>
      <c r="G251" s="10" t="str">
        <f t="shared" si="3"/>
        <v/>
      </c>
      <c r="I251" s="113">
        <v>0</v>
      </c>
    </row>
    <row r="252" spans="2:9" ht="38.25" hidden="1" x14ac:dyDescent="0.2">
      <c r="B252" s="9" t="s">
        <v>1767</v>
      </c>
      <c r="C252" s="12" t="s">
        <v>146</v>
      </c>
      <c r="D252" s="14" t="s">
        <v>2946</v>
      </c>
      <c r="E252" s="10">
        <v>0</v>
      </c>
      <c r="F252" s="10" t="str">
        <f>IF(REKAPITULACIJA!$F$48*I252=0,"",REKAPITULACIJA!$F$48*I252)</f>
        <v/>
      </c>
      <c r="G252" s="10" t="str">
        <f t="shared" si="3"/>
        <v/>
      </c>
      <c r="I252" s="114">
        <v>0</v>
      </c>
    </row>
    <row r="253" spans="2:9" ht="38.25" hidden="1" x14ac:dyDescent="0.2">
      <c r="B253" s="9" t="s">
        <v>1768</v>
      </c>
      <c r="C253" s="12" t="s">
        <v>146</v>
      </c>
      <c r="D253" s="14" t="s">
        <v>2947</v>
      </c>
      <c r="E253" s="10">
        <v>0</v>
      </c>
      <c r="F253" s="10" t="str">
        <f>IF(REKAPITULACIJA!$F$48*I253=0,"",REKAPITULACIJA!$F$48*I253)</f>
        <v/>
      </c>
      <c r="G253" s="10" t="str">
        <f t="shared" si="3"/>
        <v/>
      </c>
      <c r="I253" s="114">
        <v>0</v>
      </c>
    </row>
    <row r="254" spans="2:9" ht="38.25" hidden="1" x14ac:dyDescent="0.2">
      <c r="B254" s="9" t="s">
        <v>1769</v>
      </c>
      <c r="C254" s="12" t="s">
        <v>146</v>
      </c>
      <c r="D254" s="14" t="s">
        <v>2948</v>
      </c>
      <c r="E254" s="10">
        <v>0</v>
      </c>
      <c r="F254" s="10" t="str">
        <f>IF(REKAPITULACIJA!$F$48*I254=0,"",REKAPITULACIJA!$F$48*I254)</f>
        <v/>
      </c>
      <c r="G254" s="10" t="str">
        <f t="shared" si="3"/>
        <v/>
      </c>
      <c r="I254" s="113">
        <v>0</v>
      </c>
    </row>
    <row r="255" spans="2:9" ht="38.25" hidden="1" x14ac:dyDescent="0.2">
      <c r="B255" s="9" t="s">
        <v>1770</v>
      </c>
      <c r="C255" s="12" t="s">
        <v>146</v>
      </c>
      <c r="D255" s="14" t="s">
        <v>2949</v>
      </c>
      <c r="E255" s="10">
        <v>0</v>
      </c>
      <c r="F255" s="10" t="str">
        <f>IF(REKAPITULACIJA!$F$48*I255=0,"",REKAPITULACIJA!$F$48*I255)</f>
        <v/>
      </c>
      <c r="G255" s="10" t="str">
        <f t="shared" si="3"/>
        <v/>
      </c>
      <c r="I255" s="113">
        <v>0</v>
      </c>
    </row>
    <row r="256" spans="2:9" ht="38.25" hidden="1" x14ac:dyDescent="0.2">
      <c r="B256" s="9" t="s">
        <v>1771</v>
      </c>
      <c r="C256" s="12" t="s">
        <v>146</v>
      </c>
      <c r="D256" s="14" t="s">
        <v>2950</v>
      </c>
      <c r="E256" s="10">
        <v>0</v>
      </c>
      <c r="F256" s="10" t="str">
        <f>IF(REKAPITULACIJA!$F$48*I256=0,"",REKAPITULACIJA!$F$48*I256)</f>
        <v/>
      </c>
      <c r="G256" s="10" t="str">
        <f t="shared" si="3"/>
        <v/>
      </c>
      <c r="I256" s="113">
        <v>0</v>
      </c>
    </row>
    <row r="257" spans="2:9" ht="38.25" hidden="1" x14ac:dyDescent="0.2">
      <c r="B257" s="9" t="s">
        <v>1772</v>
      </c>
      <c r="C257" s="12" t="s">
        <v>146</v>
      </c>
      <c r="D257" s="14" t="s">
        <v>2951</v>
      </c>
      <c r="E257" s="10">
        <v>0</v>
      </c>
      <c r="F257" s="10" t="str">
        <f>IF(REKAPITULACIJA!$F$48*I257=0,"",REKAPITULACIJA!$F$48*I257)</f>
        <v/>
      </c>
      <c r="G257" s="10" t="str">
        <f t="shared" si="3"/>
        <v/>
      </c>
      <c r="I257" s="114">
        <v>0</v>
      </c>
    </row>
    <row r="258" spans="2:9" ht="38.25" hidden="1" x14ac:dyDescent="0.2">
      <c r="B258" s="9" t="s">
        <v>1773</v>
      </c>
      <c r="C258" s="12" t="s">
        <v>146</v>
      </c>
      <c r="D258" s="14" t="s">
        <v>2952</v>
      </c>
      <c r="E258" s="10">
        <v>0</v>
      </c>
      <c r="F258" s="10" t="str">
        <f>IF(REKAPITULACIJA!$F$48*I258=0,"",REKAPITULACIJA!$F$48*I258)</f>
        <v/>
      </c>
      <c r="G258" s="10" t="str">
        <f t="shared" si="3"/>
        <v/>
      </c>
      <c r="I258" s="114">
        <v>0</v>
      </c>
    </row>
    <row r="259" spans="2:9" ht="38.25" hidden="1" x14ac:dyDescent="0.2">
      <c r="B259" s="9" t="s">
        <v>1774</v>
      </c>
      <c r="C259" s="12" t="s">
        <v>146</v>
      </c>
      <c r="D259" s="14" t="s">
        <v>2953</v>
      </c>
      <c r="E259" s="10">
        <v>0</v>
      </c>
      <c r="F259" s="10" t="str">
        <f>IF(REKAPITULACIJA!$F$48*I259=0,"",REKAPITULACIJA!$F$48*I259)</f>
        <v/>
      </c>
      <c r="G259" s="10" t="str">
        <f t="shared" si="3"/>
        <v/>
      </c>
      <c r="I259" s="113">
        <v>0</v>
      </c>
    </row>
    <row r="260" spans="2:9" ht="51" hidden="1" x14ac:dyDescent="0.2">
      <c r="B260" s="9" t="s">
        <v>1775</v>
      </c>
      <c r="C260" s="12" t="s">
        <v>146</v>
      </c>
      <c r="D260" s="14" t="s">
        <v>2954</v>
      </c>
      <c r="E260" s="10">
        <v>0</v>
      </c>
      <c r="F260" s="10" t="str">
        <f>IF(REKAPITULACIJA!$F$48*I260=0,"",REKAPITULACIJA!$F$48*I260)</f>
        <v/>
      </c>
      <c r="G260" s="10" t="str">
        <f t="shared" si="3"/>
        <v/>
      </c>
      <c r="I260" s="113">
        <v>0</v>
      </c>
    </row>
    <row r="261" spans="2:9" ht="38.25" hidden="1" x14ac:dyDescent="0.2">
      <c r="B261" s="9" t="s">
        <v>1776</v>
      </c>
      <c r="C261" s="12" t="s">
        <v>146</v>
      </c>
      <c r="D261" s="14" t="s">
        <v>2955</v>
      </c>
      <c r="E261" s="10">
        <v>0</v>
      </c>
      <c r="F261" s="10" t="str">
        <f>IF(REKAPITULACIJA!$F$48*I261=0,"",REKAPITULACIJA!$F$48*I261)</f>
        <v/>
      </c>
      <c r="G261" s="10" t="str">
        <f t="shared" si="3"/>
        <v/>
      </c>
      <c r="I261" s="113">
        <v>0</v>
      </c>
    </row>
    <row r="262" spans="2:9" ht="51" hidden="1" x14ac:dyDescent="0.2">
      <c r="B262" s="9" t="s">
        <v>1777</v>
      </c>
      <c r="C262" s="12" t="s">
        <v>146</v>
      </c>
      <c r="D262" s="14" t="s">
        <v>2956</v>
      </c>
      <c r="E262" s="10">
        <v>0</v>
      </c>
      <c r="F262" s="10" t="str">
        <f>IF(REKAPITULACIJA!$F$48*I262=0,"",REKAPITULACIJA!$F$48*I262)</f>
        <v/>
      </c>
      <c r="G262" s="10" t="str">
        <f t="shared" si="3"/>
        <v/>
      </c>
      <c r="I262" s="113">
        <v>0</v>
      </c>
    </row>
    <row r="263" spans="2:9" ht="38.25" hidden="1" x14ac:dyDescent="0.2">
      <c r="B263" s="9" t="s">
        <v>1778</v>
      </c>
      <c r="C263" s="12" t="s">
        <v>146</v>
      </c>
      <c r="D263" s="14" t="s">
        <v>2957</v>
      </c>
      <c r="E263" s="10">
        <v>0</v>
      </c>
      <c r="F263" s="10" t="str">
        <f>IF(REKAPITULACIJA!$F$48*I263=0,"",REKAPITULACIJA!$F$48*I263)</f>
        <v/>
      </c>
      <c r="G263" s="10" t="str">
        <f t="shared" si="3"/>
        <v/>
      </c>
      <c r="I263" s="113">
        <v>0</v>
      </c>
    </row>
    <row r="264" spans="2:9" ht="51" hidden="1" x14ac:dyDescent="0.2">
      <c r="B264" s="9" t="s">
        <v>1779</v>
      </c>
      <c r="C264" s="12" t="s">
        <v>146</v>
      </c>
      <c r="D264" s="14" t="s">
        <v>2958</v>
      </c>
      <c r="E264" s="10">
        <v>0</v>
      </c>
      <c r="F264" s="10" t="str">
        <f>IF(REKAPITULACIJA!$F$48*I264=0,"",REKAPITULACIJA!$F$48*I264)</f>
        <v/>
      </c>
      <c r="G264" s="10" t="str">
        <f t="shared" si="3"/>
        <v/>
      </c>
      <c r="I264" s="113">
        <v>0</v>
      </c>
    </row>
    <row r="265" spans="2:9" ht="38.25" hidden="1" x14ac:dyDescent="0.2">
      <c r="B265" s="9" t="s">
        <v>1780</v>
      </c>
      <c r="C265" s="12" t="s">
        <v>146</v>
      </c>
      <c r="D265" s="14" t="s">
        <v>2959</v>
      </c>
      <c r="E265" s="10">
        <v>0</v>
      </c>
      <c r="F265" s="10" t="str">
        <f>IF(REKAPITULACIJA!$F$48*I265=0,"",REKAPITULACIJA!$F$48*I265)</f>
        <v/>
      </c>
      <c r="G265" s="10" t="str">
        <f t="shared" ref="G265:G289" si="4">IF(F265="","",E265*F265)</f>
        <v/>
      </c>
      <c r="I265" s="113">
        <v>0</v>
      </c>
    </row>
    <row r="266" spans="2:9" ht="51" hidden="1" x14ac:dyDescent="0.2">
      <c r="B266" s="9" t="s">
        <v>1781</v>
      </c>
      <c r="C266" s="12" t="s">
        <v>146</v>
      </c>
      <c r="D266" s="14" t="s">
        <v>2960</v>
      </c>
      <c r="E266" s="10">
        <v>0</v>
      </c>
      <c r="F266" s="10" t="str">
        <f>IF(REKAPITULACIJA!$F$48*I266=0,"",REKAPITULACIJA!$F$48*I266)</f>
        <v/>
      </c>
      <c r="G266" s="10" t="str">
        <f t="shared" si="4"/>
        <v/>
      </c>
      <c r="I266" s="113">
        <v>0</v>
      </c>
    </row>
    <row r="267" spans="2:9" ht="38.25" hidden="1" x14ac:dyDescent="0.2">
      <c r="B267" s="9" t="s">
        <v>1782</v>
      </c>
      <c r="C267" s="12" t="s">
        <v>146</v>
      </c>
      <c r="D267" s="14" t="s">
        <v>2961</v>
      </c>
      <c r="E267" s="10">
        <v>0</v>
      </c>
      <c r="F267" s="10" t="str">
        <f>IF(REKAPITULACIJA!$F$48*I267=0,"",REKAPITULACIJA!$F$48*I267)</f>
        <v/>
      </c>
      <c r="G267" s="10" t="str">
        <f t="shared" si="4"/>
        <v/>
      </c>
      <c r="I267" s="114">
        <v>0</v>
      </c>
    </row>
    <row r="268" spans="2:9" ht="38.25" hidden="1" x14ac:dyDescent="0.2">
      <c r="B268" s="9" t="s">
        <v>1783</v>
      </c>
      <c r="C268" s="12" t="s">
        <v>146</v>
      </c>
      <c r="D268" s="14" t="s">
        <v>2962</v>
      </c>
      <c r="E268" s="10">
        <v>0</v>
      </c>
      <c r="F268" s="10" t="str">
        <f>IF(REKAPITULACIJA!$F$48*I268=0,"",REKAPITULACIJA!$F$48*I268)</f>
        <v/>
      </c>
      <c r="G268" s="10" t="str">
        <f t="shared" si="4"/>
        <v/>
      </c>
      <c r="I268" s="114">
        <v>0</v>
      </c>
    </row>
    <row r="269" spans="2:9" ht="25.5" hidden="1" x14ac:dyDescent="0.2">
      <c r="B269" s="9" t="s">
        <v>1784</v>
      </c>
      <c r="C269" s="12" t="s">
        <v>146</v>
      </c>
      <c r="D269" s="14" t="s">
        <v>2963</v>
      </c>
      <c r="E269" s="10">
        <v>0</v>
      </c>
      <c r="F269" s="10" t="str">
        <f>IF(REKAPITULACIJA!$F$48*I269=0,"",REKAPITULACIJA!$F$48*I269)</f>
        <v/>
      </c>
      <c r="G269" s="10" t="str">
        <f t="shared" si="4"/>
        <v/>
      </c>
      <c r="I269" s="113">
        <v>0</v>
      </c>
    </row>
    <row r="270" spans="2:9" ht="25.5" hidden="1" x14ac:dyDescent="0.2">
      <c r="B270" s="9" t="s">
        <v>1785</v>
      </c>
      <c r="C270" s="12" t="s">
        <v>146</v>
      </c>
      <c r="D270" s="14" t="s">
        <v>1786</v>
      </c>
      <c r="E270" s="10">
        <v>0</v>
      </c>
      <c r="F270" s="10" t="str">
        <f>IF(REKAPITULACIJA!$F$48*I270=0,"",REKAPITULACIJA!$F$48*I270)</f>
        <v/>
      </c>
      <c r="G270" s="10" t="str">
        <f t="shared" si="4"/>
        <v/>
      </c>
      <c r="I270" s="113">
        <v>0</v>
      </c>
    </row>
    <row r="271" spans="2:9" ht="38.25" hidden="1" x14ac:dyDescent="0.2">
      <c r="B271" s="9" t="s">
        <v>1787</v>
      </c>
      <c r="C271" s="12" t="s">
        <v>146</v>
      </c>
      <c r="D271" s="14" t="s">
        <v>2964</v>
      </c>
      <c r="E271" s="10">
        <v>0</v>
      </c>
      <c r="F271" s="10" t="str">
        <f>IF(REKAPITULACIJA!$F$48*I271=0,"",REKAPITULACIJA!$F$48*I271)</f>
        <v/>
      </c>
      <c r="G271" s="10" t="str">
        <f t="shared" si="4"/>
        <v/>
      </c>
      <c r="I271" s="113">
        <v>0</v>
      </c>
    </row>
    <row r="272" spans="2:9" ht="25.5" hidden="1" x14ac:dyDescent="0.2">
      <c r="B272" s="9" t="s">
        <v>1788</v>
      </c>
      <c r="C272" s="12" t="s">
        <v>146</v>
      </c>
      <c r="D272" s="14" t="s">
        <v>1789</v>
      </c>
      <c r="E272" s="10">
        <v>0</v>
      </c>
      <c r="F272" s="10" t="str">
        <f>IF(REKAPITULACIJA!$F$48*I272=0,"",REKAPITULACIJA!$F$48*I272)</f>
        <v/>
      </c>
      <c r="G272" s="10" t="str">
        <f t="shared" si="4"/>
        <v/>
      </c>
      <c r="I272" s="113">
        <v>0</v>
      </c>
    </row>
    <row r="273" spans="2:9" ht="25.5" hidden="1" x14ac:dyDescent="0.2">
      <c r="B273" s="9" t="s">
        <v>1790</v>
      </c>
      <c r="C273" s="12" t="s">
        <v>146</v>
      </c>
      <c r="D273" s="14" t="s">
        <v>1791</v>
      </c>
      <c r="E273" s="10">
        <v>0</v>
      </c>
      <c r="F273" s="10" t="str">
        <f>IF(REKAPITULACIJA!$F$48*I273=0,"",REKAPITULACIJA!$F$48*I273)</f>
        <v/>
      </c>
      <c r="G273" s="10" t="str">
        <f t="shared" si="4"/>
        <v/>
      </c>
      <c r="I273" s="113">
        <v>0</v>
      </c>
    </row>
    <row r="274" spans="2:9" ht="89.25" hidden="1" x14ac:dyDescent="0.2">
      <c r="B274" s="9" t="s">
        <v>1792</v>
      </c>
      <c r="C274" s="12" t="s">
        <v>146</v>
      </c>
      <c r="D274" s="26" t="s">
        <v>2965</v>
      </c>
      <c r="E274" s="10">
        <v>0</v>
      </c>
      <c r="F274" s="10" t="str">
        <f>IF(REKAPITULACIJA!$F$48*I274=0,"",REKAPITULACIJA!$F$48*I274)</f>
        <v/>
      </c>
      <c r="G274" s="10" t="str">
        <f t="shared" si="4"/>
        <v/>
      </c>
      <c r="I274" s="114">
        <v>0</v>
      </c>
    </row>
    <row r="275" spans="2:9" ht="38.25" hidden="1" x14ac:dyDescent="0.2">
      <c r="B275" s="9" t="s">
        <v>1793</v>
      </c>
      <c r="C275" s="12" t="s">
        <v>146</v>
      </c>
      <c r="D275" s="14" t="s">
        <v>2966</v>
      </c>
      <c r="E275" s="10">
        <v>0</v>
      </c>
      <c r="F275" s="10" t="str">
        <f>IF(REKAPITULACIJA!$F$48*I275=0,"",REKAPITULACIJA!$F$48*I275)</f>
        <v/>
      </c>
      <c r="G275" s="10" t="str">
        <f t="shared" si="4"/>
        <v/>
      </c>
      <c r="I275" s="113">
        <v>0</v>
      </c>
    </row>
    <row r="276" spans="2:9" ht="38.25" hidden="1" x14ac:dyDescent="0.2">
      <c r="B276" s="9" t="s">
        <v>1794</v>
      </c>
      <c r="C276" s="12" t="s">
        <v>146</v>
      </c>
      <c r="D276" s="14" t="s">
        <v>2967</v>
      </c>
      <c r="E276" s="10">
        <v>0</v>
      </c>
      <c r="F276" s="10" t="str">
        <f>IF(REKAPITULACIJA!$F$48*I276=0,"",REKAPITULACIJA!$F$48*I276)</f>
        <v/>
      </c>
      <c r="G276" s="10" t="str">
        <f t="shared" si="4"/>
        <v/>
      </c>
      <c r="I276" s="113">
        <v>0</v>
      </c>
    </row>
    <row r="277" spans="2:9" ht="38.25" hidden="1" x14ac:dyDescent="0.2">
      <c r="B277" s="9" t="s">
        <v>1795</v>
      </c>
      <c r="C277" s="12" t="s">
        <v>146</v>
      </c>
      <c r="D277" s="14" t="s">
        <v>2968</v>
      </c>
      <c r="E277" s="10">
        <v>0</v>
      </c>
      <c r="F277" s="10" t="str">
        <f>IF(REKAPITULACIJA!$F$48*I277=0,"",REKAPITULACIJA!$F$48*I277)</f>
        <v/>
      </c>
      <c r="G277" s="10" t="str">
        <f t="shared" si="4"/>
        <v/>
      </c>
      <c r="I277" s="113">
        <v>0</v>
      </c>
    </row>
    <row r="278" spans="2:9" ht="38.25" hidden="1" x14ac:dyDescent="0.2">
      <c r="B278" s="9" t="s">
        <v>1796</v>
      </c>
      <c r="C278" s="12" t="s">
        <v>146</v>
      </c>
      <c r="D278" s="14" t="s">
        <v>2969</v>
      </c>
      <c r="E278" s="10">
        <v>0</v>
      </c>
      <c r="F278" s="10" t="str">
        <f>IF(REKAPITULACIJA!$F$48*I278=0,"",REKAPITULACIJA!$F$48*I278)</f>
        <v/>
      </c>
      <c r="G278" s="10" t="str">
        <f t="shared" si="4"/>
        <v/>
      </c>
      <c r="I278" s="114">
        <v>0</v>
      </c>
    </row>
    <row r="279" spans="2:9" ht="38.25" hidden="1" x14ac:dyDescent="0.2">
      <c r="B279" s="9" t="s">
        <v>1797</v>
      </c>
      <c r="C279" s="12" t="s">
        <v>146</v>
      </c>
      <c r="D279" s="14" t="s">
        <v>2970</v>
      </c>
      <c r="E279" s="10">
        <v>0</v>
      </c>
      <c r="F279" s="10" t="str">
        <f>IF(REKAPITULACIJA!$F$48*I279=0,"",REKAPITULACIJA!$F$48*I279)</f>
        <v/>
      </c>
      <c r="G279" s="10" t="str">
        <f t="shared" si="4"/>
        <v/>
      </c>
      <c r="I279" s="114">
        <v>0</v>
      </c>
    </row>
    <row r="280" spans="2:9" ht="38.25" hidden="1" x14ac:dyDescent="0.2">
      <c r="B280" s="9" t="s">
        <v>1798</v>
      </c>
      <c r="C280" s="12" t="s">
        <v>146</v>
      </c>
      <c r="D280" s="14" t="s">
        <v>2971</v>
      </c>
      <c r="E280" s="10">
        <v>0</v>
      </c>
      <c r="F280" s="10" t="str">
        <f>IF(REKAPITULACIJA!$F$48*I280=0,"",REKAPITULACIJA!$F$48*I280)</f>
        <v/>
      </c>
      <c r="G280" s="10" t="str">
        <f t="shared" si="4"/>
        <v/>
      </c>
      <c r="I280" s="114">
        <v>0</v>
      </c>
    </row>
    <row r="281" spans="2:9" ht="38.25" hidden="1" x14ac:dyDescent="0.2">
      <c r="B281" s="9" t="s">
        <v>1799</v>
      </c>
      <c r="C281" s="12" t="s">
        <v>146</v>
      </c>
      <c r="D281" s="14" t="s">
        <v>2972</v>
      </c>
      <c r="E281" s="10">
        <v>0</v>
      </c>
      <c r="F281" s="10" t="str">
        <f>IF(REKAPITULACIJA!$F$48*I281=0,"",REKAPITULACIJA!$F$48*I281)</f>
        <v/>
      </c>
      <c r="G281" s="10" t="str">
        <f t="shared" si="4"/>
        <v/>
      </c>
      <c r="I281" s="113">
        <v>0</v>
      </c>
    </row>
    <row r="282" spans="2:9" ht="38.25" hidden="1" x14ac:dyDescent="0.2">
      <c r="B282" s="9" t="s">
        <v>1800</v>
      </c>
      <c r="C282" s="12" t="s">
        <v>146</v>
      </c>
      <c r="D282" s="14" t="s">
        <v>2973</v>
      </c>
      <c r="E282" s="10">
        <v>0</v>
      </c>
      <c r="F282" s="10" t="str">
        <f>IF(REKAPITULACIJA!$F$48*I282=0,"",REKAPITULACIJA!$F$48*I282)</f>
        <v/>
      </c>
      <c r="G282" s="10" t="str">
        <f t="shared" si="4"/>
        <v/>
      </c>
      <c r="I282" s="113">
        <v>0</v>
      </c>
    </row>
    <row r="283" spans="2:9" ht="38.25" hidden="1" x14ac:dyDescent="0.2">
      <c r="B283" s="9" t="s">
        <v>1801</v>
      </c>
      <c r="C283" s="12" t="s">
        <v>146</v>
      </c>
      <c r="D283" s="14" t="s">
        <v>2974</v>
      </c>
      <c r="E283" s="10">
        <v>0</v>
      </c>
      <c r="F283" s="10" t="str">
        <f>IF(REKAPITULACIJA!$F$48*I283=0,"",REKAPITULACIJA!$F$48*I283)</f>
        <v/>
      </c>
      <c r="G283" s="10" t="str">
        <f t="shared" si="4"/>
        <v/>
      </c>
      <c r="I283" s="113">
        <v>0</v>
      </c>
    </row>
    <row r="284" spans="2:9" ht="25.5" hidden="1" x14ac:dyDescent="0.2">
      <c r="B284" s="9" t="s">
        <v>1802</v>
      </c>
      <c r="C284" s="12" t="s">
        <v>146</v>
      </c>
      <c r="D284" s="14" t="s">
        <v>1803</v>
      </c>
      <c r="E284" s="10">
        <v>0</v>
      </c>
      <c r="F284" s="10" t="str">
        <f>IF(REKAPITULACIJA!$F$48*I284=0,"",REKAPITULACIJA!$F$48*I284)</f>
        <v/>
      </c>
      <c r="G284" s="10" t="str">
        <f t="shared" si="4"/>
        <v/>
      </c>
      <c r="I284" s="114">
        <v>0</v>
      </c>
    </row>
    <row r="285" spans="2:9" ht="38.25" hidden="1" x14ac:dyDescent="0.2">
      <c r="B285" s="9" t="s">
        <v>1804</v>
      </c>
      <c r="C285" s="12" t="s">
        <v>146</v>
      </c>
      <c r="D285" s="14" t="s">
        <v>2975</v>
      </c>
      <c r="E285" s="10">
        <v>0</v>
      </c>
      <c r="F285" s="10" t="str">
        <f>IF(REKAPITULACIJA!$F$48*I285=0,"",REKAPITULACIJA!$F$48*I285)</f>
        <v/>
      </c>
      <c r="G285" s="10" t="str">
        <f t="shared" si="4"/>
        <v/>
      </c>
      <c r="I285" s="114">
        <v>0</v>
      </c>
    </row>
    <row r="286" spans="2:9" ht="25.5" hidden="1" x14ac:dyDescent="0.2">
      <c r="B286" s="9" t="s">
        <v>1805</v>
      </c>
      <c r="C286" s="12" t="s">
        <v>146</v>
      </c>
      <c r="D286" s="14" t="s">
        <v>1806</v>
      </c>
      <c r="E286" s="10">
        <v>0</v>
      </c>
      <c r="F286" s="10" t="str">
        <f>IF(REKAPITULACIJA!$F$48*I286=0,"",REKAPITULACIJA!$F$48*I286)</f>
        <v/>
      </c>
      <c r="G286" s="10" t="str">
        <f t="shared" si="4"/>
        <v/>
      </c>
      <c r="I286" s="114">
        <v>0</v>
      </c>
    </row>
    <row r="287" spans="2:9" ht="25.5" hidden="1" x14ac:dyDescent="0.2">
      <c r="B287" s="9" t="s">
        <v>1807</v>
      </c>
      <c r="C287" s="12" t="s">
        <v>146</v>
      </c>
      <c r="D287" s="14" t="s">
        <v>1808</v>
      </c>
      <c r="E287" s="10">
        <v>0</v>
      </c>
      <c r="F287" s="10" t="str">
        <f>IF(REKAPITULACIJA!$F$48*I287=0,"",REKAPITULACIJA!$F$48*I287)</f>
        <v/>
      </c>
      <c r="G287" s="10" t="str">
        <f t="shared" si="4"/>
        <v/>
      </c>
      <c r="I287" s="114">
        <v>0</v>
      </c>
    </row>
    <row r="288" spans="2:9" ht="38.25" hidden="1" x14ac:dyDescent="0.2">
      <c r="B288" s="9" t="s">
        <v>1809</v>
      </c>
      <c r="C288" s="12" t="s">
        <v>45</v>
      </c>
      <c r="D288" s="14" t="s">
        <v>1810</v>
      </c>
      <c r="E288" s="10">
        <v>0</v>
      </c>
      <c r="F288" s="10" t="str">
        <f>IF(REKAPITULACIJA!$F$48*I288=0,"",REKAPITULACIJA!$F$48*I288)</f>
        <v/>
      </c>
      <c r="G288" s="10" t="str">
        <f t="shared" si="4"/>
        <v/>
      </c>
      <c r="I288" s="113">
        <v>0</v>
      </c>
    </row>
    <row r="289" spans="2:9" ht="38.25" hidden="1" x14ac:dyDescent="0.2">
      <c r="B289" s="9" t="s">
        <v>1811</v>
      </c>
      <c r="C289" s="12" t="s">
        <v>45</v>
      </c>
      <c r="D289" s="14" t="s">
        <v>1812</v>
      </c>
      <c r="E289" s="10">
        <v>0</v>
      </c>
      <c r="F289" s="10" t="str">
        <f>IF(REKAPITULACIJA!$F$48*I289=0,"",REKAPITULACIJA!$F$48*I289)</f>
        <v/>
      </c>
      <c r="G289" s="10" t="str">
        <f t="shared" si="4"/>
        <v/>
      </c>
      <c r="I289" s="113">
        <v>0</v>
      </c>
    </row>
    <row r="290" spans="2:9" x14ac:dyDescent="0.2">
      <c r="E290" s="45" t="str">
        <f>IF(SUM(E293:E383)=0,0,"")</f>
        <v/>
      </c>
      <c r="F290" s="45"/>
      <c r="G290" s="45"/>
    </row>
    <row r="291" spans="2:9" ht="21.2" customHeight="1" x14ac:dyDescent="0.25">
      <c r="B291" s="212" t="s">
        <v>1500</v>
      </c>
      <c r="C291" s="213"/>
      <c r="D291" s="213"/>
      <c r="E291" s="47" t="str">
        <f>IF(SUM(E293:E383)=0,0,"")</f>
        <v/>
      </c>
      <c r="F291" s="47"/>
      <c r="G291" s="48"/>
    </row>
    <row r="292" spans="2:9" x14ac:dyDescent="0.2">
      <c r="E292" s="45"/>
      <c r="F292" s="45"/>
      <c r="G292" s="45"/>
    </row>
    <row r="293" spans="2:9" ht="38.25" hidden="1" x14ac:dyDescent="0.2">
      <c r="B293" s="9" t="s">
        <v>1813</v>
      </c>
      <c r="C293" s="12" t="s">
        <v>47</v>
      </c>
      <c r="D293" s="14" t="s">
        <v>2976</v>
      </c>
      <c r="E293" s="10">
        <v>0</v>
      </c>
      <c r="F293" s="10" t="str">
        <f>IF(REKAPITULACIJA!$F$48*I293=0,"",REKAPITULACIJA!$F$48*I293)</f>
        <v/>
      </c>
      <c r="G293" s="10" t="str">
        <f>IF(F293="","",E293*F293)</f>
        <v/>
      </c>
      <c r="I293" s="115">
        <v>0</v>
      </c>
    </row>
    <row r="294" spans="2:9" ht="38.25" hidden="1" x14ac:dyDescent="0.2">
      <c r="B294" s="9" t="s">
        <v>1814</v>
      </c>
      <c r="C294" s="12" t="s">
        <v>47</v>
      </c>
      <c r="D294" s="14" t="s">
        <v>2977</v>
      </c>
      <c r="E294" s="162">
        <v>0</v>
      </c>
      <c r="F294" s="10">
        <v>1.5</v>
      </c>
      <c r="G294" s="10">
        <f t="shared" ref="G294:G358" si="5">IF(F294="","",E294*F294)</f>
        <v>0</v>
      </c>
      <c r="I294" s="115">
        <v>2</v>
      </c>
    </row>
    <row r="295" spans="2:9" ht="38.25" x14ac:dyDescent="0.2">
      <c r="B295" s="9" t="s">
        <v>1815</v>
      </c>
      <c r="C295" s="12" t="s">
        <v>47</v>
      </c>
      <c r="D295" s="14" t="s">
        <v>2978</v>
      </c>
      <c r="E295" s="10">
        <v>135</v>
      </c>
      <c r="F295" s="10"/>
      <c r="G295" s="10" t="str">
        <f t="shared" si="5"/>
        <v/>
      </c>
      <c r="I295" s="115">
        <v>0</v>
      </c>
    </row>
    <row r="296" spans="2:9" ht="38.25" hidden="1" x14ac:dyDescent="0.2">
      <c r="B296" s="9" t="s">
        <v>1816</v>
      </c>
      <c r="C296" s="12" t="s">
        <v>47</v>
      </c>
      <c r="D296" s="14" t="s">
        <v>2979</v>
      </c>
      <c r="E296" s="10">
        <v>0</v>
      </c>
      <c r="F296" s="10" t="str">
        <f>IF(REKAPITULACIJA!$F$48*I296=0,"",REKAPITULACIJA!$F$48*I296)</f>
        <v/>
      </c>
      <c r="G296" s="10" t="str">
        <f t="shared" si="5"/>
        <v/>
      </c>
      <c r="I296" s="115">
        <v>0</v>
      </c>
    </row>
    <row r="297" spans="2:9" ht="38.25" hidden="1" x14ac:dyDescent="0.2">
      <c r="B297" s="9" t="s">
        <v>14324</v>
      </c>
      <c r="C297" s="12" t="s">
        <v>47</v>
      </c>
      <c r="D297" s="14" t="s">
        <v>2980</v>
      </c>
      <c r="E297" s="10">
        <v>0</v>
      </c>
      <c r="F297" s="10" t="str">
        <f>IF(REKAPITULACIJA!$F$48*I297=0,"",REKAPITULACIJA!$F$48*I297)</f>
        <v/>
      </c>
      <c r="G297" s="10" t="str">
        <f t="shared" si="5"/>
        <v/>
      </c>
      <c r="I297" s="115">
        <v>0</v>
      </c>
    </row>
    <row r="298" spans="2:9" ht="25.5" hidden="1" x14ac:dyDescent="0.2">
      <c r="B298" s="9" t="s">
        <v>14325</v>
      </c>
      <c r="C298" s="12" t="s">
        <v>47</v>
      </c>
      <c r="D298" s="14" t="s">
        <v>14326</v>
      </c>
      <c r="E298" s="162">
        <v>0</v>
      </c>
      <c r="F298" s="10">
        <v>2.2000000000000002</v>
      </c>
      <c r="G298" s="10">
        <f t="shared" ref="G298" si="6">IF(F298="","",E298*F298)</f>
        <v>0</v>
      </c>
      <c r="I298" s="115">
        <v>2</v>
      </c>
    </row>
    <row r="299" spans="2:9" ht="38.25" hidden="1" x14ac:dyDescent="0.2">
      <c r="B299" s="9" t="s">
        <v>1817</v>
      </c>
      <c r="C299" s="12" t="s">
        <v>47</v>
      </c>
      <c r="D299" s="14" t="s">
        <v>2981</v>
      </c>
      <c r="E299" s="10">
        <v>0</v>
      </c>
      <c r="F299" s="10" t="str">
        <f>IF(REKAPITULACIJA!$F$48*I299=0,"",REKAPITULACIJA!$F$48*I299)</f>
        <v/>
      </c>
      <c r="G299" s="10" t="str">
        <f t="shared" si="5"/>
        <v/>
      </c>
      <c r="I299" s="116">
        <v>0</v>
      </c>
    </row>
    <row r="300" spans="2:9" ht="38.25" hidden="1" x14ac:dyDescent="0.2">
      <c r="B300" s="9" t="s">
        <v>1818</v>
      </c>
      <c r="C300" s="12" t="s">
        <v>47</v>
      </c>
      <c r="D300" s="14" t="s">
        <v>2982</v>
      </c>
      <c r="E300" s="10">
        <v>0</v>
      </c>
      <c r="F300" s="10" t="str">
        <f>IF(REKAPITULACIJA!$F$48*I300=0,"",REKAPITULACIJA!$F$48*I300)</f>
        <v/>
      </c>
      <c r="G300" s="10" t="str">
        <f t="shared" si="5"/>
        <v/>
      </c>
      <c r="I300" s="116">
        <v>0</v>
      </c>
    </row>
    <row r="301" spans="2:9" ht="38.25" hidden="1" x14ac:dyDescent="0.2">
      <c r="B301" s="9" t="s">
        <v>1819</v>
      </c>
      <c r="C301" s="12" t="s">
        <v>47</v>
      </c>
      <c r="D301" s="14" t="s">
        <v>2983</v>
      </c>
      <c r="E301" s="10">
        <v>0</v>
      </c>
      <c r="F301" s="10" t="str">
        <f>IF(REKAPITULACIJA!$F$48*I301=0,"",REKAPITULACIJA!$F$48*I301)</f>
        <v/>
      </c>
      <c r="G301" s="10" t="str">
        <f t="shared" si="5"/>
        <v/>
      </c>
      <c r="I301" s="116">
        <v>0</v>
      </c>
    </row>
    <row r="302" spans="2:9" ht="38.25" hidden="1" x14ac:dyDescent="0.2">
      <c r="B302" s="9" t="s">
        <v>1820</v>
      </c>
      <c r="C302" s="12" t="s">
        <v>47</v>
      </c>
      <c r="D302" s="14" t="s">
        <v>2984</v>
      </c>
      <c r="E302" s="10">
        <v>0</v>
      </c>
      <c r="F302" s="10" t="str">
        <f>IF(REKAPITULACIJA!$F$48*I302=0,"",REKAPITULACIJA!$F$48*I302)</f>
        <v/>
      </c>
      <c r="G302" s="10" t="str">
        <f t="shared" si="5"/>
        <v/>
      </c>
      <c r="I302" s="116">
        <v>0</v>
      </c>
    </row>
    <row r="303" spans="2:9" ht="38.25" hidden="1" x14ac:dyDescent="0.2">
      <c r="B303" s="9" t="s">
        <v>1821</v>
      </c>
      <c r="C303" s="12" t="s">
        <v>47</v>
      </c>
      <c r="D303" s="14" t="s">
        <v>2985</v>
      </c>
      <c r="E303" s="10">
        <v>0</v>
      </c>
      <c r="F303" s="10" t="str">
        <f>IF(REKAPITULACIJA!$F$48*I303=0,"",REKAPITULACIJA!$F$48*I303)</f>
        <v/>
      </c>
      <c r="G303" s="10" t="str">
        <f t="shared" si="5"/>
        <v/>
      </c>
      <c r="I303" s="116">
        <v>0</v>
      </c>
    </row>
    <row r="304" spans="2:9" ht="38.25" hidden="1" x14ac:dyDescent="0.2">
      <c r="B304" s="9" t="s">
        <v>1822</v>
      </c>
      <c r="C304" s="12" t="s">
        <v>47</v>
      </c>
      <c r="D304" s="14" t="s">
        <v>2986</v>
      </c>
      <c r="E304" s="10">
        <v>0</v>
      </c>
      <c r="F304" s="10" t="str">
        <f>IF(REKAPITULACIJA!$F$48*I304=0,"",REKAPITULACIJA!$F$48*I304)</f>
        <v/>
      </c>
      <c r="G304" s="10" t="str">
        <f t="shared" si="5"/>
        <v/>
      </c>
      <c r="I304" s="116">
        <v>0</v>
      </c>
    </row>
    <row r="305" spans="2:9" ht="38.25" hidden="1" x14ac:dyDescent="0.2">
      <c r="B305" s="9" t="s">
        <v>1823</v>
      </c>
      <c r="C305" s="12" t="s">
        <v>47</v>
      </c>
      <c r="D305" s="14" t="s">
        <v>2987</v>
      </c>
      <c r="E305" s="10">
        <v>0</v>
      </c>
      <c r="F305" s="10" t="str">
        <f>IF(REKAPITULACIJA!$F$48*I305=0,"",REKAPITULACIJA!$F$48*I305)</f>
        <v/>
      </c>
      <c r="G305" s="10" t="str">
        <f t="shared" si="5"/>
        <v/>
      </c>
      <c r="I305" s="115">
        <v>0</v>
      </c>
    </row>
    <row r="306" spans="2:9" ht="38.25" hidden="1" x14ac:dyDescent="0.2">
      <c r="B306" s="9" t="s">
        <v>1824</v>
      </c>
      <c r="C306" s="12" t="s">
        <v>47</v>
      </c>
      <c r="D306" s="14" t="s">
        <v>2988</v>
      </c>
      <c r="E306" s="10">
        <v>0</v>
      </c>
      <c r="F306" s="10" t="str">
        <f>IF(REKAPITULACIJA!$F$48*I306=0,"",REKAPITULACIJA!$F$48*I306)</f>
        <v/>
      </c>
      <c r="G306" s="10" t="str">
        <f t="shared" si="5"/>
        <v/>
      </c>
      <c r="I306" s="115">
        <v>0</v>
      </c>
    </row>
    <row r="307" spans="2:9" ht="38.25" hidden="1" x14ac:dyDescent="0.2">
      <c r="B307" s="9" t="s">
        <v>1825</v>
      </c>
      <c r="C307" s="12" t="s">
        <v>47</v>
      </c>
      <c r="D307" s="14" t="s">
        <v>2989</v>
      </c>
      <c r="E307" s="10">
        <v>0</v>
      </c>
      <c r="F307" s="10" t="str">
        <f>IF(REKAPITULACIJA!$F$48*I307=0,"",REKAPITULACIJA!$F$48*I307)</f>
        <v/>
      </c>
      <c r="G307" s="10" t="str">
        <f t="shared" si="5"/>
        <v/>
      </c>
      <c r="I307" s="115">
        <v>0</v>
      </c>
    </row>
    <row r="308" spans="2:9" ht="38.25" hidden="1" x14ac:dyDescent="0.2">
      <c r="B308" s="9" t="s">
        <v>1826</v>
      </c>
      <c r="C308" s="12" t="s">
        <v>47</v>
      </c>
      <c r="D308" s="14" t="s">
        <v>2990</v>
      </c>
      <c r="E308" s="10">
        <v>0</v>
      </c>
      <c r="F308" s="10" t="str">
        <f>IF(REKAPITULACIJA!$F$48*I308=0,"",REKAPITULACIJA!$F$48*I308)</f>
        <v/>
      </c>
      <c r="G308" s="10" t="str">
        <f t="shared" si="5"/>
        <v/>
      </c>
      <c r="I308" s="115">
        <v>0</v>
      </c>
    </row>
    <row r="309" spans="2:9" ht="38.25" hidden="1" x14ac:dyDescent="0.2">
      <c r="B309" s="9" t="s">
        <v>1827</v>
      </c>
      <c r="C309" s="12" t="s">
        <v>47</v>
      </c>
      <c r="D309" s="14" t="s">
        <v>2991</v>
      </c>
      <c r="E309" s="10">
        <v>0</v>
      </c>
      <c r="F309" s="10" t="str">
        <f>IF(REKAPITULACIJA!$F$48*I309=0,"",REKAPITULACIJA!$F$48*I309)</f>
        <v/>
      </c>
      <c r="G309" s="10" t="str">
        <f t="shared" si="5"/>
        <v/>
      </c>
      <c r="I309" s="115">
        <v>0</v>
      </c>
    </row>
    <row r="310" spans="2:9" ht="38.25" hidden="1" x14ac:dyDescent="0.2">
      <c r="B310" s="9" t="s">
        <v>1828</v>
      </c>
      <c r="C310" s="12" t="s">
        <v>47</v>
      </c>
      <c r="D310" s="14" t="s">
        <v>2992</v>
      </c>
      <c r="E310" s="10">
        <v>0</v>
      </c>
      <c r="F310" s="10" t="str">
        <f>IF(REKAPITULACIJA!$F$48*I310=0,"",REKAPITULACIJA!$F$48*I310)</f>
        <v/>
      </c>
      <c r="G310" s="10" t="str">
        <f t="shared" si="5"/>
        <v/>
      </c>
      <c r="I310" s="115">
        <v>0</v>
      </c>
    </row>
    <row r="311" spans="2:9" ht="38.25" hidden="1" x14ac:dyDescent="0.2">
      <c r="B311" s="9" t="s">
        <v>1829</v>
      </c>
      <c r="C311" s="12" t="s">
        <v>47</v>
      </c>
      <c r="D311" s="14" t="s">
        <v>2993</v>
      </c>
      <c r="E311" s="10">
        <v>0</v>
      </c>
      <c r="F311" s="10" t="str">
        <f>IF(REKAPITULACIJA!$F$48*I311=0,"",REKAPITULACIJA!$F$48*I311)</f>
        <v/>
      </c>
      <c r="G311" s="10" t="str">
        <f t="shared" si="5"/>
        <v/>
      </c>
      <c r="I311" s="116">
        <v>0</v>
      </c>
    </row>
    <row r="312" spans="2:9" ht="38.25" hidden="1" x14ac:dyDescent="0.2">
      <c r="B312" s="9" t="s">
        <v>1830</v>
      </c>
      <c r="C312" s="12" t="s">
        <v>47</v>
      </c>
      <c r="D312" s="14" t="s">
        <v>2994</v>
      </c>
      <c r="E312" s="10">
        <v>0</v>
      </c>
      <c r="F312" s="10" t="str">
        <f>IF(REKAPITULACIJA!$F$48*I312=0,"",REKAPITULACIJA!$F$48*I312)</f>
        <v/>
      </c>
      <c r="G312" s="10" t="str">
        <f t="shared" si="5"/>
        <v/>
      </c>
      <c r="I312" s="116">
        <v>0</v>
      </c>
    </row>
    <row r="313" spans="2:9" ht="38.25" hidden="1" x14ac:dyDescent="0.2">
      <c r="B313" s="9" t="s">
        <v>1831</v>
      </c>
      <c r="C313" s="12" t="s">
        <v>47</v>
      </c>
      <c r="D313" s="14" t="s">
        <v>2995</v>
      </c>
      <c r="E313" s="10">
        <v>0</v>
      </c>
      <c r="F313" s="10" t="str">
        <f>IF(REKAPITULACIJA!$F$48*I313=0,"",REKAPITULACIJA!$F$48*I313)</f>
        <v/>
      </c>
      <c r="G313" s="10" t="str">
        <f t="shared" si="5"/>
        <v/>
      </c>
      <c r="I313" s="116">
        <v>0</v>
      </c>
    </row>
    <row r="314" spans="2:9" ht="38.25" hidden="1" x14ac:dyDescent="0.2">
      <c r="B314" s="9" t="s">
        <v>1832</v>
      </c>
      <c r="C314" s="12" t="s">
        <v>47</v>
      </c>
      <c r="D314" s="14" t="s">
        <v>2996</v>
      </c>
      <c r="E314" s="10">
        <v>0</v>
      </c>
      <c r="F314" s="10" t="str">
        <f>IF(REKAPITULACIJA!$F$48*I314=0,"",REKAPITULACIJA!$F$48*I314)</f>
        <v/>
      </c>
      <c r="G314" s="10" t="str">
        <f t="shared" si="5"/>
        <v/>
      </c>
      <c r="I314" s="116">
        <v>0</v>
      </c>
    </row>
    <row r="315" spans="2:9" ht="38.25" hidden="1" x14ac:dyDescent="0.2">
      <c r="B315" s="9" t="s">
        <v>1833</v>
      </c>
      <c r="C315" s="12" t="s">
        <v>47</v>
      </c>
      <c r="D315" s="14" t="s">
        <v>2997</v>
      </c>
      <c r="E315" s="10">
        <v>0</v>
      </c>
      <c r="F315" s="10" t="str">
        <f>IF(REKAPITULACIJA!$F$48*I315=0,"",REKAPITULACIJA!$F$48*I315)</f>
        <v/>
      </c>
      <c r="G315" s="10" t="str">
        <f t="shared" si="5"/>
        <v/>
      </c>
      <c r="I315" s="116">
        <v>0</v>
      </c>
    </row>
    <row r="316" spans="2:9" ht="38.25" hidden="1" x14ac:dyDescent="0.2">
      <c r="B316" s="9" t="s">
        <v>1834</v>
      </c>
      <c r="C316" s="12" t="s">
        <v>47</v>
      </c>
      <c r="D316" s="14" t="s">
        <v>2998</v>
      </c>
      <c r="E316" s="10">
        <v>0</v>
      </c>
      <c r="F316" s="10" t="str">
        <f>IF(REKAPITULACIJA!$F$48*I316=0,"",REKAPITULACIJA!$F$48*I316)</f>
        <v/>
      </c>
      <c r="G316" s="10" t="str">
        <f t="shared" si="5"/>
        <v/>
      </c>
      <c r="I316" s="115">
        <v>0</v>
      </c>
    </row>
    <row r="317" spans="2:9" ht="38.25" hidden="1" x14ac:dyDescent="0.2">
      <c r="B317" s="9" t="s">
        <v>1835</v>
      </c>
      <c r="C317" s="12" t="s">
        <v>47</v>
      </c>
      <c r="D317" s="14" t="s">
        <v>2999</v>
      </c>
      <c r="E317" s="10">
        <v>0</v>
      </c>
      <c r="F317" s="10" t="str">
        <f>IF(REKAPITULACIJA!$F$48*I317=0,"",REKAPITULACIJA!$F$48*I317)</f>
        <v/>
      </c>
      <c r="G317" s="10" t="str">
        <f t="shared" si="5"/>
        <v/>
      </c>
      <c r="I317" s="115">
        <v>0</v>
      </c>
    </row>
    <row r="318" spans="2:9" ht="38.25" hidden="1" x14ac:dyDescent="0.2">
      <c r="B318" s="9" t="s">
        <v>1836</v>
      </c>
      <c r="C318" s="12" t="s">
        <v>47</v>
      </c>
      <c r="D318" s="14" t="s">
        <v>3000</v>
      </c>
      <c r="E318" s="10">
        <v>0</v>
      </c>
      <c r="F318" s="10" t="str">
        <f>IF(REKAPITULACIJA!$F$48*I318=0,"",REKAPITULACIJA!$F$48*I318)</f>
        <v/>
      </c>
      <c r="G318" s="10" t="str">
        <f t="shared" si="5"/>
        <v/>
      </c>
      <c r="I318" s="115">
        <v>0</v>
      </c>
    </row>
    <row r="319" spans="2:9" ht="38.25" hidden="1" x14ac:dyDescent="0.2">
      <c r="B319" s="9" t="s">
        <v>1837</v>
      </c>
      <c r="C319" s="12" t="s">
        <v>47</v>
      </c>
      <c r="D319" s="14" t="s">
        <v>3001</v>
      </c>
      <c r="E319" s="10">
        <v>0</v>
      </c>
      <c r="F319" s="10" t="str">
        <f>IF(REKAPITULACIJA!$F$48*I319=0,"",REKAPITULACIJA!$F$48*I319)</f>
        <v/>
      </c>
      <c r="G319" s="10" t="str">
        <f t="shared" si="5"/>
        <v/>
      </c>
      <c r="I319" s="115">
        <v>0</v>
      </c>
    </row>
    <row r="320" spans="2:9" ht="38.25" hidden="1" x14ac:dyDescent="0.2">
      <c r="B320" s="9" t="s">
        <v>1838</v>
      </c>
      <c r="C320" s="12" t="s">
        <v>47</v>
      </c>
      <c r="D320" s="14" t="s">
        <v>3002</v>
      </c>
      <c r="E320" s="10">
        <v>0</v>
      </c>
      <c r="F320" s="10" t="str">
        <f>IF(REKAPITULACIJA!$F$48*I320=0,"",REKAPITULACIJA!$F$48*I320)</f>
        <v/>
      </c>
      <c r="G320" s="10" t="str">
        <f t="shared" si="5"/>
        <v/>
      </c>
      <c r="I320" s="115">
        <v>0</v>
      </c>
    </row>
    <row r="321" spans="2:9" ht="38.25" hidden="1" x14ac:dyDescent="0.2">
      <c r="B321" s="9" t="s">
        <v>1839</v>
      </c>
      <c r="C321" s="12" t="s">
        <v>47</v>
      </c>
      <c r="D321" s="14" t="s">
        <v>3003</v>
      </c>
      <c r="E321" s="10">
        <v>0</v>
      </c>
      <c r="F321" s="10" t="str">
        <f>IF(REKAPITULACIJA!$F$48*I321=0,"",REKAPITULACIJA!$F$48*I321)</f>
        <v/>
      </c>
      <c r="G321" s="10" t="str">
        <f t="shared" si="5"/>
        <v/>
      </c>
      <c r="I321" s="116">
        <v>0</v>
      </c>
    </row>
    <row r="322" spans="2:9" ht="38.25" hidden="1" x14ac:dyDescent="0.2">
      <c r="B322" s="9" t="s">
        <v>1840</v>
      </c>
      <c r="C322" s="12" t="s">
        <v>47</v>
      </c>
      <c r="D322" s="14" t="s">
        <v>3004</v>
      </c>
      <c r="E322" s="10">
        <v>0</v>
      </c>
      <c r="F322" s="10" t="str">
        <f>IF(REKAPITULACIJA!$F$48*I322=0,"",REKAPITULACIJA!$F$48*I322)</f>
        <v/>
      </c>
      <c r="G322" s="10" t="str">
        <f t="shared" si="5"/>
        <v/>
      </c>
      <c r="I322" s="116">
        <v>0</v>
      </c>
    </row>
    <row r="323" spans="2:9" ht="38.25" hidden="1" x14ac:dyDescent="0.2">
      <c r="B323" s="9" t="s">
        <v>1841</v>
      </c>
      <c r="C323" s="12" t="s">
        <v>47</v>
      </c>
      <c r="D323" s="14" t="s">
        <v>3005</v>
      </c>
      <c r="E323" s="10">
        <v>0</v>
      </c>
      <c r="F323" s="10" t="str">
        <f>IF(REKAPITULACIJA!$F$48*I323=0,"",REKAPITULACIJA!$F$48*I323)</f>
        <v/>
      </c>
      <c r="G323" s="10" t="str">
        <f t="shared" si="5"/>
        <v/>
      </c>
      <c r="I323" s="116">
        <v>0</v>
      </c>
    </row>
    <row r="324" spans="2:9" ht="38.25" hidden="1" x14ac:dyDescent="0.2">
      <c r="B324" s="9" t="s">
        <v>1842</v>
      </c>
      <c r="C324" s="12" t="s">
        <v>47</v>
      </c>
      <c r="D324" s="14" t="s">
        <v>3006</v>
      </c>
      <c r="E324" s="10">
        <v>0</v>
      </c>
      <c r="F324" s="10" t="str">
        <f>IF(REKAPITULACIJA!$F$48*I324=0,"",REKAPITULACIJA!$F$48*I324)</f>
        <v/>
      </c>
      <c r="G324" s="10" t="str">
        <f t="shared" si="5"/>
        <v/>
      </c>
      <c r="I324" s="116">
        <v>0</v>
      </c>
    </row>
    <row r="325" spans="2:9" ht="38.25" hidden="1" x14ac:dyDescent="0.2">
      <c r="B325" s="9" t="s">
        <v>1843</v>
      </c>
      <c r="C325" s="12" t="s">
        <v>47</v>
      </c>
      <c r="D325" s="14" t="s">
        <v>3007</v>
      </c>
      <c r="E325" s="10">
        <v>0</v>
      </c>
      <c r="F325" s="10" t="str">
        <f>IF(REKAPITULACIJA!$F$48*I325=0,"",REKAPITULACIJA!$F$48*I325)</f>
        <v/>
      </c>
      <c r="G325" s="10" t="str">
        <f t="shared" si="5"/>
        <v/>
      </c>
      <c r="I325" s="116">
        <v>0</v>
      </c>
    </row>
    <row r="326" spans="2:9" ht="38.25" hidden="1" x14ac:dyDescent="0.2">
      <c r="B326" s="9" t="s">
        <v>1844</v>
      </c>
      <c r="C326" s="12" t="s">
        <v>146</v>
      </c>
      <c r="D326" s="14" t="s">
        <v>3008</v>
      </c>
      <c r="E326" s="10">
        <v>0</v>
      </c>
      <c r="F326" s="10" t="str">
        <f>IF(REKAPITULACIJA!$F$48*I326=0,"",REKAPITULACIJA!$F$48*I326)</f>
        <v/>
      </c>
      <c r="G326" s="10" t="str">
        <f t="shared" si="5"/>
        <v/>
      </c>
      <c r="I326" s="115">
        <v>0</v>
      </c>
    </row>
    <row r="327" spans="2:9" ht="38.25" hidden="1" x14ac:dyDescent="0.2">
      <c r="B327" s="9" t="s">
        <v>1845</v>
      </c>
      <c r="C327" s="12" t="s">
        <v>146</v>
      </c>
      <c r="D327" s="14" t="s">
        <v>3009</v>
      </c>
      <c r="E327" s="10">
        <v>0</v>
      </c>
      <c r="F327" s="10" t="str">
        <f>IF(REKAPITULACIJA!$F$48*I327=0,"",REKAPITULACIJA!$F$48*I327)</f>
        <v/>
      </c>
      <c r="G327" s="10" t="str">
        <f t="shared" si="5"/>
        <v/>
      </c>
      <c r="I327" s="115">
        <v>0</v>
      </c>
    </row>
    <row r="328" spans="2:9" ht="38.25" hidden="1" x14ac:dyDescent="0.2">
      <c r="B328" s="9" t="s">
        <v>1846</v>
      </c>
      <c r="C328" s="12" t="s">
        <v>146</v>
      </c>
      <c r="D328" s="14" t="s">
        <v>3010</v>
      </c>
      <c r="E328" s="10">
        <v>0</v>
      </c>
      <c r="F328" s="10" t="str">
        <f>IF(REKAPITULACIJA!$F$48*I328=0,"",REKAPITULACIJA!$F$48*I328)</f>
        <v/>
      </c>
      <c r="G328" s="10" t="str">
        <f t="shared" si="5"/>
        <v/>
      </c>
      <c r="I328" s="115">
        <v>0</v>
      </c>
    </row>
    <row r="329" spans="2:9" ht="38.25" hidden="1" x14ac:dyDescent="0.2">
      <c r="B329" s="9" t="s">
        <v>1847</v>
      </c>
      <c r="C329" s="12" t="s">
        <v>146</v>
      </c>
      <c r="D329" s="14" t="s">
        <v>3011</v>
      </c>
      <c r="E329" s="10">
        <v>0</v>
      </c>
      <c r="F329" s="10" t="str">
        <f>IF(REKAPITULACIJA!$F$48*I329=0,"",REKAPITULACIJA!$F$48*I329)</f>
        <v/>
      </c>
      <c r="G329" s="10" t="str">
        <f t="shared" si="5"/>
        <v/>
      </c>
      <c r="I329" s="115">
        <v>0</v>
      </c>
    </row>
    <row r="330" spans="2:9" ht="38.25" hidden="1" x14ac:dyDescent="0.2">
      <c r="B330" s="9" t="s">
        <v>1848</v>
      </c>
      <c r="C330" s="12" t="s">
        <v>146</v>
      </c>
      <c r="D330" s="14" t="s">
        <v>3012</v>
      </c>
      <c r="E330" s="10">
        <v>0</v>
      </c>
      <c r="F330" s="10" t="str">
        <f>IF(REKAPITULACIJA!$F$48*I330=0,"",REKAPITULACIJA!$F$48*I330)</f>
        <v/>
      </c>
      <c r="G330" s="10" t="str">
        <f t="shared" si="5"/>
        <v/>
      </c>
      <c r="I330" s="115">
        <v>0</v>
      </c>
    </row>
    <row r="331" spans="2:9" ht="38.25" hidden="1" x14ac:dyDescent="0.2">
      <c r="B331" s="9" t="s">
        <v>1849</v>
      </c>
      <c r="C331" s="12" t="s">
        <v>146</v>
      </c>
      <c r="D331" s="14" t="s">
        <v>3013</v>
      </c>
      <c r="E331" s="10">
        <v>0</v>
      </c>
      <c r="F331" s="10" t="str">
        <f>IF(REKAPITULACIJA!$F$48*I331=0,"",REKAPITULACIJA!$F$48*I331)</f>
        <v/>
      </c>
      <c r="G331" s="10" t="str">
        <f t="shared" si="5"/>
        <v/>
      </c>
      <c r="I331" s="115">
        <v>0</v>
      </c>
    </row>
    <row r="332" spans="2:9" ht="38.25" hidden="1" x14ac:dyDescent="0.2">
      <c r="B332" s="9" t="s">
        <v>1850</v>
      </c>
      <c r="C332" s="12" t="s">
        <v>146</v>
      </c>
      <c r="D332" s="14" t="s">
        <v>3014</v>
      </c>
      <c r="E332" s="10">
        <v>0</v>
      </c>
      <c r="F332" s="10" t="str">
        <f>IF(REKAPITULACIJA!$F$48*I332=0,"",REKAPITULACIJA!$F$48*I332)</f>
        <v/>
      </c>
      <c r="G332" s="10" t="str">
        <f t="shared" si="5"/>
        <v/>
      </c>
      <c r="I332" s="116">
        <v>0</v>
      </c>
    </row>
    <row r="333" spans="2:9" ht="38.25" hidden="1" x14ac:dyDescent="0.2">
      <c r="B333" s="9" t="s">
        <v>1851</v>
      </c>
      <c r="C333" s="12" t="s">
        <v>146</v>
      </c>
      <c r="D333" s="14" t="s">
        <v>3015</v>
      </c>
      <c r="E333" s="10">
        <v>0</v>
      </c>
      <c r="F333" s="10" t="str">
        <f>IF(REKAPITULACIJA!$F$48*I333=0,"",REKAPITULACIJA!$F$48*I333)</f>
        <v/>
      </c>
      <c r="G333" s="10" t="str">
        <f t="shared" si="5"/>
        <v/>
      </c>
      <c r="I333" s="116">
        <v>0</v>
      </c>
    </row>
    <row r="334" spans="2:9" ht="38.25" hidden="1" x14ac:dyDescent="0.2">
      <c r="B334" s="9" t="s">
        <v>1852</v>
      </c>
      <c r="C334" s="12" t="s">
        <v>146</v>
      </c>
      <c r="D334" s="14" t="s">
        <v>3016</v>
      </c>
      <c r="E334" s="10">
        <v>0</v>
      </c>
      <c r="F334" s="10" t="str">
        <f>IF(REKAPITULACIJA!$F$48*I334=0,"",REKAPITULACIJA!$F$48*I334)</f>
        <v/>
      </c>
      <c r="G334" s="10" t="str">
        <f t="shared" si="5"/>
        <v/>
      </c>
      <c r="I334" s="116">
        <v>0</v>
      </c>
    </row>
    <row r="335" spans="2:9" ht="38.25" hidden="1" x14ac:dyDescent="0.2">
      <c r="B335" s="9" t="s">
        <v>1853</v>
      </c>
      <c r="C335" s="12" t="s">
        <v>146</v>
      </c>
      <c r="D335" s="14" t="s">
        <v>3017</v>
      </c>
      <c r="E335" s="10">
        <v>0</v>
      </c>
      <c r="F335" s="10" t="str">
        <f>IF(REKAPITULACIJA!$F$48*I335=0,"",REKAPITULACIJA!$F$48*I335)</f>
        <v/>
      </c>
      <c r="G335" s="10" t="str">
        <f t="shared" si="5"/>
        <v/>
      </c>
      <c r="I335" s="116">
        <v>0</v>
      </c>
    </row>
    <row r="336" spans="2:9" ht="38.25" hidden="1" x14ac:dyDescent="0.2">
      <c r="B336" s="9" t="s">
        <v>1854</v>
      </c>
      <c r="C336" s="12" t="s">
        <v>146</v>
      </c>
      <c r="D336" s="14" t="s">
        <v>3018</v>
      </c>
      <c r="E336" s="10">
        <v>0</v>
      </c>
      <c r="F336" s="10" t="str">
        <f>IF(REKAPITULACIJA!$F$48*I336=0,"",REKAPITULACIJA!$F$48*I336)</f>
        <v/>
      </c>
      <c r="G336" s="10" t="str">
        <f t="shared" si="5"/>
        <v/>
      </c>
      <c r="I336" s="116">
        <v>0</v>
      </c>
    </row>
    <row r="337" spans="2:9" ht="38.25" hidden="1" x14ac:dyDescent="0.2">
      <c r="B337" s="9" t="s">
        <v>1855</v>
      </c>
      <c r="C337" s="12" t="s">
        <v>47</v>
      </c>
      <c r="D337" s="14" t="s">
        <v>3019</v>
      </c>
      <c r="E337" s="10">
        <v>0</v>
      </c>
      <c r="F337" s="10" t="str">
        <f>IF(REKAPITULACIJA!$F$48*I337=0,"",REKAPITULACIJA!$F$48*I337)</f>
        <v/>
      </c>
      <c r="G337" s="10" t="str">
        <f t="shared" si="5"/>
        <v/>
      </c>
      <c r="I337" s="115">
        <v>0</v>
      </c>
    </row>
    <row r="338" spans="2:9" ht="38.25" hidden="1" x14ac:dyDescent="0.2">
      <c r="B338" s="9" t="s">
        <v>1856</v>
      </c>
      <c r="C338" s="12" t="s">
        <v>47</v>
      </c>
      <c r="D338" s="14" t="s">
        <v>3020</v>
      </c>
      <c r="E338" s="10">
        <v>0</v>
      </c>
      <c r="F338" s="10" t="str">
        <f>IF(REKAPITULACIJA!$F$48*I338=0,"",REKAPITULACIJA!$F$48*I338)</f>
        <v/>
      </c>
      <c r="G338" s="10" t="str">
        <f t="shared" si="5"/>
        <v/>
      </c>
      <c r="I338" s="115">
        <v>0</v>
      </c>
    </row>
    <row r="339" spans="2:9" ht="38.25" hidden="1" x14ac:dyDescent="0.2">
      <c r="B339" s="9" t="s">
        <v>1857</v>
      </c>
      <c r="C339" s="12" t="s">
        <v>47</v>
      </c>
      <c r="D339" s="14" t="s">
        <v>3021</v>
      </c>
      <c r="E339" s="10">
        <v>0</v>
      </c>
      <c r="F339" s="10" t="str">
        <f>IF(REKAPITULACIJA!$F$48*I339=0,"",REKAPITULACIJA!$F$48*I339)</f>
        <v/>
      </c>
      <c r="G339" s="10" t="str">
        <f t="shared" si="5"/>
        <v/>
      </c>
      <c r="I339" s="115">
        <v>0</v>
      </c>
    </row>
    <row r="340" spans="2:9" ht="38.25" hidden="1" x14ac:dyDescent="0.2">
      <c r="B340" s="9" t="s">
        <v>1858</v>
      </c>
      <c r="C340" s="12" t="s">
        <v>47</v>
      </c>
      <c r="D340" s="14" t="s">
        <v>3022</v>
      </c>
      <c r="E340" s="10">
        <v>0</v>
      </c>
      <c r="F340" s="10" t="str">
        <f>IF(REKAPITULACIJA!$F$48*I340=0,"",REKAPITULACIJA!$F$48*I340)</f>
        <v/>
      </c>
      <c r="G340" s="10" t="str">
        <f t="shared" si="5"/>
        <v/>
      </c>
      <c r="I340" s="115">
        <v>0</v>
      </c>
    </row>
    <row r="341" spans="2:9" ht="38.25" hidden="1" x14ac:dyDescent="0.2">
      <c r="B341" s="9" t="s">
        <v>1859</v>
      </c>
      <c r="C341" s="12" t="s">
        <v>47</v>
      </c>
      <c r="D341" s="14" t="s">
        <v>3023</v>
      </c>
      <c r="E341" s="10">
        <v>0</v>
      </c>
      <c r="F341" s="10" t="str">
        <f>IF(REKAPITULACIJA!$F$48*I341=0,"",REKAPITULACIJA!$F$48*I341)</f>
        <v/>
      </c>
      <c r="G341" s="10" t="str">
        <f t="shared" si="5"/>
        <v/>
      </c>
      <c r="I341" s="116">
        <v>0</v>
      </c>
    </row>
    <row r="342" spans="2:9" ht="38.25" hidden="1" x14ac:dyDescent="0.2">
      <c r="B342" s="9" t="s">
        <v>1860</v>
      </c>
      <c r="C342" s="12" t="s">
        <v>47</v>
      </c>
      <c r="D342" s="14" t="s">
        <v>3024</v>
      </c>
      <c r="E342" s="10">
        <v>0</v>
      </c>
      <c r="F342" s="10" t="str">
        <f>IF(REKAPITULACIJA!$F$48*I342=0,"",REKAPITULACIJA!$F$48*I342)</f>
        <v/>
      </c>
      <c r="G342" s="10" t="str">
        <f t="shared" si="5"/>
        <v/>
      </c>
      <c r="I342" s="116">
        <v>0</v>
      </c>
    </row>
    <row r="343" spans="2:9" ht="38.25" hidden="1" x14ac:dyDescent="0.2">
      <c r="B343" s="9" t="s">
        <v>1861</v>
      </c>
      <c r="C343" s="12" t="s">
        <v>47</v>
      </c>
      <c r="D343" s="14" t="s">
        <v>3025</v>
      </c>
      <c r="E343" s="10">
        <v>0</v>
      </c>
      <c r="F343" s="10" t="str">
        <f>IF(REKAPITULACIJA!$F$48*I343=0,"",REKAPITULACIJA!$F$48*I343)</f>
        <v/>
      </c>
      <c r="G343" s="10" t="str">
        <f t="shared" si="5"/>
        <v/>
      </c>
      <c r="I343" s="116">
        <v>0</v>
      </c>
    </row>
    <row r="344" spans="2:9" ht="38.25" hidden="1" x14ac:dyDescent="0.2">
      <c r="B344" s="9" t="s">
        <v>1862</v>
      </c>
      <c r="C344" s="12" t="s">
        <v>47</v>
      </c>
      <c r="D344" s="14" t="s">
        <v>3026</v>
      </c>
      <c r="E344" s="10">
        <v>0</v>
      </c>
      <c r="F344" s="10" t="str">
        <f>IF(REKAPITULACIJA!$F$48*I344=0,"",REKAPITULACIJA!$F$48*I344)</f>
        <v/>
      </c>
      <c r="G344" s="10" t="str">
        <f t="shared" si="5"/>
        <v/>
      </c>
      <c r="I344" s="116">
        <v>0</v>
      </c>
    </row>
    <row r="345" spans="2:9" ht="51" hidden="1" x14ac:dyDescent="0.2">
      <c r="B345" s="9" t="s">
        <v>1863</v>
      </c>
      <c r="C345" s="12" t="s">
        <v>47</v>
      </c>
      <c r="D345" s="14" t="s">
        <v>3027</v>
      </c>
      <c r="E345" s="10">
        <v>0</v>
      </c>
      <c r="F345" s="10" t="str">
        <f>IF(REKAPITULACIJA!$F$48*I345=0,"",REKAPITULACIJA!$F$48*I345)</f>
        <v/>
      </c>
      <c r="G345" s="10" t="str">
        <f t="shared" si="5"/>
        <v/>
      </c>
      <c r="I345" s="115">
        <v>0</v>
      </c>
    </row>
    <row r="346" spans="2:9" ht="51" hidden="1" x14ac:dyDescent="0.2">
      <c r="B346" s="9" t="s">
        <v>1864</v>
      </c>
      <c r="C346" s="12" t="s">
        <v>47</v>
      </c>
      <c r="D346" s="14" t="s">
        <v>3028</v>
      </c>
      <c r="E346" s="10">
        <v>0</v>
      </c>
      <c r="F346" s="10" t="str">
        <f>IF(REKAPITULACIJA!$F$48*I346=0,"",REKAPITULACIJA!$F$48*I346)</f>
        <v/>
      </c>
      <c r="G346" s="10" t="str">
        <f t="shared" si="5"/>
        <v/>
      </c>
      <c r="I346" s="115">
        <v>0</v>
      </c>
    </row>
    <row r="347" spans="2:9" ht="51" hidden="1" x14ac:dyDescent="0.2">
      <c r="B347" s="9" t="s">
        <v>1865</v>
      </c>
      <c r="C347" s="12" t="s">
        <v>47</v>
      </c>
      <c r="D347" s="14" t="s">
        <v>3029</v>
      </c>
      <c r="E347" s="10">
        <v>0</v>
      </c>
      <c r="F347" s="10" t="str">
        <f>IF(REKAPITULACIJA!$F$48*I347=0,"",REKAPITULACIJA!$F$48*I347)</f>
        <v/>
      </c>
      <c r="G347" s="10" t="str">
        <f t="shared" si="5"/>
        <v/>
      </c>
      <c r="I347" s="115">
        <v>0</v>
      </c>
    </row>
    <row r="348" spans="2:9" ht="51" hidden="1" x14ac:dyDescent="0.2">
      <c r="B348" s="9" t="s">
        <v>1866</v>
      </c>
      <c r="C348" s="12" t="s">
        <v>47</v>
      </c>
      <c r="D348" s="14" t="s">
        <v>3030</v>
      </c>
      <c r="E348" s="10">
        <v>0</v>
      </c>
      <c r="F348" s="10" t="str">
        <f>IF(REKAPITULACIJA!$F$48*I348=0,"",REKAPITULACIJA!$F$48*I348)</f>
        <v/>
      </c>
      <c r="G348" s="10" t="str">
        <f t="shared" si="5"/>
        <v/>
      </c>
      <c r="I348" s="115">
        <v>0</v>
      </c>
    </row>
    <row r="349" spans="2:9" ht="51" hidden="1" x14ac:dyDescent="0.2">
      <c r="B349" s="9" t="s">
        <v>1867</v>
      </c>
      <c r="C349" s="12" t="s">
        <v>47</v>
      </c>
      <c r="D349" s="14" t="s">
        <v>3031</v>
      </c>
      <c r="E349" s="10">
        <v>0</v>
      </c>
      <c r="F349" s="10" t="str">
        <f>IF(REKAPITULACIJA!$F$48*I349=0,"",REKAPITULACIJA!$F$48*I349)</f>
        <v/>
      </c>
      <c r="G349" s="10" t="str">
        <f t="shared" si="5"/>
        <v/>
      </c>
      <c r="I349" s="116">
        <v>0</v>
      </c>
    </row>
    <row r="350" spans="2:9" ht="51" hidden="1" x14ac:dyDescent="0.2">
      <c r="B350" s="9" t="s">
        <v>1868</v>
      </c>
      <c r="C350" s="12" t="s">
        <v>47</v>
      </c>
      <c r="D350" s="14" t="s">
        <v>3032</v>
      </c>
      <c r="E350" s="10">
        <v>0</v>
      </c>
      <c r="F350" s="10" t="str">
        <f>IF(REKAPITULACIJA!$F$48*I350=0,"",REKAPITULACIJA!$F$48*I350)</f>
        <v/>
      </c>
      <c r="G350" s="10" t="str">
        <f t="shared" si="5"/>
        <v/>
      </c>
      <c r="I350" s="116">
        <v>0</v>
      </c>
    </row>
    <row r="351" spans="2:9" ht="51" hidden="1" x14ac:dyDescent="0.2">
      <c r="B351" s="9" t="s">
        <v>1869</v>
      </c>
      <c r="C351" s="12" t="s">
        <v>47</v>
      </c>
      <c r="D351" s="14" t="s">
        <v>3033</v>
      </c>
      <c r="E351" s="10">
        <v>0</v>
      </c>
      <c r="F351" s="10" t="str">
        <f>IF(REKAPITULACIJA!$F$48*I351=0,"",REKAPITULACIJA!$F$48*I351)</f>
        <v/>
      </c>
      <c r="G351" s="10" t="str">
        <f t="shared" si="5"/>
        <v/>
      </c>
      <c r="I351" s="116">
        <v>0</v>
      </c>
    </row>
    <row r="352" spans="2:9" ht="51" hidden="1" x14ac:dyDescent="0.2">
      <c r="B352" s="9" t="s">
        <v>1870</v>
      </c>
      <c r="C352" s="12" t="s">
        <v>47</v>
      </c>
      <c r="D352" s="14" t="s">
        <v>3034</v>
      </c>
      <c r="E352" s="10">
        <v>0</v>
      </c>
      <c r="F352" s="10" t="str">
        <f>IF(REKAPITULACIJA!$F$48*I352=0,"",REKAPITULACIJA!$F$48*I352)</f>
        <v/>
      </c>
      <c r="G352" s="10" t="str">
        <f t="shared" si="5"/>
        <v/>
      </c>
      <c r="I352" s="116">
        <v>0</v>
      </c>
    </row>
    <row r="353" spans="2:9" ht="38.25" hidden="1" x14ac:dyDescent="0.2">
      <c r="B353" s="9" t="s">
        <v>1871</v>
      </c>
      <c r="C353" s="12" t="s">
        <v>47</v>
      </c>
      <c r="D353" s="14" t="s">
        <v>1872</v>
      </c>
      <c r="E353" s="10">
        <v>0</v>
      </c>
      <c r="F353" s="10" t="str">
        <f>IF(REKAPITULACIJA!$F$48*I353=0,"",REKAPITULACIJA!$F$48*I353)</f>
        <v/>
      </c>
      <c r="G353" s="10" t="str">
        <f t="shared" si="5"/>
        <v/>
      </c>
      <c r="I353" s="115">
        <v>0</v>
      </c>
    </row>
    <row r="354" spans="2:9" ht="38.25" hidden="1" x14ac:dyDescent="0.2">
      <c r="B354" s="9" t="s">
        <v>1873</v>
      </c>
      <c r="C354" s="12" t="s">
        <v>47</v>
      </c>
      <c r="D354" s="14" t="s">
        <v>1874</v>
      </c>
      <c r="E354" s="10">
        <v>0</v>
      </c>
      <c r="F354" s="10" t="str">
        <f>IF(REKAPITULACIJA!$F$48*I354=0,"",REKAPITULACIJA!$F$48*I354)</f>
        <v/>
      </c>
      <c r="G354" s="10" t="str">
        <f t="shared" si="5"/>
        <v/>
      </c>
      <c r="I354" s="115">
        <v>0</v>
      </c>
    </row>
    <row r="355" spans="2:9" ht="38.25" hidden="1" x14ac:dyDescent="0.2">
      <c r="B355" s="9" t="s">
        <v>1875</v>
      </c>
      <c r="C355" s="12" t="s">
        <v>47</v>
      </c>
      <c r="D355" s="14" t="s">
        <v>1876</v>
      </c>
      <c r="E355" s="10">
        <v>0</v>
      </c>
      <c r="F355" s="10" t="str">
        <f>IF(REKAPITULACIJA!$F$48*I355=0,"",REKAPITULACIJA!$F$48*I355)</f>
        <v/>
      </c>
      <c r="G355" s="10" t="str">
        <f t="shared" si="5"/>
        <v/>
      </c>
      <c r="I355" s="115">
        <v>0</v>
      </c>
    </row>
    <row r="356" spans="2:9" ht="38.25" hidden="1" x14ac:dyDescent="0.2">
      <c r="B356" s="9" t="s">
        <v>1877</v>
      </c>
      <c r="C356" s="12" t="s">
        <v>47</v>
      </c>
      <c r="D356" s="14" t="s">
        <v>1878</v>
      </c>
      <c r="E356" s="10">
        <v>0</v>
      </c>
      <c r="F356" s="10" t="str">
        <f>IF(REKAPITULACIJA!$F$48*I356=0,"",REKAPITULACIJA!$F$48*I356)</f>
        <v/>
      </c>
      <c r="G356" s="10" t="str">
        <f t="shared" si="5"/>
        <v/>
      </c>
      <c r="I356" s="115">
        <v>0</v>
      </c>
    </row>
    <row r="357" spans="2:9" ht="38.25" hidden="1" x14ac:dyDescent="0.2">
      <c r="B357" s="9" t="s">
        <v>1879</v>
      </c>
      <c r="C357" s="12" t="s">
        <v>47</v>
      </c>
      <c r="D357" s="14" t="s">
        <v>1880</v>
      </c>
      <c r="E357" s="10">
        <v>0</v>
      </c>
      <c r="F357" s="10" t="str">
        <f>IF(REKAPITULACIJA!$F$48*I357=0,"",REKAPITULACIJA!$F$48*I357)</f>
        <v/>
      </c>
      <c r="G357" s="10" t="str">
        <f t="shared" si="5"/>
        <v/>
      </c>
      <c r="I357" s="116">
        <v>0</v>
      </c>
    </row>
    <row r="358" spans="2:9" ht="38.25" hidden="1" x14ac:dyDescent="0.2">
      <c r="B358" s="9" t="s">
        <v>1881</v>
      </c>
      <c r="C358" s="12" t="s">
        <v>47</v>
      </c>
      <c r="D358" s="14" t="s">
        <v>1882</v>
      </c>
      <c r="E358" s="10">
        <v>0</v>
      </c>
      <c r="F358" s="10" t="str">
        <f>IF(REKAPITULACIJA!$F$48*I358=0,"",REKAPITULACIJA!$F$48*I358)</f>
        <v/>
      </c>
      <c r="G358" s="10" t="str">
        <f t="shared" si="5"/>
        <v/>
      </c>
      <c r="I358" s="116">
        <v>0</v>
      </c>
    </row>
    <row r="359" spans="2:9" ht="38.25" hidden="1" x14ac:dyDescent="0.2">
      <c r="B359" s="9" t="s">
        <v>1883</v>
      </c>
      <c r="C359" s="12" t="s">
        <v>47</v>
      </c>
      <c r="D359" s="14" t="s">
        <v>1884</v>
      </c>
      <c r="E359" s="10">
        <v>0</v>
      </c>
      <c r="F359" s="10" t="str">
        <f>IF(REKAPITULACIJA!$F$48*I359=0,"",REKAPITULACIJA!$F$48*I359)</f>
        <v/>
      </c>
      <c r="G359" s="10" t="str">
        <f t="shared" ref="G359:G383" si="7">IF(F359="","",E359*F359)</f>
        <v/>
      </c>
      <c r="I359" s="116">
        <v>0</v>
      </c>
    </row>
    <row r="360" spans="2:9" ht="38.25" hidden="1" x14ac:dyDescent="0.2">
      <c r="B360" s="9" t="s">
        <v>1885</v>
      </c>
      <c r="C360" s="12" t="s">
        <v>47</v>
      </c>
      <c r="D360" s="14" t="s">
        <v>1886</v>
      </c>
      <c r="E360" s="10">
        <v>0</v>
      </c>
      <c r="F360" s="10" t="str">
        <f>IF(REKAPITULACIJA!$F$48*I360=0,"",REKAPITULACIJA!$F$48*I360)</f>
        <v/>
      </c>
      <c r="G360" s="10" t="str">
        <f t="shared" si="7"/>
        <v/>
      </c>
      <c r="I360" s="116">
        <v>0</v>
      </c>
    </row>
    <row r="361" spans="2:9" ht="38.25" hidden="1" x14ac:dyDescent="0.2">
      <c r="B361" s="9" t="s">
        <v>1887</v>
      </c>
      <c r="C361" s="12" t="s">
        <v>47</v>
      </c>
      <c r="D361" s="14" t="s">
        <v>1888</v>
      </c>
      <c r="E361" s="10">
        <v>0</v>
      </c>
      <c r="F361" s="10" t="str">
        <f>IF(REKAPITULACIJA!$F$48*I361=0,"",REKAPITULACIJA!$F$48*I361)</f>
        <v/>
      </c>
      <c r="G361" s="10" t="str">
        <f t="shared" si="7"/>
        <v/>
      </c>
      <c r="I361" s="115">
        <v>0</v>
      </c>
    </row>
    <row r="362" spans="2:9" ht="38.25" hidden="1" x14ac:dyDescent="0.2">
      <c r="B362" s="9" t="s">
        <v>1889</v>
      </c>
      <c r="C362" s="12" t="s">
        <v>47</v>
      </c>
      <c r="D362" s="14" t="s">
        <v>1890</v>
      </c>
      <c r="E362" s="10">
        <v>0</v>
      </c>
      <c r="F362" s="10" t="str">
        <f>IF(REKAPITULACIJA!$F$48*I362=0,"",REKAPITULACIJA!$F$48*I362)</f>
        <v/>
      </c>
      <c r="G362" s="10" t="str">
        <f t="shared" si="7"/>
        <v/>
      </c>
      <c r="I362" s="115">
        <v>0</v>
      </c>
    </row>
    <row r="363" spans="2:9" ht="38.25" hidden="1" x14ac:dyDescent="0.2">
      <c r="B363" s="9" t="s">
        <v>1891</v>
      </c>
      <c r="C363" s="12" t="s">
        <v>47</v>
      </c>
      <c r="D363" s="14" t="s">
        <v>1892</v>
      </c>
      <c r="E363" s="10">
        <v>0</v>
      </c>
      <c r="F363" s="10" t="str">
        <f>IF(REKAPITULACIJA!$F$48*I363=0,"",REKAPITULACIJA!$F$48*I363)</f>
        <v/>
      </c>
      <c r="G363" s="10" t="str">
        <f t="shared" si="7"/>
        <v/>
      </c>
      <c r="I363" s="115">
        <v>0</v>
      </c>
    </row>
    <row r="364" spans="2:9" ht="38.25" hidden="1" x14ac:dyDescent="0.2">
      <c r="B364" s="9" t="s">
        <v>1893</v>
      </c>
      <c r="C364" s="12" t="s">
        <v>47</v>
      </c>
      <c r="D364" s="14" t="s">
        <v>1894</v>
      </c>
      <c r="E364" s="10">
        <v>0</v>
      </c>
      <c r="F364" s="10" t="str">
        <f>IF(REKAPITULACIJA!$F$48*I364=0,"",REKAPITULACIJA!$F$48*I364)</f>
        <v/>
      </c>
      <c r="G364" s="10" t="str">
        <f t="shared" si="7"/>
        <v/>
      </c>
      <c r="I364" s="115">
        <v>0</v>
      </c>
    </row>
    <row r="365" spans="2:9" ht="38.25" hidden="1" x14ac:dyDescent="0.2">
      <c r="B365" s="9" t="s">
        <v>1895</v>
      </c>
      <c r="C365" s="12" t="s">
        <v>47</v>
      </c>
      <c r="D365" s="14" t="s">
        <v>1896</v>
      </c>
      <c r="E365" s="10">
        <v>0</v>
      </c>
      <c r="F365" s="10" t="str">
        <f>IF(REKAPITULACIJA!$F$48*I365=0,"",REKAPITULACIJA!$F$48*I365)</f>
        <v/>
      </c>
      <c r="G365" s="10" t="str">
        <f t="shared" si="7"/>
        <v/>
      </c>
      <c r="I365" s="116">
        <v>0</v>
      </c>
    </row>
    <row r="366" spans="2:9" ht="38.25" hidden="1" x14ac:dyDescent="0.2">
      <c r="B366" s="9" t="s">
        <v>1897</v>
      </c>
      <c r="C366" s="12" t="s">
        <v>47</v>
      </c>
      <c r="D366" s="14" t="s">
        <v>1898</v>
      </c>
      <c r="E366" s="10">
        <v>0</v>
      </c>
      <c r="F366" s="10" t="str">
        <f>IF(REKAPITULACIJA!$F$48*I366=0,"",REKAPITULACIJA!$F$48*I366)</f>
        <v/>
      </c>
      <c r="G366" s="10" t="str">
        <f t="shared" si="7"/>
        <v/>
      </c>
      <c r="I366" s="116">
        <v>0</v>
      </c>
    </row>
    <row r="367" spans="2:9" ht="38.25" hidden="1" x14ac:dyDescent="0.2">
      <c r="B367" s="9" t="s">
        <v>1899</v>
      </c>
      <c r="C367" s="12" t="s">
        <v>47</v>
      </c>
      <c r="D367" s="14" t="s">
        <v>1900</v>
      </c>
      <c r="E367" s="10">
        <v>0</v>
      </c>
      <c r="F367" s="10" t="str">
        <f>IF(REKAPITULACIJA!$F$48*I367=0,"",REKAPITULACIJA!$F$48*I367)</f>
        <v/>
      </c>
      <c r="G367" s="10" t="str">
        <f t="shared" si="7"/>
        <v/>
      </c>
      <c r="I367" s="116">
        <v>0</v>
      </c>
    </row>
    <row r="368" spans="2:9" ht="38.25" hidden="1" x14ac:dyDescent="0.2">
      <c r="B368" s="9" t="s">
        <v>1901</v>
      </c>
      <c r="C368" s="12" t="s">
        <v>47</v>
      </c>
      <c r="D368" s="14" t="s">
        <v>1902</v>
      </c>
      <c r="E368" s="10">
        <v>0</v>
      </c>
      <c r="F368" s="10" t="str">
        <f>IF(REKAPITULACIJA!$F$48*I368=0,"",REKAPITULACIJA!$F$48*I368)</f>
        <v/>
      </c>
      <c r="G368" s="10" t="str">
        <f t="shared" si="7"/>
        <v/>
      </c>
      <c r="I368" s="116">
        <v>0</v>
      </c>
    </row>
    <row r="369" spans="2:9" ht="38.25" hidden="1" x14ac:dyDescent="0.2">
      <c r="B369" s="9" t="s">
        <v>1903</v>
      </c>
      <c r="C369" s="12" t="s">
        <v>47</v>
      </c>
      <c r="D369" s="14" t="s">
        <v>1904</v>
      </c>
      <c r="E369" s="10">
        <v>0</v>
      </c>
      <c r="F369" s="10" t="str">
        <f>IF(REKAPITULACIJA!$F$48*I369=0,"",REKAPITULACIJA!$F$48*I369)</f>
        <v/>
      </c>
      <c r="G369" s="10" t="str">
        <f t="shared" si="7"/>
        <v/>
      </c>
      <c r="I369" s="115">
        <v>0</v>
      </c>
    </row>
    <row r="370" spans="2:9" ht="38.25" hidden="1" x14ac:dyDescent="0.2">
      <c r="B370" s="9" t="s">
        <v>1905</v>
      </c>
      <c r="C370" s="12" t="s">
        <v>47</v>
      </c>
      <c r="D370" s="14" t="s">
        <v>1906</v>
      </c>
      <c r="E370" s="10">
        <v>0</v>
      </c>
      <c r="F370" s="10" t="str">
        <f>IF(REKAPITULACIJA!$F$48*I370=0,"",REKAPITULACIJA!$F$48*I370)</f>
        <v/>
      </c>
      <c r="G370" s="10" t="str">
        <f t="shared" si="7"/>
        <v/>
      </c>
      <c r="I370" s="115">
        <v>0</v>
      </c>
    </row>
    <row r="371" spans="2:9" ht="38.25" hidden="1" x14ac:dyDescent="0.2">
      <c r="B371" s="9" t="s">
        <v>1907</v>
      </c>
      <c r="C371" s="12" t="s">
        <v>47</v>
      </c>
      <c r="D371" s="14" t="s">
        <v>1908</v>
      </c>
      <c r="E371" s="10">
        <v>0</v>
      </c>
      <c r="F371" s="10" t="str">
        <f>IF(REKAPITULACIJA!$F$48*I371=0,"",REKAPITULACIJA!$F$48*I371)</f>
        <v/>
      </c>
      <c r="G371" s="10" t="str">
        <f t="shared" si="7"/>
        <v/>
      </c>
      <c r="I371" s="115">
        <v>0</v>
      </c>
    </row>
    <row r="372" spans="2:9" ht="38.25" hidden="1" x14ac:dyDescent="0.2">
      <c r="B372" s="9" t="s">
        <v>1909</v>
      </c>
      <c r="C372" s="12" t="s">
        <v>47</v>
      </c>
      <c r="D372" s="14" t="s">
        <v>1910</v>
      </c>
      <c r="E372" s="10">
        <v>0</v>
      </c>
      <c r="F372" s="10" t="str">
        <f>IF(REKAPITULACIJA!$F$48*I372=0,"",REKAPITULACIJA!$F$48*I372)</f>
        <v/>
      </c>
      <c r="G372" s="10" t="str">
        <f t="shared" si="7"/>
        <v/>
      </c>
      <c r="I372" s="115">
        <v>0</v>
      </c>
    </row>
    <row r="373" spans="2:9" ht="38.25" hidden="1" x14ac:dyDescent="0.2">
      <c r="B373" s="9" t="s">
        <v>1911</v>
      </c>
      <c r="C373" s="12" t="s">
        <v>47</v>
      </c>
      <c r="D373" s="14" t="s">
        <v>1912</v>
      </c>
      <c r="E373" s="10">
        <v>0</v>
      </c>
      <c r="F373" s="10" t="str">
        <f>IF(REKAPITULACIJA!$F$48*I373=0,"",REKAPITULACIJA!$F$48*I373)</f>
        <v/>
      </c>
      <c r="G373" s="10" t="str">
        <f t="shared" si="7"/>
        <v/>
      </c>
      <c r="I373" s="115">
        <v>0</v>
      </c>
    </row>
    <row r="374" spans="2:9" ht="38.25" hidden="1" x14ac:dyDescent="0.2">
      <c r="B374" s="9" t="s">
        <v>1913</v>
      </c>
      <c r="C374" s="12" t="s">
        <v>47</v>
      </c>
      <c r="D374" s="14" t="s">
        <v>1914</v>
      </c>
      <c r="E374" s="10">
        <v>0</v>
      </c>
      <c r="F374" s="10" t="str">
        <f>IF(REKAPITULACIJA!$F$48*I374=0,"",REKAPITULACIJA!$F$48*I374)</f>
        <v/>
      </c>
      <c r="G374" s="10" t="str">
        <f t="shared" si="7"/>
        <v/>
      </c>
      <c r="I374" s="116">
        <v>0</v>
      </c>
    </row>
    <row r="375" spans="2:9" ht="38.25" hidden="1" x14ac:dyDescent="0.2">
      <c r="B375" s="9" t="s">
        <v>1915</v>
      </c>
      <c r="C375" s="12" t="s">
        <v>47</v>
      </c>
      <c r="D375" s="14" t="s">
        <v>1916</v>
      </c>
      <c r="E375" s="10">
        <v>0</v>
      </c>
      <c r="F375" s="10" t="str">
        <f>IF(REKAPITULACIJA!$F$48*I375=0,"",REKAPITULACIJA!$F$48*I375)</f>
        <v/>
      </c>
      <c r="G375" s="10" t="str">
        <f t="shared" si="7"/>
        <v/>
      </c>
      <c r="I375" s="116">
        <v>0</v>
      </c>
    </row>
    <row r="376" spans="2:9" ht="38.25" hidden="1" x14ac:dyDescent="0.2">
      <c r="B376" s="9" t="s">
        <v>1917</v>
      </c>
      <c r="C376" s="12" t="s">
        <v>47</v>
      </c>
      <c r="D376" s="14" t="s">
        <v>1918</v>
      </c>
      <c r="E376" s="10">
        <v>0</v>
      </c>
      <c r="F376" s="10" t="str">
        <f>IF(REKAPITULACIJA!$F$48*I376=0,"",REKAPITULACIJA!$F$48*I376)</f>
        <v/>
      </c>
      <c r="G376" s="10" t="str">
        <f t="shared" si="7"/>
        <v/>
      </c>
      <c r="I376" s="116">
        <v>0</v>
      </c>
    </row>
    <row r="377" spans="2:9" ht="38.25" hidden="1" x14ac:dyDescent="0.2">
      <c r="B377" s="9" t="s">
        <v>1919</v>
      </c>
      <c r="C377" s="12" t="s">
        <v>47</v>
      </c>
      <c r="D377" s="14" t="s">
        <v>1920</v>
      </c>
      <c r="E377" s="10">
        <v>0</v>
      </c>
      <c r="F377" s="10" t="str">
        <f>IF(REKAPITULACIJA!$F$48*I377=0,"",REKAPITULACIJA!$F$48*I377)</f>
        <v/>
      </c>
      <c r="G377" s="10" t="str">
        <f t="shared" si="7"/>
        <v/>
      </c>
      <c r="I377" s="116">
        <v>0</v>
      </c>
    </row>
    <row r="378" spans="2:9" ht="38.25" hidden="1" x14ac:dyDescent="0.2">
      <c r="B378" s="9" t="s">
        <v>1921</v>
      </c>
      <c r="C378" s="12" t="s">
        <v>47</v>
      </c>
      <c r="D378" s="14" t="s">
        <v>1922</v>
      </c>
      <c r="E378" s="10">
        <v>0</v>
      </c>
      <c r="F378" s="10" t="str">
        <f>IF(REKAPITULACIJA!$F$48*I378=0,"",REKAPITULACIJA!$F$48*I378)</f>
        <v/>
      </c>
      <c r="G378" s="10" t="str">
        <f t="shared" si="7"/>
        <v/>
      </c>
      <c r="I378" s="116">
        <v>0</v>
      </c>
    </row>
    <row r="379" spans="2:9" ht="38.25" hidden="1" x14ac:dyDescent="0.2">
      <c r="B379" s="9" t="s">
        <v>1923</v>
      </c>
      <c r="C379" s="12" t="s">
        <v>47</v>
      </c>
      <c r="D379" s="14" t="s">
        <v>1924</v>
      </c>
      <c r="E379" s="10">
        <v>0</v>
      </c>
      <c r="F379" s="10" t="str">
        <f>IF(REKAPITULACIJA!$F$48*I379=0,"",REKAPITULACIJA!$F$48*I379)</f>
        <v/>
      </c>
      <c r="G379" s="10" t="str">
        <f t="shared" si="7"/>
        <v/>
      </c>
      <c r="I379" s="115">
        <v>0</v>
      </c>
    </row>
    <row r="380" spans="2:9" ht="38.25" hidden="1" x14ac:dyDescent="0.2">
      <c r="B380" s="9" t="s">
        <v>1925</v>
      </c>
      <c r="C380" s="12" t="s">
        <v>47</v>
      </c>
      <c r="D380" s="14" t="s">
        <v>1926</v>
      </c>
      <c r="E380" s="10">
        <v>0</v>
      </c>
      <c r="F380" s="10" t="str">
        <f>IF(REKAPITULACIJA!$F$48*I380=0,"",REKAPITULACIJA!$F$48*I380)</f>
        <v/>
      </c>
      <c r="G380" s="10" t="str">
        <f t="shared" si="7"/>
        <v/>
      </c>
      <c r="I380" s="115">
        <v>0</v>
      </c>
    </row>
    <row r="381" spans="2:9" ht="38.25" hidden="1" x14ac:dyDescent="0.2">
      <c r="B381" s="9" t="s">
        <v>1927</v>
      </c>
      <c r="C381" s="12" t="s">
        <v>47</v>
      </c>
      <c r="D381" s="14" t="s">
        <v>1928</v>
      </c>
      <c r="E381" s="10">
        <v>0</v>
      </c>
      <c r="F381" s="10" t="str">
        <f>IF(REKAPITULACIJA!$F$48*I381=0,"",REKAPITULACIJA!$F$48*I381)</f>
        <v/>
      </c>
      <c r="G381" s="10" t="str">
        <f t="shared" si="7"/>
        <v/>
      </c>
      <c r="I381" s="115">
        <v>0</v>
      </c>
    </row>
    <row r="382" spans="2:9" ht="38.25" hidden="1" x14ac:dyDescent="0.2">
      <c r="B382" s="9" t="s">
        <v>1929</v>
      </c>
      <c r="C382" s="12" t="s">
        <v>47</v>
      </c>
      <c r="D382" s="14" t="s">
        <v>1930</v>
      </c>
      <c r="E382" s="10">
        <v>0</v>
      </c>
      <c r="F382" s="10" t="str">
        <f>IF(REKAPITULACIJA!$F$48*I382=0,"",REKAPITULACIJA!$F$48*I382)</f>
        <v/>
      </c>
      <c r="G382" s="10" t="str">
        <f t="shared" si="7"/>
        <v/>
      </c>
      <c r="I382" s="115">
        <v>0</v>
      </c>
    </row>
    <row r="383" spans="2:9" ht="38.25" hidden="1" x14ac:dyDescent="0.2">
      <c r="B383" s="9" t="s">
        <v>1931</v>
      </c>
      <c r="C383" s="12" t="s">
        <v>47</v>
      </c>
      <c r="D383" s="14" t="s">
        <v>1932</v>
      </c>
      <c r="E383" s="10">
        <v>0</v>
      </c>
      <c r="F383" s="10" t="str">
        <f>IF(REKAPITULACIJA!$F$48*I383=0,"",REKAPITULACIJA!$F$48*I383)</f>
        <v/>
      </c>
      <c r="G383" s="10" t="str">
        <f t="shared" si="7"/>
        <v/>
      </c>
      <c r="I383" s="115">
        <v>0</v>
      </c>
    </row>
    <row r="384" spans="2:9" hidden="1" x14ac:dyDescent="0.2">
      <c r="E384" s="45">
        <v>0</v>
      </c>
      <c r="F384" s="45"/>
      <c r="G384" s="45">
        <f>IF(REKAPITULACIJA!$F$48=0,"",IF(SUM(G387:G434)=0,0,""))</f>
        <v>0</v>
      </c>
    </row>
    <row r="385" spans="2:9" ht="21.2" hidden="1" customHeight="1" x14ac:dyDescent="0.25">
      <c r="B385" s="212" t="s">
        <v>3471</v>
      </c>
      <c r="C385" s="213"/>
      <c r="D385" s="213"/>
      <c r="E385" s="47">
        <f>IF(SUM(E387:E434)=0,0,"")</f>
        <v>0</v>
      </c>
      <c r="F385" s="47"/>
      <c r="G385" s="48">
        <f>IF(REKAPITULACIJA!$F$48=0,"",IF(SUM(G387:G434)=0,0,""))</f>
        <v>0</v>
      </c>
    </row>
    <row r="386" spans="2:9" hidden="1" x14ac:dyDescent="0.2">
      <c r="E386" s="45">
        <f>IF(SUM(E387:E434)=0,0,"")</f>
        <v>0</v>
      </c>
      <c r="F386" s="45"/>
      <c r="G386" s="45">
        <f>IF(REKAPITULACIJA!$F$48=0,"",IF(SUM(G387:G434)=0,0,""))</f>
        <v>0</v>
      </c>
    </row>
    <row r="387" spans="2:9" ht="38.25" hidden="1" x14ac:dyDescent="0.2">
      <c r="B387" s="9" t="s">
        <v>1933</v>
      </c>
      <c r="C387" s="12" t="s">
        <v>47</v>
      </c>
      <c r="D387" s="14" t="s">
        <v>3035</v>
      </c>
      <c r="E387" s="10">
        <v>0</v>
      </c>
      <c r="F387" s="10" t="str">
        <f>IF(REKAPITULACIJA!$F$48*I387=0,"",REKAPITULACIJA!$F$48*I387)</f>
        <v/>
      </c>
      <c r="G387" s="10" t="str">
        <f>IF(F387="","",E387*F387)</f>
        <v/>
      </c>
      <c r="I387" s="112">
        <v>0</v>
      </c>
    </row>
    <row r="388" spans="2:9" ht="38.25" hidden="1" x14ac:dyDescent="0.2">
      <c r="B388" s="9" t="s">
        <v>1934</v>
      </c>
      <c r="C388" s="12" t="s">
        <v>47</v>
      </c>
      <c r="D388" s="14" t="s">
        <v>3036</v>
      </c>
      <c r="E388" s="10">
        <v>0</v>
      </c>
      <c r="F388" s="10" t="str">
        <f>IF(REKAPITULACIJA!$F$48*I388=0,"",REKAPITULACIJA!$F$48*I388)</f>
        <v/>
      </c>
      <c r="G388" s="10" t="str">
        <f t="shared" ref="G388:G434" si="8">IF(F388="","",E388*F388)</f>
        <v/>
      </c>
      <c r="I388" s="112">
        <v>0</v>
      </c>
    </row>
    <row r="389" spans="2:9" ht="38.25" hidden="1" x14ac:dyDescent="0.2">
      <c r="B389" s="9" t="s">
        <v>1935</v>
      </c>
      <c r="C389" s="12" t="s">
        <v>47</v>
      </c>
      <c r="D389" s="14" t="s">
        <v>3037</v>
      </c>
      <c r="E389" s="10">
        <v>0</v>
      </c>
      <c r="F389" s="10" t="str">
        <f>IF(REKAPITULACIJA!$F$48*I389=0,"",REKAPITULACIJA!$F$48*I389)</f>
        <v/>
      </c>
      <c r="G389" s="10" t="str">
        <f t="shared" si="8"/>
        <v/>
      </c>
      <c r="I389" s="112">
        <v>0</v>
      </c>
    </row>
    <row r="390" spans="2:9" ht="38.25" hidden="1" x14ac:dyDescent="0.2">
      <c r="B390" s="9" t="s">
        <v>1936</v>
      </c>
      <c r="C390" s="12" t="s">
        <v>47</v>
      </c>
      <c r="D390" s="14" t="s">
        <v>3038</v>
      </c>
      <c r="E390" s="10">
        <v>0</v>
      </c>
      <c r="F390" s="10" t="str">
        <f>IF(REKAPITULACIJA!$F$48*I390=0,"",REKAPITULACIJA!$F$48*I390)</f>
        <v/>
      </c>
      <c r="G390" s="10" t="str">
        <f t="shared" si="8"/>
        <v/>
      </c>
      <c r="I390" s="112">
        <v>0</v>
      </c>
    </row>
    <row r="391" spans="2:9" ht="38.25" hidden="1" x14ac:dyDescent="0.2">
      <c r="B391" s="9" t="s">
        <v>1937</v>
      </c>
      <c r="C391" s="12" t="s">
        <v>47</v>
      </c>
      <c r="D391" s="14" t="s">
        <v>3039</v>
      </c>
      <c r="E391" s="10">
        <v>0</v>
      </c>
      <c r="F391" s="10" t="str">
        <f>IF(REKAPITULACIJA!$F$48*I391=0,"",REKAPITULACIJA!$F$48*I391)</f>
        <v/>
      </c>
      <c r="G391" s="10" t="str">
        <f t="shared" si="8"/>
        <v/>
      </c>
      <c r="I391" s="112">
        <v>0</v>
      </c>
    </row>
    <row r="392" spans="2:9" ht="38.25" hidden="1" x14ac:dyDescent="0.2">
      <c r="B392" s="9" t="s">
        <v>1938</v>
      </c>
      <c r="C392" s="12" t="s">
        <v>146</v>
      </c>
      <c r="D392" s="14" t="s">
        <v>3040</v>
      </c>
      <c r="E392" s="10">
        <v>0</v>
      </c>
      <c r="F392" s="10" t="str">
        <f>IF(REKAPITULACIJA!$F$48*I392=0,"",REKAPITULACIJA!$F$48*I392)</f>
        <v/>
      </c>
      <c r="G392" s="10" t="str">
        <f t="shared" si="8"/>
        <v/>
      </c>
      <c r="I392" s="112">
        <v>0</v>
      </c>
    </row>
    <row r="393" spans="2:9" ht="38.25" hidden="1" x14ac:dyDescent="0.2">
      <c r="B393" s="9" t="s">
        <v>1939</v>
      </c>
      <c r="C393" s="12" t="s">
        <v>47</v>
      </c>
      <c r="D393" s="14" t="s">
        <v>3041</v>
      </c>
      <c r="E393" s="10">
        <v>0</v>
      </c>
      <c r="F393" s="10" t="str">
        <f>IF(REKAPITULACIJA!$F$48*I393=0,"",REKAPITULACIJA!$F$48*I393)</f>
        <v/>
      </c>
      <c r="G393" s="10" t="str">
        <f t="shared" si="8"/>
        <v/>
      </c>
      <c r="I393" s="111">
        <v>0</v>
      </c>
    </row>
    <row r="394" spans="2:9" ht="38.25" hidden="1" x14ac:dyDescent="0.2">
      <c r="B394" s="9" t="s">
        <v>1940</v>
      </c>
      <c r="C394" s="12" t="s">
        <v>47</v>
      </c>
      <c r="D394" s="14" t="s">
        <v>3042</v>
      </c>
      <c r="E394" s="10">
        <v>0</v>
      </c>
      <c r="F394" s="10" t="str">
        <f>IF(REKAPITULACIJA!$F$48*I394=0,"",REKAPITULACIJA!$F$48*I394)</f>
        <v/>
      </c>
      <c r="G394" s="10" t="str">
        <f t="shared" si="8"/>
        <v/>
      </c>
      <c r="I394" s="111">
        <v>0</v>
      </c>
    </row>
    <row r="395" spans="2:9" ht="38.25" hidden="1" x14ac:dyDescent="0.2">
      <c r="B395" s="9" t="s">
        <v>1941</v>
      </c>
      <c r="C395" s="12" t="s">
        <v>47</v>
      </c>
      <c r="D395" s="14" t="s">
        <v>3043</v>
      </c>
      <c r="E395" s="10">
        <v>0</v>
      </c>
      <c r="F395" s="10" t="str">
        <f>IF(REKAPITULACIJA!$F$48*I395=0,"",REKAPITULACIJA!$F$48*I395)</f>
        <v/>
      </c>
      <c r="G395" s="10" t="str">
        <f t="shared" si="8"/>
        <v/>
      </c>
      <c r="I395" s="111">
        <v>0</v>
      </c>
    </row>
    <row r="396" spans="2:9" ht="38.25" hidden="1" x14ac:dyDescent="0.2">
      <c r="B396" s="9" t="s">
        <v>1942</v>
      </c>
      <c r="C396" s="12" t="s">
        <v>47</v>
      </c>
      <c r="D396" s="14" t="s">
        <v>3044</v>
      </c>
      <c r="E396" s="10">
        <v>0</v>
      </c>
      <c r="F396" s="10" t="str">
        <f>IF(REKAPITULACIJA!$F$48*I396=0,"",REKAPITULACIJA!$F$48*I396)</f>
        <v/>
      </c>
      <c r="G396" s="10" t="str">
        <f t="shared" si="8"/>
        <v/>
      </c>
      <c r="I396" s="111">
        <v>0</v>
      </c>
    </row>
    <row r="397" spans="2:9" ht="38.25" hidden="1" x14ac:dyDescent="0.2">
      <c r="B397" s="9" t="s">
        <v>1943</v>
      </c>
      <c r="C397" s="12" t="s">
        <v>47</v>
      </c>
      <c r="D397" s="14" t="s">
        <v>3045</v>
      </c>
      <c r="E397" s="10">
        <v>0</v>
      </c>
      <c r="F397" s="10" t="str">
        <f>IF(REKAPITULACIJA!$F$48*I397=0,"",REKAPITULACIJA!$F$48*I397)</f>
        <v/>
      </c>
      <c r="G397" s="10" t="str">
        <f t="shared" si="8"/>
        <v/>
      </c>
      <c r="I397" s="111">
        <v>0</v>
      </c>
    </row>
    <row r="398" spans="2:9" ht="38.25" hidden="1" x14ac:dyDescent="0.2">
      <c r="B398" s="9" t="s">
        <v>1944</v>
      </c>
      <c r="C398" s="12" t="s">
        <v>146</v>
      </c>
      <c r="D398" s="14" t="s">
        <v>3046</v>
      </c>
      <c r="E398" s="10">
        <v>0</v>
      </c>
      <c r="F398" s="10" t="str">
        <f>IF(REKAPITULACIJA!$F$48*I398=0,"",REKAPITULACIJA!$F$48*I398)</f>
        <v/>
      </c>
      <c r="G398" s="10" t="str">
        <f t="shared" si="8"/>
        <v/>
      </c>
      <c r="I398" s="111">
        <v>0</v>
      </c>
    </row>
    <row r="399" spans="2:9" ht="38.25" hidden="1" x14ac:dyDescent="0.2">
      <c r="B399" s="9" t="s">
        <v>1945</v>
      </c>
      <c r="C399" s="12" t="s">
        <v>47</v>
      </c>
      <c r="D399" s="14" t="s">
        <v>3047</v>
      </c>
      <c r="E399" s="10">
        <v>0</v>
      </c>
      <c r="F399" s="10">
        <f>IF(REKAPITULACIJA!$F$48*I399=0,"",REKAPITULACIJA!$F$48*I399)</f>
        <v>3</v>
      </c>
      <c r="G399" s="10">
        <f t="shared" si="8"/>
        <v>0</v>
      </c>
      <c r="I399" s="104">
        <v>3</v>
      </c>
    </row>
    <row r="400" spans="2:9" ht="38.25" hidden="1" x14ac:dyDescent="0.2">
      <c r="B400" s="9" t="s">
        <v>1946</v>
      </c>
      <c r="C400" s="12" t="s">
        <v>47</v>
      </c>
      <c r="D400" s="14" t="s">
        <v>3048</v>
      </c>
      <c r="E400" s="10">
        <v>0</v>
      </c>
      <c r="F400" s="10" t="str">
        <f>IF(REKAPITULACIJA!$F$48*I400=0,"",REKAPITULACIJA!$F$48*I400)</f>
        <v/>
      </c>
      <c r="G400" s="10" t="str">
        <f t="shared" si="8"/>
        <v/>
      </c>
      <c r="I400" s="112">
        <v>0</v>
      </c>
    </row>
    <row r="401" spans="2:9" ht="38.25" hidden="1" x14ac:dyDescent="0.2">
      <c r="B401" s="9" t="s">
        <v>1947</v>
      </c>
      <c r="C401" s="12" t="s">
        <v>47</v>
      </c>
      <c r="D401" s="14" t="s">
        <v>3049</v>
      </c>
      <c r="E401" s="162">
        <v>0</v>
      </c>
      <c r="F401" s="162">
        <v>3</v>
      </c>
      <c r="G401" s="162">
        <f t="shared" si="8"/>
        <v>0</v>
      </c>
      <c r="I401" s="112">
        <v>0</v>
      </c>
    </row>
    <row r="402" spans="2:9" ht="38.25" hidden="1" x14ac:dyDescent="0.2">
      <c r="B402" s="9" t="s">
        <v>1948</v>
      </c>
      <c r="C402" s="12" t="s">
        <v>47</v>
      </c>
      <c r="D402" s="14" t="s">
        <v>3050</v>
      </c>
      <c r="E402" s="10">
        <v>0</v>
      </c>
      <c r="F402" s="10" t="str">
        <f>IF(REKAPITULACIJA!$F$48*I402=0,"",REKAPITULACIJA!$F$48*I402)</f>
        <v/>
      </c>
      <c r="G402" s="10" t="str">
        <f t="shared" si="8"/>
        <v/>
      </c>
      <c r="I402" s="112">
        <v>0</v>
      </c>
    </row>
    <row r="403" spans="2:9" ht="38.25" hidden="1" x14ac:dyDescent="0.2">
      <c r="B403" s="9" t="s">
        <v>1949</v>
      </c>
      <c r="C403" s="12" t="s">
        <v>47</v>
      </c>
      <c r="D403" s="14" t="s">
        <v>3051</v>
      </c>
      <c r="E403" s="10">
        <v>0</v>
      </c>
      <c r="F403" s="10" t="str">
        <f>IF(REKAPITULACIJA!$F$48*I403=0,"",REKAPITULACIJA!$F$48*I403)</f>
        <v/>
      </c>
      <c r="G403" s="10" t="str">
        <f t="shared" si="8"/>
        <v/>
      </c>
      <c r="I403" s="112">
        <v>0</v>
      </c>
    </row>
    <row r="404" spans="2:9" ht="38.25" hidden="1" x14ac:dyDescent="0.2">
      <c r="B404" s="9" t="s">
        <v>1950</v>
      </c>
      <c r="C404" s="12" t="s">
        <v>47</v>
      </c>
      <c r="D404" s="14" t="s">
        <v>3052</v>
      </c>
      <c r="E404" s="10">
        <v>0</v>
      </c>
      <c r="F404" s="10" t="str">
        <f>IF(REKAPITULACIJA!$F$48*I404=0,"",REKAPITULACIJA!$F$48*I404)</f>
        <v/>
      </c>
      <c r="G404" s="10" t="str">
        <f t="shared" si="8"/>
        <v/>
      </c>
      <c r="I404" s="111">
        <v>0</v>
      </c>
    </row>
    <row r="405" spans="2:9" ht="38.25" hidden="1" x14ac:dyDescent="0.2">
      <c r="B405" s="9" t="s">
        <v>1951</v>
      </c>
      <c r="C405" s="12" t="s">
        <v>47</v>
      </c>
      <c r="D405" s="14" t="s">
        <v>3053</v>
      </c>
      <c r="E405" s="10">
        <v>0</v>
      </c>
      <c r="F405" s="10" t="str">
        <f>IF(REKAPITULACIJA!$F$48*I405=0,"",REKAPITULACIJA!$F$48*I405)</f>
        <v/>
      </c>
      <c r="G405" s="10" t="str">
        <f t="shared" si="8"/>
        <v/>
      </c>
      <c r="I405" s="111">
        <v>0</v>
      </c>
    </row>
    <row r="406" spans="2:9" ht="38.25" hidden="1" x14ac:dyDescent="0.2">
      <c r="B406" s="9" t="s">
        <v>1952</v>
      </c>
      <c r="C406" s="12" t="s">
        <v>47</v>
      </c>
      <c r="D406" s="14" t="s">
        <v>3054</v>
      </c>
      <c r="E406" s="10">
        <v>0</v>
      </c>
      <c r="F406" s="10" t="str">
        <f>IF(REKAPITULACIJA!$F$48*I406=0,"",REKAPITULACIJA!$F$48*I406)</f>
        <v/>
      </c>
      <c r="G406" s="10" t="str">
        <f t="shared" si="8"/>
        <v/>
      </c>
      <c r="I406" s="111">
        <v>0</v>
      </c>
    </row>
    <row r="407" spans="2:9" ht="38.25" hidden="1" x14ac:dyDescent="0.2">
      <c r="B407" s="9" t="s">
        <v>1953</v>
      </c>
      <c r="C407" s="12" t="s">
        <v>47</v>
      </c>
      <c r="D407" s="14" t="s">
        <v>3055</v>
      </c>
      <c r="E407" s="10">
        <v>0</v>
      </c>
      <c r="F407" s="10" t="str">
        <f>IF(REKAPITULACIJA!$F$48*I407=0,"",REKAPITULACIJA!$F$48*I407)</f>
        <v/>
      </c>
      <c r="G407" s="10" t="str">
        <f t="shared" si="8"/>
        <v/>
      </c>
      <c r="I407" s="111">
        <v>0</v>
      </c>
    </row>
    <row r="408" spans="2:9" ht="38.25" hidden="1" x14ac:dyDescent="0.2">
      <c r="B408" s="9" t="s">
        <v>1954</v>
      </c>
      <c r="C408" s="12" t="s">
        <v>47</v>
      </c>
      <c r="D408" s="14" t="s">
        <v>3056</v>
      </c>
      <c r="E408" s="10">
        <v>0</v>
      </c>
      <c r="F408" s="10" t="str">
        <f>IF(REKAPITULACIJA!$F$48*I408=0,"",REKAPITULACIJA!$F$48*I408)</f>
        <v/>
      </c>
      <c r="G408" s="10" t="str">
        <f t="shared" si="8"/>
        <v/>
      </c>
      <c r="I408" s="111">
        <v>0</v>
      </c>
    </row>
    <row r="409" spans="2:9" ht="38.25" hidden="1" x14ac:dyDescent="0.2">
      <c r="B409" s="9" t="s">
        <v>1955</v>
      </c>
      <c r="C409" s="12" t="s">
        <v>47</v>
      </c>
      <c r="D409" s="14" t="s">
        <v>3057</v>
      </c>
      <c r="E409" s="10">
        <v>0</v>
      </c>
      <c r="F409" s="10" t="str">
        <f>IF(REKAPITULACIJA!$F$48*I409=0,"",REKAPITULACIJA!$F$48*I409)</f>
        <v/>
      </c>
      <c r="G409" s="10" t="str">
        <f t="shared" si="8"/>
        <v/>
      </c>
      <c r="I409" s="112">
        <v>0</v>
      </c>
    </row>
    <row r="410" spans="2:9" ht="38.25" hidden="1" x14ac:dyDescent="0.2">
      <c r="B410" s="9" t="s">
        <v>1956</v>
      </c>
      <c r="C410" s="12" t="s">
        <v>47</v>
      </c>
      <c r="D410" s="14" t="s">
        <v>3058</v>
      </c>
      <c r="E410" s="10">
        <v>0</v>
      </c>
      <c r="F410" s="10" t="str">
        <f>IF(REKAPITULACIJA!$F$48*I410=0,"",REKAPITULACIJA!$F$48*I410)</f>
        <v/>
      </c>
      <c r="G410" s="10" t="str">
        <f t="shared" si="8"/>
        <v/>
      </c>
      <c r="I410" s="112">
        <v>0</v>
      </c>
    </row>
    <row r="411" spans="2:9" ht="25.5" hidden="1" x14ac:dyDescent="0.2">
      <c r="B411" s="9" t="s">
        <v>1957</v>
      </c>
      <c r="C411" s="12" t="s">
        <v>47</v>
      </c>
      <c r="D411" s="14" t="s">
        <v>1958</v>
      </c>
      <c r="E411" s="10">
        <v>0</v>
      </c>
      <c r="F411" s="10" t="str">
        <f>IF(REKAPITULACIJA!$F$48*I411=0,"",REKAPITULACIJA!$F$48*I411)</f>
        <v/>
      </c>
      <c r="G411" s="10" t="str">
        <f t="shared" si="8"/>
        <v/>
      </c>
      <c r="I411" s="112">
        <v>0</v>
      </c>
    </row>
    <row r="412" spans="2:9" ht="25.5" hidden="1" x14ac:dyDescent="0.2">
      <c r="B412" s="9" t="s">
        <v>1959</v>
      </c>
      <c r="C412" s="12" t="s">
        <v>47</v>
      </c>
      <c r="D412" s="14" t="s">
        <v>1960</v>
      </c>
      <c r="E412" s="10">
        <v>0</v>
      </c>
      <c r="F412" s="10" t="str">
        <f>IF(REKAPITULACIJA!$F$48*I412=0,"",REKAPITULACIJA!$F$48*I412)</f>
        <v/>
      </c>
      <c r="G412" s="10" t="str">
        <f t="shared" si="8"/>
        <v/>
      </c>
      <c r="I412" s="112">
        <v>0</v>
      </c>
    </row>
    <row r="413" spans="2:9" ht="25.5" hidden="1" x14ac:dyDescent="0.2">
      <c r="B413" s="9" t="s">
        <v>1961</v>
      </c>
      <c r="C413" s="12" t="s">
        <v>47</v>
      </c>
      <c r="D413" s="14" t="s">
        <v>1962</v>
      </c>
      <c r="E413" s="10">
        <v>0</v>
      </c>
      <c r="F413" s="10" t="str">
        <f>IF(REKAPITULACIJA!$F$48*I413=0,"",REKAPITULACIJA!$F$48*I413)</f>
        <v/>
      </c>
      <c r="G413" s="10" t="str">
        <f t="shared" si="8"/>
        <v/>
      </c>
      <c r="I413" s="112">
        <v>0</v>
      </c>
    </row>
    <row r="414" spans="2:9" ht="38.25" hidden="1" x14ac:dyDescent="0.2">
      <c r="B414" s="9" t="s">
        <v>1963</v>
      </c>
      <c r="C414" s="12" t="s">
        <v>47</v>
      </c>
      <c r="D414" s="14" t="s">
        <v>3059</v>
      </c>
      <c r="E414" s="10">
        <v>0</v>
      </c>
      <c r="F414" s="10" t="str">
        <f>IF(REKAPITULACIJA!$F$48*I414=0,"",REKAPITULACIJA!$F$48*I414)</f>
        <v/>
      </c>
      <c r="G414" s="10" t="str">
        <f t="shared" si="8"/>
        <v/>
      </c>
      <c r="I414" s="111">
        <v>0</v>
      </c>
    </row>
    <row r="415" spans="2:9" ht="38.25" hidden="1" x14ac:dyDescent="0.2">
      <c r="B415" s="9" t="s">
        <v>1964</v>
      </c>
      <c r="C415" s="12" t="s">
        <v>47</v>
      </c>
      <c r="D415" s="14" t="s">
        <v>3060</v>
      </c>
      <c r="E415" s="10">
        <v>0</v>
      </c>
      <c r="F415" s="10" t="str">
        <f>IF(REKAPITULACIJA!$F$48*I415=0,"",REKAPITULACIJA!$F$48*I415)</f>
        <v/>
      </c>
      <c r="G415" s="10" t="str">
        <f t="shared" si="8"/>
        <v/>
      </c>
      <c r="I415" s="111">
        <v>0</v>
      </c>
    </row>
    <row r="416" spans="2:9" ht="38.25" hidden="1" x14ac:dyDescent="0.2">
      <c r="B416" s="9" t="s">
        <v>1965</v>
      </c>
      <c r="C416" s="12" t="s">
        <v>47</v>
      </c>
      <c r="D416" s="14" t="s">
        <v>3061</v>
      </c>
      <c r="E416" s="10">
        <v>0</v>
      </c>
      <c r="F416" s="10" t="str">
        <f>IF(REKAPITULACIJA!$F$48*I416=0,"",REKAPITULACIJA!$F$48*I416)</f>
        <v/>
      </c>
      <c r="G416" s="10" t="str">
        <f t="shared" si="8"/>
        <v/>
      </c>
      <c r="I416" s="111">
        <v>0</v>
      </c>
    </row>
    <row r="417" spans="2:9" ht="38.25" hidden="1" x14ac:dyDescent="0.2">
      <c r="B417" s="9" t="s">
        <v>1966</v>
      </c>
      <c r="C417" s="12" t="s">
        <v>47</v>
      </c>
      <c r="D417" s="14" t="s">
        <v>3062</v>
      </c>
      <c r="E417" s="10">
        <v>0</v>
      </c>
      <c r="F417" s="10" t="str">
        <f>IF(REKAPITULACIJA!$F$48*I417=0,"",REKAPITULACIJA!$F$48*I417)</f>
        <v/>
      </c>
      <c r="G417" s="10" t="str">
        <f t="shared" si="8"/>
        <v/>
      </c>
      <c r="I417" s="111">
        <v>0</v>
      </c>
    </row>
    <row r="418" spans="2:9" ht="38.25" hidden="1" x14ac:dyDescent="0.2">
      <c r="B418" s="9" t="s">
        <v>1967</v>
      </c>
      <c r="C418" s="12" t="s">
        <v>146</v>
      </c>
      <c r="D418" s="14" t="s">
        <v>3063</v>
      </c>
      <c r="E418" s="10">
        <v>0</v>
      </c>
      <c r="F418" s="10" t="str">
        <f>IF(REKAPITULACIJA!$F$48*I418=0,"",REKAPITULACIJA!$F$48*I418)</f>
        <v/>
      </c>
      <c r="G418" s="10" t="str">
        <f t="shared" si="8"/>
        <v/>
      </c>
      <c r="I418" s="111">
        <v>0</v>
      </c>
    </row>
    <row r="419" spans="2:9" ht="38.25" hidden="1" x14ac:dyDescent="0.2">
      <c r="B419" s="9" t="s">
        <v>1968</v>
      </c>
      <c r="C419" s="12" t="s">
        <v>47</v>
      </c>
      <c r="D419" s="14" t="s">
        <v>3064</v>
      </c>
      <c r="E419" s="10">
        <v>0</v>
      </c>
      <c r="F419" s="10" t="str">
        <f>IF(REKAPITULACIJA!$F$48*I419=0,"",REKAPITULACIJA!$F$48*I419)</f>
        <v/>
      </c>
      <c r="G419" s="10" t="str">
        <f t="shared" si="8"/>
        <v/>
      </c>
      <c r="I419" s="112">
        <v>0</v>
      </c>
    </row>
    <row r="420" spans="2:9" ht="38.25" hidden="1" x14ac:dyDescent="0.2">
      <c r="B420" s="9" t="s">
        <v>1969</v>
      </c>
      <c r="C420" s="12" t="s">
        <v>47</v>
      </c>
      <c r="D420" s="14" t="s">
        <v>3065</v>
      </c>
      <c r="E420" s="10">
        <v>0</v>
      </c>
      <c r="F420" s="10" t="str">
        <f>IF(REKAPITULACIJA!$F$48*I420=0,"",REKAPITULACIJA!$F$48*I420)</f>
        <v/>
      </c>
      <c r="G420" s="10" t="str">
        <f t="shared" si="8"/>
        <v/>
      </c>
      <c r="I420" s="112">
        <v>0</v>
      </c>
    </row>
    <row r="421" spans="2:9" ht="38.25" hidden="1" x14ac:dyDescent="0.2">
      <c r="B421" s="9" t="s">
        <v>1970</v>
      </c>
      <c r="C421" s="12" t="s">
        <v>47</v>
      </c>
      <c r="D421" s="14" t="s">
        <v>3066</v>
      </c>
      <c r="E421" s="10">
        <v>0</v>
      </c>
      <c r="F421" s="10" t="str">
        <f>IF(REKAPITULACIJA!$F$48*I421=0,"",REKAPITULACIJA!$F$48*I421)</f>
        <v/>
      </c>
      <c r="G421" s="10" t="str">
        <f t="shared" si="8"/>
        <v/>
      </c>
      <c r="I421" s="112">
        <v>0</v>
      </c>
    </row>
    <row r="422" spans="2:9" ht="38.25" hidden="1" x14ac:dyDescent="0.2">
      <c r="B422" s="9" t="s">
        <v>1971</v>
      </c>
      <c r="C422" s="12" t="s">
        <v>47</v>
      </c>
      <c r="D422" s="14" t="s">
        <v>3067</v>
      </c>
      <c r="E422" s="10">
        <v>0</v>
      </c>
      <c r="F422" s="10" t="str">
        <f>IF(REKAPITULACIJA!$F$48*I422=0,"",REKAPITULACIJA!$F$48*I422)</f>
        <v/>
      </c>
      <c r="G422" s="10" t="str">
        <f t="shared" si="8"/>
        <v/>
      </c>
      <c r="I422" s="112">
        <v>0</v>
      </c>
    </row>
    <row r="423" spans="2:9" ht="38.25" hidden="1" x14ac:dyDescent="0.2">
      <c r="B423" s="9" t="s">
        <v>1972</v>
      </c>
      <c r="C423" s="12" t="s">
        <v>146</v>
      </c>
      <c r="D423" s="14" t="s">
        <v>3068</v>
      </c>
      <c r="E423" s="10">
        <v>0</v>
      </c>
      <c r="F423" s="10" t="str">
        <f>IF(REKAPITULACIJA!$F$48*I423=0,"",REKAPITULACIJA!$F$48*I423)</f>
        <v/>
      </c>
      <c r="G423" s="10" t="str">
        <f t="shared" si="8"/>
        <v/>
      </c>
      <c r="I423" s="112">
        <v>0</v>
      </c>
    </row>
    <row r="424" spans="2:9" ht="38.25" hidden="1" x14ac:dyDescent="0.2">
      <c r="B424" s="9" t="s">
        <v>1973</v>
      </c>
      <c r="C424" s="12" t="s">
        <v>47</v>
      </c>
      <c r="D424" s="14" t="s">
        <v>3069</v>
      </c>
      <c r="E424" s="10">
        <v>0</v>
      </c>
      <c r="F424" s="10" t="str">
        <f>IF(REKAPITULACIJA!$F$48*I424=0,"",REKAPITULACIJA!$F$48*I424)</f>
        <v/>
      </c>
      <c r="G424" s="10" t="str">
        <f t="shared" si="8"/>
        <v/>
      </c>
      <c r="I424" s="111">
        <v>0</v>
      </c>
    </row>
    <row r="425" spans="2:9" ht="38.25" hidden="1" x14ac:dyDescent="0.2">
      <c r="B425" s="9" t="s">
        <v>1974</v>
      </c>
      <c r="C425" s="12" t="s">
        <v>47</v>
      </c>
      <c r="D425" s="14" t="s">
        <v>3070</v>
      </c>
      <c r="E425" s="10">
        <v>0</v>
      </c>
      <c r="F425" s="10" t="str">
        <f>IF(REKAPITULACIJA!$F$48*I425=0,"",REKAPITULACIJA!$F$48*I425)</f>
        <v/>
      </c>
      <c r="G425" s="10" t="str">
        <f t="shared" si="8"/>
        <v/>
      </c>
      <c r="I425" s="111">
        <v>0</v>
      </c>
    </row>
    <row r="426" spans="2:9" ht="38.25" hidden="1" x14ac:dyDescent="0.2">
      <c r="B426" s="9" t="s">
        <v>1975</v>
      </c>
      <c r="C426" s="12" t="s">
        <v>47</v>
      </c>
      <c r="D426" s="14" t="s">
        <v>3071</v>
      </c>
      <c r="E426" s="10">
        <v>0</v>
      </c>
      <c r="F426" s="10" t="str">
        <f>IF(REKAPITULACIJA!$F$48*I426=0,"",REKAPITULACIJA!$F$48*I426)</f>
        <v/>
      </c>
      <c r="G426" s="10" t="str">
        <f t="shared" si="8"/>
        <v/>
      </c>
      <c r="I426" s="111">
        <v>0</v>
      </c>
    </row>
    <row r="427" spans="2:9" ht="38.25" hidden="1" x14ac:dyDescent="0.2">
      <c r="B427" s="9" t="s">
        <v>1976</v>
      </c>
      <c r="C427" s="12" t="s">
        <v>47</v>
      </c>
      <c r="D427" s="14" t="s">
        <v>3072</v>
      </c>
      <c r="E427" s="10">
        <v>0</v>
      </c>
      <c r="F427" s="10" t="str">
        <f>IF(REKAPITULACIJA!$F$48*I427=0,"",REKAPITULACIJA!$F$48*I427)</f>
        <v/>
      </c>
      <c r="G427" s="10" t="str">
        <f t="shared" si="8"/>
        <v/>
      </c>
      <c r="I427" s="111">
        <v>0</v>
      </c>
    </row>
    <row r="428" spans="2:9" ht="38.25" hidden="1" x14ac:dyDescent="0.2">
      <c r="B428" s="9" t="s">
        <v>1977</v>
      </c>
      <c r="C428" s="12" t="s">
        <v>146</v>
      </c>
      <c r="D428" s="14" t="s">
        <v>3073</v>
      </c>
      <c r="E428" s="10">
        <v>0</v>
      </c>
      <c r="F428" s="10" t="str">
        <f>IF(REKAPITULACIJA!$F$48*I428=0,"",REKAPITULACIJA!$F$48*I428)</f>
        <v/>
      </c>
      <c r="G428" s="10" t="str">
        <f t="shared" si="8"/>
        <v/>
      </c>
      <c r="I428" s="111">
        <v>0</v>
      </c>
    </row>
    <row r="429" spans="2:9" ht="38.25" hidden="1" x14ac:dyDescent="0.2">
      <c r="B429" s="9" t="s">
        <v>1978</v>
      </c>
      <c r="C429" s="12" t="s">
        <v>47</v>
      </c>
      <c r="D429" s="14" t="s">
        <v>3074</v>
      </c>
      <c r="E429" s="10">
        <v>0</v>
      </c>
      <c r="F429" s="10" t="str">
        <f>IF(REKAPITULACIJA!$F$48*I429=0,"",REKAPITULACIJA!$F$48*I429)</f>
        <v/>
      </c>
      <c r="G429" s="10" t="str">
        <f t="shared" si="8"/>
        <v/>
      </c>
      <c r="I429" s="112">
        <v>0</v>
      </c>
    </row>
    <row r="430" spans="2:9" ht="38.25" hidden="1" x14ac:dyDescent="0.2">
      <c r="B430" s="9" t="s">
        <v>1979</v>
      </c>
      <c r="C430" s="12" t="s">
        <v>47</v>
      </c>
      <c r="D430" s="14" t="s">
        <v>3075</v>
      </c>
      <c r="E430" s="10">
        <v>0</v>
      </c>
      <c r="F430" s="10" t="str">
        <f>IF(REKAPITULACIJA!$F$48*I430=0,"",REKAPITULACIJA!$F$48*I430)</f>
        <v/>
      </c>
      <c r="G430" s="10" t="str">
        <f t="shared" si="8"/>
        <v/>
      </c>
      <c r="I430" s="112">
        <v>0</v>
      </c>
    </row>
    <row r="431" spans="2:9" ht="38.25" hidden="1" x14ac:dyDescent="0.2">
      <c r="B431" s="9" t="s">
        <v>1980</v>
      </c>
      <c r="C431" s="12" t="s">
        <v>47</v>
      </c>
      <c r="D431" s="14" t="s">
        <v>3076</v>
      </c>
      <c r="E431" s="10">
        <v>0</v>
      </c>
      <c r="F431" s="10" t="str">
        <f>IF(REKAPITULACIJA!$F$48*I431=0,"",REKAPITULACIJA!$F$48*I431)</f>
        <v/>
      </c>
      <c r="G431" s="10" t="str">
        <f t="shared" si="8"/>
        <v/>
      </c>
      <c r="I431" s="112">
        <v>0</v>
      </c>
    </row>
    <row r="432" spans="2:9" ht="38.25" hidden="1" x14ac:dyDescent="0.2">
      <c r="B432" s="9" t="s">
        <v>1981</v>
      </c>
      <c r="C432" s="12" t="s">
        <v>47</v>
      </c>
      <c r="D432" s="14" t="s">
        <v>3077</v>
      </c>
      <c r="E432" s="10">
        <v>0</v>
      </c>
      <c r="F432" s="10" t="str">
        <f>IF(REKAPITULACIJA!$F$48*I432=0,"",REKAPITULACIJA!$F$48*I432)</f>
        <v/>
      </c>
      <c r="G432" s="10" t="str">
        <f t="shared" si="8"/>
        <v/>
      </c>
      <c r="I432" s="112">
        <v>0</v>
      </c>
    </row>
    <row r="433" spans="2:9" ht="38.25" hidden="1" x14ac:dyDescent="0.2">
      <c r="B433" s="9" t="s">
        <v>1982</v>
      </c>
      <c r="C433" s="12" t="s">
        <v>146</v>
      </c>
      <c r="D433" s="14" t="s">
        <v>3078</v>
      </c>
      <c r="E433" s="10">
        <v>0</v>
      </c>
      <c r="F433" s="10" t="str">
        <f>IF(REKAPITULACIJA!$F$48*I433=0,"",REKAPITULACIJA!$F$48*I433)</f>
        <v/>
      </c>
      <c r="G433" s="10" t="str">
        <f t="shared" si="8"/>
        <v/>
      </c>
      <c r="I433" s="112">
        <v>0</v>
      </c>
    </row>
    <row r="434" spans="2:9" ht="38.25" hidden="1" x14ac:dyDescent="0.2">
      <c r="B434" s="9" t="s">
        <v>1983</v>
      </c>
      <c r="C434" s="12" t="s">
        <v>146</v>
      </c>
      <c r="D434" s="14" t="s">
        <v>1984</v>
      </c>
      <c r="E434" s="10">
        <v>0</v>
      </c>
      <c r="F434" s="10" t="str">
        <f>IF(REKAPITULACIJA!$F$48*I434=0,"",REKAPITULACIJA!$F$48*I434)</f>
        <v/>
      </c>
      <c r="G434" s="10" t="str">
        <f t="shared" si="8"/>
        <v/>
      </c>
      <c r="I434" s="111">
        <v>0</v>
      </c>
    </row>
    <row r="435" spans="2:9" x14ac:dyDescent="0.2">
      <c r="E435" s="186"/>
      <c r="F435" s="45"/>
      <c r="G435" s="45"/>
    </row>
    <row r="436" spans="2:9" ht="21.2" hidden="1" customHeight="1" x14ac:dyDescent="0.25">
      <c r="B436" s="212" t="s">
        <v>3472</v>
      </c>
      <c r="C436" s="213"/>
      <c r="D436" s="213"/>
      <c r="E436" s="47">
        <f>IF(SUM(E438:E638)=0,0,"")</f>
        <v>0</v>
      </c>
      <c r="F436" s="47"/>
      <c r="G436" s="48">
        <f>IF(REKAPITULACIJA!$F$48=0,"",IF(SUM(G438:G638)=0,0,""))</f>
        <v>0</v>
      </c>
    </row>
    <row r="437" spans="2:9" hidden="1" x14ac:dyDescent="0.2">
      <c r="E437" s="45">
        <f>IF(SUM(E438:E638)=0,0,"")</f>
        <v>0</v>
      </c>
      <c r="F437" s="45"/>
      <c r="G437" s="45">
        <f>IF(REKAPITULACIJA!$F$48=0,"",IF(SUM(G438:G638)=0,0,""))</f>
        <v>0</v>
      </c>
    </row>
    <row r="438" spans="2:9" ht="25.5" hidden="1" x14ac:dyDescent="0.2">
      <c r="B438" s="9" t="s">
        <v>1985</v>
      </c>
      <c r="C438" s="12" t="s">
        <v>146</v>
      </c>
      <c r="D438" s="14" t="s">
        <v>1986</v>
      </c>
      <c r="E438" s="10">
        <v>0</v>
      </c>
      <c r="F438" s="10">
        <f>IF(REKAPITULACIJA!$F$48*I438=0,"",REKAPITULACIJA!$F$48*I438)</f>
        <v>7</v>
      </c>
      <c r="G438" s="10">
        <f>IF(F438="","",E438*F438)</f>
        <v>0</v>
      </c>
      <c r="I438" s="141">
        <v>7</v>
      </c>
    </row>
    <row r="439" spans="2:9" ht="38.25" hidden="1" x14ac:dyDescent="0.2">
      <c r="B439" s="9" t="s">
        <v>1987</v>
      </c>
      <c r="C439" s="12" t="s">
        <v>146</v>
      </c>
      <c r="D439" s="14" t="s">
        <v>14327</v>
      </c>
      <c r="E439" s="162">
        <v>0</v>
      </c>
      <c r="F439" s="10">
        <f>IF(REKAPITULACIJA!$F$48*I439=0,"",REKAPITULACIJA!$F$48*I439)</f>
        <v>7</v>
      </c>
      <c r="G439" s="10">
        <f t="shared" ref="G439:G502" si="9">IF(F439="","",E439*F439)</f>
        <v>0</v>
      </c>
      <c r="I439" s="141">
        <v>7</v>
      </c>
    </row>
    <row r="440" spans="2:9" ht="25.5" hidden="1" x14ac:dyDescent="0.2">
      <c r="B440" s="9" t="s">
        <v>1988</v>
      </c>
      <c r="C440" s="12" t="s">
        <v>146</v>
      </c>
      <c r="D440" s="14" t="s">
        <v>1989</v>
      </c>
      <c r="E440" s="10">
        <v>0</v>
      </c>
      <c r="F440" s="10" t="str">
        <f>IF(REKAPITULACIJA!$F$48*I440=0,"",REKAPITULACIJA!$F$48*I440)</f>
        <v/>
      </c>
      <c r="G440" s="10" t="str">
        <f t="shared" si="9"/>
        <v/>
      </c>
      <c r="I440" s="113">
        <v>0</v>
      </c>
    </row>
    <row r="441" spans="2:9" ht="25.5" hidden="1" x14ac:dyDescent="0.2">
      <c r="B441" s="9" t="s">
        <v>1990</v>
      </c>
      <c r="C441" s="12" t="s">
        <v>146</v>
      </c>
      <c r="D441" s="14" t="s">
        <v>1991</v>
      </c>
      <c r="E441" s="10">
        <v>0</v>
      </c>
      <c r="F441" s="10" t="str">
        <f>IF(REKAPITULACIJA!$F$48*I441=0,"",REKAPITULACIJA!$F$48*I441)</f>
        <v/>
      </c>
      <c r="G441" s="10" t="str">
        <f t="shared" si="9"/>
        <v/>
      </c>
      <c r="I441" s="113">
        <v>0</v>
      </c>
    </row>
    <row r="442" spans="2:9" ht="25.5" hidden="1" x14ac:dyDescent="0.2">
      <c r="B442" s="9" t="s">
        <v>1992</v>
      </c>
      <c r="C442" s="12" t="s">
        <v>146</v>
      </c>
      <c r="D442" s="14" t="s">
        <v>1993</v>
      </c>
      <c r="E442" s="10">
        <v>0</v>
      </c>
      <c r="F442" s="10" t="str">
        <f>IF(REKAPITULACIJA!$F$48*I442=0,"",REKAPITULACIJA!$F$48*I442)</f>
        <v/>
      </c>
      <c r="G442" s="10" t="str">
        <f t="shared" si="9"/>
        <v/>
      </c>
      <c r="I442" s="113">
        <v>0</v>
      </c>
    </row>
    <row r="443" spans="2:9" ht="38.25" hidden="1" x14ac:dyDescent="0.2">
      <c r="B443" s="9" t="s">
        <v>1994</v>
      </c>
      <c r="C443" s="12" t="s">
        <v>146</v>
      </c>
      <c r="D443" s="14" t="s">
        <v>3079</v>
      </c>
      <c r="E443" s="10">
        <v>0</v>
      </c>
      <c r="F443" s="10" t="str">
        <f>IF(REKAPITULACIJA!$F$48*I443=0,"",REKAPITULACIJA!$F$48*I443)</f>
        <v/>
      </c>
      <c r="G443" s="10" t="str">
        <f t="shared" si="9"/>
        <v/>
      </c>
      <c r="I443" s="114">
        <v>0</v>
      </c>
    </row>
    <row r="444" spans="2:9" ht="38.25" hidden="1" x14ac:dyDescent="0.2">
      <c r="B444" s="9" t="s">
        <v>1995</v>
      </c>
      <c r="C444" s="12" t="s">
        <v>146</v>
      </c>
      <c r="D444" s="14" t="s">
        <v>3080</v>
      </c>
      <c r="E444" s="10">
        <v>0</v>
      </c>
      <c r="F444" s="10" t="str">
        <f>IF(REKAPITULACIJA!$F$48*I444=0,"",REKAPITULACIJA!$F$48*I444)</f>
        <v/>
      </c>
      <c r="G444" s="10" t="str">
        <f t="shared" si="9"/>
        <v/>
      </c>
      <c r="I444" s="114">
        <v>0</v>
      </c>
    </row>
    <row r="445" spans="2:9" ht="25.5" hidden="1" x14ac:dyDescent="0.2">
      <c r="B445" s="9" t="s">
        <v>1996</v>
      </c>
      <c r="C445" s="12" t="s">
        <v>146</v>
      </c>
      <c r="D445" s="14" t="s">
        <v>1997</v>
      </c>
      <c r="E445" s="10">
        <v>0</v>
      </c>
      <c r="F445" s="10" t="str">
        <f>IF(REKAPITULACIJA!$F$48*I445=0,"",REKAPITULACIJA!$F$48*I445)</f>
        <v/>
      </c>
      <c r="G445" s="10" t="str">
        <f t="shared" si="9"/>
        <v/>
      </c>
      <c r="I445" s="114">
        <v>0</v>
      </c>
    </row>
    <row r="446" spans="2:9" ht="25.5" hidden="1" x14ac:dyDescent="0.2">
      <c r="B446" s="9" t="s">
        <v>1998</v>
      </c>
      <c r="C446" s="12" t="s">
        <v>146</v>
      </c>
      <c r="D446" s="14" t="s">
        <v>1999</v>
      </c>
      <c r="E446" s="10">
        <v>0</v>
      </c>
      <c r="F446" s="10" t="str">
        <f>IF(REKAPITULACIJA!$F$48*I446=0,"",REKAPITULACIJA!$F$48*I446)</f>
        <v/>
      </c>
      <c r="G446" s="10" t="str">
        <f t="shared" si="9"/>
        <v/>
      </c>
      <c r="I446" s="114">
        <v>0</v>
      </c>
    </row>
    <row r="447" spans="2:9" ht="25.5" hidden="1" x14ac:dyDescent="0.2">
      <c r="B447" s="9" t="s">
        <v>2000</v>
      </c>
      <c r="C447" s="12" t="s">
        <v>146</v>
      </c>
      <c r="D447" s="14" t="s">
        <v>2001</v>
      </c>
      <c r="E447" s="10">
        <v>0</v>
      </c>
      <c r="F447" s="10" t="str">
        <f>IF(REKAPITULACIJA!$F$48*I447=0,"",REKAPITULACIJA!$F$48*I447)</f>
        <v/>
      </c>
      <c r="G447" s="10" t="str">
        <f t="shared" si="9"/>
        <v/>
      </c>
      <c r="I447" s="114">
        <v>0</v>
      </c>
    </row>
    <row r="448" spans="2:9" ht="25.5" hidden="1" x14ac:dyDescent="0.2">
      <c r="B448" s="9" t="s">
        <v>2002</v>
      </c>
      <c r="C448" s="12" t="s">
        <v>146</v>
      </c>
      <c r="D448" s="14" t="s">
        <v>2003</v>
      </c>
      <c r="E448" s="10">
        <v>0</v>
      </c>
      <c r="F448" s="10" t="str">
        <f>IF(REKAPITULACIJA!$F$48*I448=0,"",REKAPITULACIJA!$F$48*I448)</f>
        <v/>
      </c>
      <c r="G448" s="10" t="str">
        <f t="shared" si="9"/>
        <v/>
      </c>
      <c r="I448" s="114">
        <v>0</v>
      </c>
    </row>
    <row r="449" spans="2:9" ht="25.5" hidden="1" x14ac:dyDescent="0.2">
      <c r="B449" s="9" t="s">
        <v>2004</v>
      </c>
      <c r="C449" s="12" t="s">
        <v>146</v>
      </c>
      <c r="D449" s="14" t="s">
        <v>2005</v>
      </c>
      <c r="E449" s="10">
        <v>0</v>
      </c>
      <c r="F449" s="10" t="str">
        <f>IF(REKAPITULACIJA!$F$48*I449=0,"",REKAPITULACIJA!$F$48*I449)</f>
        <v/>
      </c>
      <c r="G449" s="10" t="str">
        <f t="shared" si="9"/>
        <v/>
      </c>
      <c r="I449" s="114">
        <v>0</v>
      </c>
    </row>
    <row r="450" spans="2:9" ht="25.5" hidden="1" x14ac:dyDescent="0.2">
      <c r="B450" s="9" t="s">
        <v>2006</v>
      </c>
      <c r="C450" s="12" t="s">
        <v>146</v>
      </c>
      <c r="D450" s="14" t="s">
        <v>2007</v>
      </c>
      <c r="E450" s="10">
        <v>0</v>
      </c>
      <c r="F450" s="10" t="str">
        <f>IF(REKAPITULACIJA!$F$48*I450=0,"",REKAPITULACIJA!$F$48*I450)</f>
        <v/>
      </c>
      <c r="G450" s="10" t="str">
        <f t="shared" si="9"/>
        <v/>
      </c>
      <c r="I450" s="114">
        <v>0</v>
      </c>
    </row>
    <row r="451" spans="2:9" ht="38.25" hidden="1" x14ac:dyDescent="0.2">
      <c r="B451" s="9" t="s">
        <v>2008</v>
      </c>
      <c r="C451" s="12" t="s">
        <v>146</v>
      </c>
      <c r="D451" s="14" t="s">
        <v>3081</v>
      </c>
      <c r="E451" s="10">
        <v>0</v>
      </c>
      <c r="F451" s="10" t="str">
        <f>IF(REKAPITULACIJA!$F$48*I451=0,"",REKAPITULACIJA!$F$48*I451)</f>
        <v/>
      </c>
      <c r="G451" s="10" t="str">
        <f t="shared" si="9"/>
        <v/>
      </c>
      <c r="I451" s="113">
        <v>0</v>
      </c>
    </row>
    <row r="452" spans="2:9" ht="38.25" hidden="1" x14ac:dyDescent="0.2">
      <c r="B452" s="9" t="s">
        <v>2009</v>
      </c>
      <c r="C452" s="12" t="s">
        <v>146</v>
      </c>
      <c r="D452" s="14" t="s">
        <v>2010</v>
      </c>
      <c r="E452" s="10">
        <v>0</v>
      </c>
      <c r="F452" s="10" t="str">
        <f>IF(REKAPITULACIJA!$F$48*I452=0,"",REKAPITULACIJA!$F$48*I452)</f>
        <v/>
      </c>
      <c r="G452" s="10" t="str">
        <f t="shared" si="9"/>
        <v/>
      </c>
      <c r="I452" s="113">
        <v>0</v>
      </c>
    </row>
    <row r="453" spans="2:9" ht="38.25" hidden="1" x14ac:dyDescent="0.2">
      <c r="B453" s="9" t="s">
        <v>2011</v>
      </c>
      <c r="C453" s="12" t="s">
        <v>146</v>
      </c>
      <c r="D453" s="14" t="s">
        <v>3082</v>
      </c>
      <c r="E453" s="10">
        <v>0</v>
      </c>
      <c r="F453" s="10" t="str">
        <f>IF(REKAPITULACIJA!$F$48*I453=0,"",REKAPITULACIJA!$F$48*I453)</f>
        <v/>
      </c>
      <c r="G453" s="10" t="str">
        <f t="shared" si="9"/>
        <v/>
      </c>
      <c r="I453" s="114">
        <v>0</v>
      </c>
    </row>
    <row r="454" spans="2:9" ht="38.25" hidden="1" x14ac:dyDescent="0.2">
      <c r="B454" s="9" t="s">
        <v>2012</v>
      </c>
      <c r="C454" s="12" t="s">
        <v>146</v>
      </c>
      <c r="D454" s="14" t="s">
        <v>2013</v>
      </c>
      <c r="E454" s="10">
        <v>0</v>
      </c>
      <c r="F454" s="10" t="str">
        <f>IF(REKAPITULACIJA!$F$48*I454=0,"",REKAPITULACIJA!$F$48*I454)</f>
        <v/>
      </c>
      <c r="G454" s="10" t="str">
        <f t="shared" si="9"/>
        <v/>
      </c>
      <c r="I454" s="114">
        <v>0</v>
      </c>
    </row>
    <row r="455" spans="2:9" ht="38.25" hidden="1" x14ac:dyDescent="0.2">
      <c r="B455" s="9" t="s">
        <v>2014</v>
      </c>
      <c r="C455" s="12" t="s">
        <v>146</v>
      </c>
      <c r="D455" s="14" t="s">
        <v>3083</v>
      </c>
      <c r="E455" s="10">
        <v>0</v>
      </c>
      <c r="F455" s="10" t="str">
        <f>IF(REKAPITULACIJA!$F$48*I455=0,"",REKAPITULACIJA!$F$48*I455)</f>
        <v/>
      </c>
      <c r="G455" s="10" t="str">
        <f t="shared" si="9"/>
        <v/>
      </c>
      <c r="I455" s="113">
        <v>0</v>
      </c>
    </row>
    <row r="456" spans="2:9" ht="38.25" hidden="1" x14ac:dyDescent="0.2">
      <c r="B456" s="9" t="s">
        <v>2015</v>
      </c>
      <c r="C456" s="12" t="s">
        <v>146</v>
      </c>
      <c r="D456" s="14" t="s">
        <v>2016</v>
      </c>
      <c r="E456" s="10">
        <v>0</v>
      </c>
      <c r="F456" s="10" t="str">
        <f>IF(REKAPITULACIJA!$F$48*I456=0,"",REKAPITULACIJA!$F$48*I456)</f>
        <v/>
      </c>
      <c r="G456" s="10" t="str">
        <f t="shared" si="9"/>
        <v/>
      </c>
      <c r="I456" s="113">
        <v>0</v>
      </c>
    </row>
    <row r="457" spans="2:9" ht="51" hidden="1" x14ac:dyDescent="0.2">
      <c r="B457" s="9" t="s">
        <v>2017</v>
      </c>
      <c r="C457" s="12" t="s">
        <v>146</v>
      </c>
      <c r="D457" s="14" t="s">
        <v>3084</v>
      </c>
      <c r="E457" s="10">
        <v>0</v>
      </c>
      <c r="F457" s="10" t="str">
        <f>IF(REKAPITULACIJA!$F$48*I457=0,"",REKAPITULACIJA!$F$48*I457)</f>
        <v/>
      </c>
      <c r="G457" s="10" t="str">
        <f t="shared" si="9"/>
        <v/>
      </c>
      <c r="I457" s="114">
        <v>0</v>
      </c>
    </row>
    <row r="458" spans="2:9" ht="51" hidden="1" x14ac:dyDescent="0.2">
      <c r="B458" s="9" t="s">
        <v>2018</v>
      </c>
      <c r="C458" s="12" t="s">
        <v>146</v>
      </c>
      <c r="D458" s="14" t="s">
        <v>3085</v>
      </c>
      <c r="E458" s="10">
        <v>0</v>
      </c>
      <c r="F458" s="10" t="str">
        <f>IF(REKAPITULACIJA!$F$48*I458=0,"",REKAPITULACIJA!$F$48*I458)</f>
        <v/>
      </c>
      <c r="G458" s="10" t="str">
        <f t="shared" si="9"/>
        <v/>
      </c>
      <c r="I458" s="114">
        <v>0</v>
      </c>
    </row>
    <row r="459" spans="2:9" ht="51" hidden="1" x14ac:dyDescent="0.2">
      <c r="B459" s="9" t="s">
        <v>2019</v>
      </c>
      <c r="C459" s="12" t="s">
        <v>146</v>
      </c>
      <c r="D459" s="14" t="s">
        <v>3086</v>
      </c>
      <c r="E459" s="10">
        <v>0</v>
      </c>
      <c r="F459" s="10" t="str">
        <f>IF(REKAPITULACIJA!$F$48*I459=0,"",REKAPITULACIJA!$F$48*I459)</f>
        <v/>
      </c>
      <c r="G459" s="10" t="str">
        <f t="shared" si="9"/>
        <v/>
      </c>
      <c r="I459" s="113">
        <v>0</v>
      </c>
    </row>
    <row r="460" spans="2:9" ht="51" hidden="1" x14ac:dyDescent="0.2">
      <c r="B460" s="9" t="s">
        <v>2020</v>
      </c>
      <c r="C460" s="12" t="s">
        <v>146</v>
      </c>
      <c r="D460" s="14" t="s">
        <v>3087</v>
      </c>
      <c r="E460" s="10">
        <v>0</v>
      </c>
      <c r="F460" s="10" t="str">
        <f>IF(REKAPITULACIJA!$F$48*I460=0,"",REKAPITULACIJA!$F$48*I460)</f>
        <v/>
      </c>
      <c r="G460" s="10" t="str">
        <f t="shared" si="9"/>
        <v/>
      </c>
      <c r="I460" s="113">
        <v>0</v>
      </c>
    </row>
    <row r="461" spans="2:9" ht="51" hidden="1" x14ac:dyDescent="0.2">
      <c r="B461" s="9" t="s">
        <v>2021</v>
      </c>
      <c r="C461" s="12" t="s">
        <v>146</v>
      </c>
      <c r="D461" s="14" t="s">
        <v>3088</v>
      </c>
      <c r="E461" s="10">
        <v>0</v>
      </c>
      <c r="F461" s="10" t="str">
        <f>IF(REKAPITULACIJA!$F$48*I461=0,"",REKAPITULACIJA!$F$48*I461)</f>
        <v/>
      </c>
      <c r="G461" s="10" t="str">
        <f t="shared" si="9"/>
        <v/>
      </c>
      <c r="I461" s="114">
        <v>0</v>
      </c>
    </row>
    <row r="462" spans="2:9" ht="51" hidden="1" x14ac:dyDescent="0.2">
      <c r="B462" s="9" t="s">
        <v>2022</v>
      </c>
      <c r="C462" s="12" t="s">
        <v>146</v>
      </c>
      <c r="D462" s="14" t="s">
        <v>3089</v>
      </c>
      <c r="E462" s="10">
        <v>0</v>
      </c>
      <c r="F462" s="10" t="str">
        <f>IF(REKAPITULACIJA!$F$48*I462=0,"",REKAPITULACIJA!$F$48*I462)</f>
        <v/>
      </c>
      <c r="G462" s="10" t="str">
        <f t="shared" si="9"/>
        <v/>
      </c>
      <c r="I462" s="114">
        <v>0</v>
      </c>
    </row>
    <row r="463" spans="2:9" ht="51" hidden="1" x14ac:dyDescent="0.2">
      <c r="B463" s="9" t="s">
        <v>2023</v>
      </c>
      <c r="C463" s="12" t="s">
        <v>146</v>
      </c>
      <c r="D463" s="14" t="s">
        <v>3090</v>
      </c>
      <c r="E463" s="10">
        <v>0</v>
      </c>
      <c r="F463" s="10" t="str">
        <f>IF(REKAPITULACIJA!$F$48*I463=0,"",REKAPITULACIJA!$F$48*I463)</f>
        <v/>
      </c>
      <c r="G463" s="10" t="str">
        <f t="shared" si="9"/>
        <v/>
      </c>
      <c r="I463" s="113">
        <v>0</v>
      </c>
    </row>
    <row r="464" spans="2:9" ht="51" hidden="1" x14ac:dyDescent="0.2">
      <c r="B464" s="9" t="s">
        <v>2024</v>
      </c>
      <c r="C464" s="12" t="s">
        <v>146</v>
      </c>
      <c r="D464" s="14" t="s">
        <v>3091</v>
      </c>
      <c r="E464" s="10">
        <v>0</v>
      </c>
      <c r="F464" s="10" t="str">
        <f>IF(REKAPITULACIJA!$F$48*I464=0,"",REKAPITULACIJA!$F$48*I464)</f>
        <v/>
      </c>
      <c r="G464" s="10" t="str">
        <f t="shared" si="9"/>
        <v/>
      </c>
      <c r="I464" s="113">
        <v>0</v>
      </c>
    </row>
    <row r="465" spans="2:9" ht="51" hidden="1" x14ac:dyDescent="0.2">
      <c r="B465" s="9" t="s">
        <v>2025</v>
      </c>
      <c r="C465" s="12" t="s">
        <v>146</v>
      </c>
      <c r="D465" s="14" t="s">
        <v>3092</v>
      </c>
      <c r="E465" s="10">
        <v>0</v>
      </c>
      <c r="F465" s="10" t="str">
        <f>IF(REKAPITULACIJA!$F$48*I465=0,"",REKAPITULACIJA!$F$48*I465)</f>
        <v/>
      </c>
      <c r="G465" s="10" t="str">
        <f t="shared" si="9"/>
        <v/>
      </c>
      <c r="I465" s="114">
        <v>0</v>
      </c>
    </row>
    <row r="466" spans="2:9" ht="51" hidden="1" x14ac:dyDescent="0.2">
      <c r="B466" s="9" t="s">
        <v>2026</v>
      </c>
      <c r="C466" s="12" t="s">
        <v>146</v>
      </c>
      <c r="D466" s="14" t="s">
        <v>3093</v>
      </c>
      <c r="E466" s="10">
        <v>0</v>
      </c>
      <c r="F466" s="10" t="str">
        <f>IF(REKAPITULACIJA!$F$48*I466=0,"",REKAPITULACIJA!$F$48*I466)</f>
        <v/>
      </c>
      <c r="G466" s="10" t="str">
        <f t="shared" si="9"/>
        <v/>
      </c>
      <c r="I466" s="114">
        <v>0</v>
      </c>
    </row>
    <row r="467" spans="2:9" ht="38.25" hidden="1" x14ac:dyDescent="0.2">
      <c r="B467" s="9" t="s">
        <v>2027</v>
      </c>
      <c r="C467" s="12" t="s">
        <v>146</v>
      </c>
      <c r="D467" s="14" t="s">
        <v>3094</v>
      </c>
      <c r="E467" s="10">
        <v>0</v>
      </c>
      <c r="F467" s="10" t="str">
        <f>IF(REKAPITULACIJA!$F$48*I467=0,"",REKAPITULACIJA!$F$48*I467)</f>
        <v/>
      </c>
      <c r="G467" s="10" t="str">
        <f t="shared" si="9"/>
        <v/>
      </c>
      <c r="I467" s="113">
        <v>0</v>
      </c>
    </row>
    <row r="468" spans="2:9" ht="38.25" hidden="1" x14ac:dyDescent="0.2">
      <c r="B468" s="9" t="s">
        <v>2028</v>
      </c>
      <c r="C468" s="12" t="s">
        <v>146</v>
      </c>
      <c r="D468" s="14" t="s">
        <v>2029</v>
      </c>
      <c r="E468" s="10">
        <v>0</v>
      </c>
      <c r="F468" s="10" t="str">
        <f>IF(REKAPITULACIJA!$F$48*I468=0,"",REKAPITULACIJA!$F$48*I468)</f>
        <v/>
      </c>
      <c r="G468" s="10" t="str">
        <f t="shared" si="9"/>
        <v/>
      </c>
      <c r="I468" s="113">
        <v>0</v>
      </c>
    </row>
    <row r="469" spans="2:9" ht="38.25" hidden="1" x14ac:dyDescent="0.2">
      <c r="B469" s="9" t="s">
        <v>2030</v>
      </c>
      <c r="C469" s="12" t="s">
        <v>146</v>
      </c>
      <c r="D469" s="14" t="s">
        <v>3095</v>
      </c>
      <c r="E469" s="10">
        <v>0</v>
      </c>
      <c r="F469" s="10" t="str">
        <f>IF(REKAPITULACIJA!$F$48*I469=0,"",REKAPITULACIJA!$F$48*I469)</f>
        <v/>
      </c>
      <c r="G469" s="10" t="str">
        <f t="shared" si="9"/>
        <v/>
      </c>
      <c r="I469" s="114">
        <v>0</v>
      </c>
    </row>
    <row r="470" spans="2:9" ht="38.25" hidden="1" x14ac:dyDescent="0.2">
      <c r="B470" s="9" t="s">
        <v>2031</v>
      </c>
      <c r="C470" s="12" t="s">
        <v>146</v>
      </c>
      <c r="D470" s="14" t="s">
        <v>2032</v>
      </c>
      <c r="E470" s="10">
        <v>0</v>
      </c>
      <c r="F470" s="10" t="str">
        <f>IF(REKAPITULACIJA!$F$48*I470=0,"",REKAPITULACIJA!$F$48*I470)</f>
        <v/>
      </c>
      <c r="G470" s="10" t="str">
        <f t="shared" si="9"/>
        <v/>
      </c>
      <c r="I470" s="114">
        <v>0</v>
      </c>
    </row>
    <row r="471" spans="2:9" ht="38.25" hidden="1" x14ac:dyDescent="0.2">
      <c r="B471" s="9" t="s">
        <v>2033</v>
      </c>
      <c r="C471" s="12" t="s">
        <v>146</v>
      </c>
      <c r="D471" s="14" t="s">
        <v>3096</v>
      </c>
      <c r="E471" s="10">
        <v>0</v>
      </c>
      <c r="F471" s="10" t="str">
        <f>IF(REKAPITULACIJA!$F$48*I471=0,"",REKAPITULACIJA!$F$48*I471)</f>
        <v/>
      </c>
      <c r="G471" s="10" t="str">
        <f t="shared" si="9"/>
        <v/>
      </c>
      <c r="I471" s="113">
        <v>0</v>
      </c>
    </row>
    <row r="472" spans="2:9" ht="38.25" hidden="1" x14ac:dyDescent="0.2">
      <c r="B472" s="9" t="s">
        <v>2034</v>
      </c>
      <c r="C472" s="12" t="s">
        <v>146</v>
      </c>
      <c r="D472" s="14" t="s">
        <v>2035</v>
      </c>
      <c r="E472" s="10">
        <v>0</v>
      </c>
      <c r="F472" s="10" t="str">
        <f>IF(REKAPITULACIJA!$F$48*I472=0,"",REKAPITULACIJA!$F$48*I472)</f>
        <v/>
      </c>
      <c r="G472" s="10" t="str">
        <f t="shared" si="9"/>
        <v/>
      </c>
      <c r="I472" s="113">
        <v>0</v>
      </c>
    </row>
    <row r="473" spans="2:9" ht="51" hidden="1" x14ac:dyDescent="0.2">
      <c r="B473" s="9" t="s">
        <v>2036</v>
      </c>
      <c r="C473" s="12" t="s">
        <v>146</v>
      </c>
      <c r="D473" s="14" t="s">
        <v>3097</v>
      </c>
      <c r="E473" s="10">
        <v>0</v>
      </c>
      <c r="F473" s="10" t="str">
        <f>IF(REKAPITULACIJA!$F$48*I473=0,"",REKAPITULACIJA!$F$48*I473)</f>
        <v/>
      </c>
      <c r="G473" s="10" t="str">
        <f t="shared" si="9"/>
        <v/>
      </c>
      <c r="I473" s="114">
        <v>0</v>
      </c>
    </row>
    <row r="474" spans="2:9" ht="51" hidden="1" x14ac:dyDescent="0.2">
      <c r="B474" s="9" t="s">
        <v>2037</v>
      </c>
      <c r="C474" s="12" t="s">
        <v>146</v>
      </c>
      <c r="D474" s="14" t="s">
        <v>3098</v>
      </c>
      <c r="E474" s="10">
        <v>0</v>
      </c>
      <c r="F474" s="10" t="str">
        <f>IF(REKAPITULACIJA!$F$48*I474=0,"",REKAPITULACIJA!$F$48*I474)</f>
        <v/>
      </c>
      <c r="G474" s="10" t="str">
        <f t="shared" si="9"/>
        <v/>
      </c>
      <c r="I474" s="114">
        <v>0</v>
      </c>
    </row>
    <row r="475" spans="2:9" ht="38.25" hidden="1" x14ac:dyDescent="0.2">
      <c r="B475" s="9" t="s">
        <v>2038</v>
      </c>
      <c r="C475" s="12" t="s">
        <v>146</v>
      </c>
      <c r="D475" s="14" t="s">
        <v>2039</v>
      </c>
      <c r="E475" s="10">
        <v>0</v>
      </c>
      <c r="F475" s="10" t="str">
        <f>IF(REKAPITULACIJA!$F$48*I475=0,"",REKAPITULACIJA!$F$48*I475)</f>
        <v/>
      </c>
      <c r="G475" s="10" t="str">
        <f t="shared" si="9"/>
        <v/>
      </c>
      <c r="I475" s="113">
        <v>0</v>
      </c>
    </row>
    <row r="476" spans="2:9" ht="38.25" hidden="1" x14ac:dyDescent="0.2">
      <c r="B476" s="9" t="s">
        <v>2040</v>
      </c>
      <c r="C476" s="12" t="s">
        <v>146</v>
      </c>
      <c r="D476" s="14" t="s">
        <v>2041</v>
      </c>
      <c r="E476" s="10">
        <v>0</v>
      </c>
      <c r="F476" s="10" t="str">
        <f>IF(REKAPITULACIJA!$F$48*I476=0,"",REKAPITULACIJA!$F$48*I476)</f>
        <v/>
      </c>
      <c r="G476" s="10" t="str">
        <f t="shared" si="9"/>
        <v/>
      </c>
      <c r="I476" s="113">
        <v>0</v>
      </c>
    </row>
    <row r="477" spans="2:9" ht="38.25" hidden="1" x14ac:dyDescent="0.2">
      <c r="B477" s="9" t="s">
        <v>2042</v>
      </c>
      <c r="C477" s="12" t="s">
        <v>146</v>
      </c>
      <c r="D477" s="14" t="s">
        <v>2043</v>
      </c>
      <c r="E477" s="10">
        <v>0</v>
      </c>
      <c r="F477" s="10" t="str">
        <f>IF(REKAPITULACIJA!$F$48*I477=0,"",REKAPITULACIJA!$F$48*I477)</f>
        <v/>
      </c>
      <c r="G477" s="10" t="str">
        <f t="shared" si="9"/>
        <v/>
      </c>
      <c r="I477" s="114">
        <v>0</v>
      </c>
    </row>
    <row r="478" spans="2:9" ht="38.25" hidden="1" x14ac:dyDescent="0.2">
      <c r="B478" s="9" t="s">
        <v>2044</v>
      </c>
      <c r="C478" s="12" t="s">
        <v>146</v>
      </c>
      <c r="D478" s="14" t="s">
        <v>2045</v>
      </c>
      <c r="E478" s="10">
        <v>0</v>
      </c>
      <c r="F478" s="10" t="str">
        <f>IF(REKAPITULACIJA!$F$48*I478=0,"",REKAPITULACIJA!$F$48*I478)</f>
        <v/>
      </c>
      <c r="G478" s="10" t="str">
        <f t="shared" si="9"/>
        <v/>
      </c>
      <c r="I478" s="114">
        <v>0</v>
      </c>
    </row>
    <row r="479" spans="2:9" ht="38.25" hidden="1" x14ac:dyDescent="0.2">
      <c r="B479" s="9" t="s">
        <v>2046</v>
      </c>
      <c r="C479" s="12" t="s">
        <v>146</v>
      </c>
      <c r="D479" s="14" t="s">
        <v>2047</v>
      </c>
      <c r="E479" s="10">
        <v>0</v>
      </c>
      <c r="F479" s="10" t="str">
        <f>IF(REKAPITULACIJA!$F$48*I479=0,"",REKAPITULACIJA!$F$48*I479)</f>
        <v/>
      </c>
      <c r="G479" s="10" t="str">
        <f t="shared" si="9"/>
        <v/>
      </c>
      <c r="I479" s="113">
        <v>0</v>
      </c>
    </row>
    <row r="480" spans="2:9" ht="38.25" hidden="1" x14ac:dyDescent="0.2">
      <c r="B480" s="9" t="s">
        <v>2048</v>
      </c>
      <c r="C480" s="12" t="s">
        <v>146</v>
      </c>
      <c r="D480" s="14" t="s">
        <v>2049</v>
      </c>
      <c r="E480" s="10">
        <v>0</v>
      </c>
      <c r="F480" s="10" t="str">
        <f>IF(REKAPITULACIJA!$F$48*I480=0,"",REKAPITULACIJA!$F$48*I480)</f>
        <v/>
      </c>
      <c r="G480" s="10" t="str">
        <f t="shared" si="9"/>
        <v/>
      </c>
      <c r="I480" s="113">
        <v>0</v>
      </c>
    </row>
    <row r="481" spans="2:9" ht="51" hidden="1" x14ac:dyDescent="0.2">
      <c r="B481" s="9" t="s">
        <v>2050</v>
      </c>
      <c r="C481" s="12" t="s">
        <v>146</v>
      </c>
      <c r="D481" s="14" t="s">
        <v>3099</v>
      </c>
      <c r="E481" s="10">
        <v>0</v>
      </c>
      <c r="F481" s="10" t="str">
        <f>IF(REKAPITULACIJA!$F$48*I481=0,"",REKAPITULACIJA!$F$48*I481)</f>
        <v/>
      </c>
      <c r="G481" s="10" t="str">
        <f t="shared" si="9"/>
        <v/>
      </c>
      <c r="I481" s="114">
        <v>0</v>
      </c>
    </row>
    <row r="482" spans="2:9" ht="51" hidden="1" x14ac:dyDescent="0.2">
      <c r="B482" s="9" t="s">
        <v>2051</v>
      </c>
      <c r="C482" s="12" t="s">
        <v>146</v>
      </c>
      <c r="D482" s="14" t="s">
        <v>3100</v>
      </c>
      <c r="E482" s="10">
        <v>0</v>
      </c>
      <c r="F482" s="10" t="str">
        <f>IF(REKAPITULACIJA!$F$48*I482=0,"",REKAPITULACIJA!$F$48*I482)</f>
        <v/>
      </c>
      <c r="G482" s="10" t="str">
        <f t="shared" si="9"/>
        <v/>
      </c>
      <c r="I482" s="114">
        <v>0</v>
      </c>
    </row>
    <row r="483" spans="2:9" ht="38.25" hidden="1" x14ac:dyDescent="0.2">
      <c r="B483" s="9" t="s">
        <v>2052</v>
      </c>
      <c r="C483" s="12" t="s">
        <v>146</v>
      </c>
      <c r="D483" s="14" t="s">
        <v>2053</v>
      </c>
      <c r="E483" s="10">
        <v>0</v>
      </c>
      <c r="F483" s="10" t="str">
        <f>IF(REKAPITULACIJA!$F$48*I483=0,"",REKAPITULACIJA!$F$48*I483)</f>
        <v/>
      </c>
      <c r="G483" s="10" t="str">
        <f t="shared" si="9"/>
        <v/>
      </c>
      <c r="I483" s="113">
        <v>0</v>
      </c>
    </row>
    <row r="484" spans="2:9" ht="38.25" hidden="1" x14ac:dyDescent="0.2">
      <c r="B484" s="9" t="s">
        <v>2054</v>
      </c>
      <c r="C484" s="12" t="s">
        <v>146</v>
      </c>
      <c r="D484" s="14" t="s">
        <v>2055</v>
      </c>
      <c r="E484" s="10">
        <v>0</v>
      </c>
      <c r="F484" s="10" t="str">
        <f>IF(REKAPITULACIJA!$F$48*I484=0,"",REKAPITULACIJA!$F$48*I484)</f>
        <v/>
      </c>
      <c r="G484" s="10" t="str">
        <f t="shared" si="9"/>
        <v/>
      </c>
      <c r="I484" s="113">
        <v>0</v>
      </c>
    </row>
    <row r="485" spans="2:9" ht="38.25" hidden="1" x14ac:dyDescent="0.2">
      <c r="B485" s="9" t="s">
        <v>2056</v>
      </c>
      <c r="C485" s="12" t="s">
        <v>146</v>
      </c>
      <c r="D485" s="14" t="s">
        <v>2057</v>
      </c>
      <c r="E485" s="10">
        <v>0</v>
      </c>
      <c r="F485" s="10" t="str">
        <f>IF(REKAPITULACIJA!$F$48*I485=0,"",REKAPITULACIJA!$F$48*I485)</f>
        <v/>
      </c>
      <c r="G485" s="10" t="str">
        <f t="shared" si="9"/>
        <v/>
      </c>
      <c r="I485" s="114">
        <v>0</v>
      </c>
    </row>
    <row r="486" spans="2:9" ht="38.25" hidden="1" x14ac:dyDescent="0.2">
      <c r="B486" s="9" t="s">
        <v>2058</v>
      </c>
      <c r="C486" s="12" t="s">
        <v>146</v>
      </c>
      <c r="D486" s="14" t="s">
        <v>2059</v>
      </c>
      <c r="E486" s="10">
        <v>0</v>
      </c>
      <c r="F486" s="10" t="str">
        <f>IF(REKAPITULACIJA!$F$48*I486=0,"",REKAPITULACIJA!$F$48*I486)</f>
        <v/>
      </c>
      <c r="G486" s="10" t="str">
        <f t="shared" si="9"/>
        <v/>
      </c>
      <c r="I486" s="114">
        <v>0</v>
      </c>
    </row>
    <row r="487" spans="2:9" ht="38.25" hidden="1" x14ac:dyDescent="0.2">
      <c r="B487" s="9" t="s">
        <v>2060</v>
      </c>
      <c r="C487" s="12" t="s">
        <v>146</v>
      </c>
      <c r="D487" s="14" t="s">
        <v>2061</v>
      </c>
      <c r="E487" s="10">
        <v>0</v>
      </c>
      <c r="F487" s="10" t="str">
        <f>IF(REKAPITULACIJA!$F$48*I487=0,"",REKAPITULACIJA!$F$48*I487)</f>
        <v/>
      </c>
      <c r="G487" s="10" t="str">
        <f t="shared" si="9"/>
        <v/>
      </c>
      <c r="I487" s="113">
        <v>0</v>
      </c>
    </row>
    <row r="488" spans="2:9" ht="38.25" hidden="1" x14ac:dyDescent="0.2">
      <c r="B488" s="9" t="s">
        <v>2062</v>
      </c>
      <c r="C488" s="12" t="s">
        <v>146</v>
      </c>
      <c r="D488" s="14" t="s">
        <v>2063</v>
      </c>
      <c r="E488" s="10">
        <v>0</v>
      </c>
      <c r="F488" s="10" t="str">
        <f>IF(REKAPITULACIJA!$F$48*I488=0,"",REKAPITULACIJA!$F$48*I488)</f>
        <v/>
      </c>
      <c r="G488" s="10" t="str">
        <f t="shared" si="9"/>
        <v/>
      </c>
      <c r="I488" s="113">
        <v>0</v>
      </c>
    </row>
    <row r="489" spans="2:9" ht="51" hidden="1" x14ac:dyDescent="0.2">
      <c r="B489" s="9" t="s">
        <v>2064</v>
      </c>
      <c r="C489" s="12" t="s">
        <v>146</v>
      </c>
      <c r="D489" s="14" t="s">
        <v>3101</v>
      </c>
      <c r="E489" s="10">
        <v>0</v>
      </c>
      <c r="F489" s="10" t="str">
        <f>IF(REKAPITULACIJA!$F$48*I489=0,"",REKAPITULACIJA!$F$48*I489)</f>
        <v/>
      </c>
      <c r="G489" s="10" t="str">
        <f t="shared" si="9"/>
        <v/>
      </c>
      <c r="I489" s="114">
        <v>0</v>
      </c>
    </row>
    <row r="490" spans="2:9" ht="51" hidden="1" x14ac:dyDescent="0.2">
      <c r="B490" s="9" t="s">
        <v>2065</v>
      </c>
      <c r="C490" s="12" t="s">
        <v>146</v>
      </c>
      <c r="D490" s="14" t="s">
        <v>3102</v>
      </c>
      <c r="E490" s="10">
        <v>0</v>
      </c>
      <c r="F490" s="10" t="str">
        <f>IF(REKAPITULACIJA!$F$48*I490=0,"",REKAPITULACIJA!$F$48*I490)</f>
        <v/>
      </c>
      <c r="G490" s="10" t="str">
        <f t="shared" si="9"/>
        <v/>
      </c>
      <c r="I490" s="114">
        <v>0</v>
      </c>
    </row>
    <row r="491" spans="2:9" ht="51" hidden="1" x14ac:dyDescent="0.2">
      <c r="B491" s="9" t="s">
        <v>2066</v>
      </c>
      <c r="C491" s="12" t="s">
        <v>146</v>
      </c>
      <c r="D491" s="14" t="s">
        <v>3103</v>
      </c>
      <c r="E491" s="10">
        <v>0</v>
      </c>
      <c r="F491" s="10" t="str">
        <f>IF(REKAPITULACIJA!$F$48*I491=0,"",REKAPITULACIJA!$F$48*I491)</f>
        <v/>
      </c>
      <c r="G491" s="10" t="str">
        <f t="shared" si="9"/>
        <v/>
      </c>
      <c r="I491" s="113">
        <v>0</v>
      </c>
    </row>
    <row r="492" spans="2:9" ht="51" hidden="1" x14ac:dyDescent="0.2">
      <c r="B492" s="9" t="s">
        <v>2067</v>
      </c>
      <c r="C492" s="12" t="s">
        <v>146</v>
      </c>
      <c r="D492" s="14" t="s">
        <v>3104</v>
      </c>
      <c r="E492" s="10">
        <v>0</v>
      </c>
      <c r="F492" s="10" t="str">
        <f>IF(REKAPITULACIJA!$F$48*I492=0,"",REKAPITULACIJA!$F$48*I492)</f>
        <v/>
      </c>
      <c r="G492" s="10" t="str">
        <f t="shared" si="9"/>
        <v/>
      </c>
      <c r="I492" s="113">
        <v>0</v>
      </c>
    </row>
    <row r="493" spans="2:9" ht="51" hidden="1" x14ac:dyDescent="0.2">
      <c r="B493" s="9" t="s">
        <v>2068</v>
      </c>
      <c r="C493" s="12" t="s">
        <v>146</v>
      </c>
      <c r="D493" s="14" t="s">
        <v>3105</v>
      </c>
      <c r="E493" s="10">
        <v>0</v>
      </c>
      <c r="F493" s="10" t="str">
        <f>IF(REKAPITULACIJA!$F$48*I493=0,"",REKAPITULACIJA!$F$48*I493)</f>
        <v/>
      </c>
      <c r="G493" s="10" t="str">
        <f t="shared" si="9"/>
        <v/>
      </c>
      <c r="I493" s="114">
        <v>0</v>
      </c>
    </row>
    <row r="494" spans="2:9" ht="51" hidden="1" x14ac:dyDescent="0.2">
      <c r="B494" s="9" t="s">
        <v>2069</v>
      </c>
      <c r="C494" s="12" t="s">
        <v>146</v>
      </c>
      <c r="D494" s="14" t="s">
        <v>3106</v>
      </c>
      <c r="E494" s="10">
        <v>0</v>
      </c>
      <c r="F494" s="10" t="str">
        <f>IF(REKAPITULACIJA!$F$48*I494=0,"",REKAPITULACIJA!$F$48*I494)</f>
        <v/>
      </c>
      <c r="G494" s="10" t="str">
        <f t="shared" si="9"/>
        <v/>
      </c>
      <c r="I494" s="114">
        <v>0</v>
      </c>
    </row>
    <row r="495" spans="2:9" ht="51" hidden="1" x14ac:dyDescent="0.2">
      <c r="B495" s="9" t="s">
        <v>2070</v>
      </c>
      <c r="C495" s="12" t="s">
        <v>146</v>
      </c>
      <c r="D495" s="14" t="s">
        <v>3107</v>
      </c>
      <c r="E495" s="10">
        <v>0</v>
      </c>
      <c r="F495" s="10" t="str">
        <f>IF(REKAPITULACIJA!$F$48*I495=0,"",REKAPITULACIJA!$F$48*I495)</f>
        <v/>
      </c>
      <c r="G495" s="10" t="str">
        <f t="shared" si="9"/>
        <v/>
      </c>
      <c r="I495" s="113">
        <v>0</v>
      </c>
    </row>
    <row r="496" spans="2:9" ht="51" hidden="1" x14ac:dyDescent="0.2">
      <c r="B496" s="9" t="s">
        <v>2071</v>
      </c>
      <c r="C496" s="12" t="s">
        <v>146</v>
      </c>
      <c r="D496" s="14" t="s">
        <v>3108</v>
      </c>
      <c r="E496" s="10">
        <v>0</v>
      </c>
      <c r="F496" s="10" t="str">
        <f>IF(REKAPITULACIJA!$F$48*I496=0,"",REKAPITULACIJA!$F$48*I496)</f>
        <v/>
      </c>
      <c r="G496" s="10" t="str">
        <f t="shared" si="9"/>
        <v/>
      </c>
      <c r="I496" s="113">
        <v>0</v>
      </c>
    </row>
    <row r="497" spans="2:9" ht="51" hidden="1" x14ac:dyDescent="0.2">
      <c r="B497" s="9" t="s">
        <v>2072</v>
      </c>
      <c r="C497" s="12" t="s">
        <v>146</v>
      </c>
      <c r="D497" s="14" t="s">
        <v>3109</v>
      </c>
      <c r="E497" s="10">
        <v>0</v>
      </c>
      <c r="F497" s="10" t="str">
        <f>IF(REKAPITULACIJA!$F$48*I497=0,"",REKAPITULACIJA!$F$48*I497)</f>
        <v/>
      </c>
      <c r="G497" s="10" t="str">
        <f t="shared" si="9"/>
        <v/>
      </c>
      <c r="I497" s="114">
        <v>0</v>
      </c>
    </row>
    <row r="498" spans="2:9" ht="51" hidden="1" x14ac:dyDescent="0.2">
      <c r="B498" s="9" t="s">
        <v>2073</v>
      </c>
      <c r="C498" s="12" t="s">
        <v>146</v>
      </c>
      <c r="D498" s="14" t="s">
        <v>3110</v>
      </c>
      <c r="E498" s="10">
        <v>0</v>
      </c>
      <c r="F498" s="10" t="str">
        <f>IF(REKAPITULACIJA!$F$48*I498=0,"",REKAPITULACIJA!$F$48*I498)</f>
        <v/>
      </c>
      <c r="G498" s="10" t="str">
        <f t="shared" si="9"/>
        <v/>
      </c>
      <c r="I498" s="114">
        <v>0</v>
      </c>
    </row>
    <row r="499" spans="2:9" ht="38.25" hidden="1" x14ac:dyDescent="0.2">
      <c r="B499" s="9" t="s">
        <v>2074</v>
      </c>
      <c r="C499" s="12" t="s">
        <v>146</v>
      </c>
      <c r="D499" s="14" t="s">
        <v>3111</v>
      </c>
      <c r="E499" s="10">
        <v>0</v>
      </c>
      <c r="F499" s="10" t="str">
        <f>IF(REKAPITULACIJA!$F$48*I499=0,"",REKAPITULACIJA!$F$48*I499)</f>
        <v/>
      </c>
      <c r="G499" s="10" t="str">
        <f t="shared" si="9"/>
        <v/>
      </c>
      <c r="I499" s="113">
        <v>0</v>
      </c>
    </row>
    <row r="500" spans="2:9" ht="38.25" hidden="1" x14ac:dyDescent="0.2">
      <c r="B500" s="9" t="s">
        <v>2075</v>
      </c>
      <c r="C500" s="12" t="s">
        <v>146</v>
      </c>
      <c r="D500" s="14" t="s">
        <v>3112</v>
      </c>
      <c r="E500" s="10">
        <v>0</v>
      </c>
      <c r="F500" s="10" t="str">
        <f>IF(REKAPITULACIJA!$F$48*I500=0,"",REKAPITULACIJA!$F$48*I500)</f>
        <v/>
      </c>
      <c r="G500" s="10" t="str">
        <f t="shared" si="9"/>
        <v/>
      </c>
      <c r="I500" s="113">
        <v>0</v>
      </c>
    </row>
    <row r="501" spans="2:9" ht="38.25" hidden="1" x14ac:dyDescent="0.2">
      <c r="B501" s="9" t="s">
        <v>2076</v>
      </c>
      <c r="C501" s="12" t="s">
        <v>146</v>
      </c>
      <c r="D501" s="14" t="s">
        <v>3113</v>
      </c>
      <c r="E501" s="10">
        <v>0</v>
      </c>
      <c r="F501" s="10" t="str">
        <f>IF(REKAPITULACIJA!$F$48*I501=0,"",REKAPITULACIJA!$F$48*I501)</f>
        <v/>
      </c>
      <c r="G501" s="10" t="str">
        <f t="shared" si="9"/>
        <v/>
      </c>
      <c r="I501" s="114">
        <v>0</v>
      </c>
    </row>
    <row r="502" spans="2:9" ht="38.25" hidden="1" x14ac:dyDescent="0.2">
      <c r="B502" s="9" t="s">
        <v>2077</v>
      </c>
      <c r="C502" s="12" t="s">
        <v>146</v>
      </c>
      <c r="D502" s="14" t="s">
        <v>3114</v>
      </c>
      <c r="E502" s="10">
        <v>0</v>
      </c>
      <c r="F502" s="10" t="str">
        <f>IF(REKAPITULACIJA!$F$48*I502=0,"",REKAPITULACIJA!$F$48*I502)</f>
        <v/>
      </c>
      <c r="G502" s="10" t="str">
        <f t="shared" si="9"/>
        <v/>
      </c>
      <c r="I502" s="114">
        <v>0</v>
      </c>
    </row>
    <row r="503" spans="2:9" ht="25.5" hidden="1" x14ac:dyDescent="0.2">
      <c r="B503" s="9" t="s">
        <v>2078</v>
      </c>
      <c r="C503" s="12" t="s">
        <v>146</v>
      </c>
      <c r="D503" s="14" t="s">
        <v>3115</v>
      </c>
      <c r="E503" s="10">
        <v>0</v>
      </c>
      <c r="F503" s="10" t="str">
        <f>IF(REKAPITULACIJA!$F$48*I503=0,"",REKAPITULACIJA!$F$48*I503)</f>
        <v/>
      </c>
      <c r="G503" s="10" t="str">
        <f t="shared" ref="G503:G566" si="10">IF(F503="","",E503*F503)</f>
        <v/>
      </c>
      <c r="I503" s="113">
        <v>0</v>
      </c>
    </row>
    <row r="504" spans="2:9" ht="25.5" hidden="1" x14ac:dyDescent="0.2">
      <c r="B504" s="9" t="s">
        <v>2079</v>
      </c>
      <c r="C504" s="12" t="s">
        <v>146</v>
      </c>
      <c r="D504" s="14" t="s">
        <v>2080</v>
      </c>
      <c r="E504" s="10">
        <v>0</v>
      </c>
      <c r="F504" s="10" t="str">
        <f>IF(REKAPITULACIJA!$F$48*I504=0,"",REKAPITULACIJA!$F$48*I504)</f>
        <v/>
      </c>
      <c r="G504" s="10" t="str">
        <f t="shared" si="10"/>
        <v/>
      </c>
      <c r="I504" s="114">
        <v>0</v>
      </c>
    </row>
    <row r="505" spans="2:9" ht="25.5" hidden="1" x14ac:dyDescent="0.2">
      <c r="B505" s="9" t="s">
        <v>2081</v>
      </c>
      <c r="C505" s="12" t="s">
        <v>146</v>
      </c>
      <c r="D505" s="14" t="s">
        <v>2082</v>
      </c>
      <c r="E505" s="10">
        <v>0</v>
      </c>
      <c r="F505" s="10" t="str">
        <f>IF(REKAPITULACIJA!$F$48*I505=0,"",REKAPITULACIJA!$F$48*I505)</f>
        <v/>
      </c>
      <c r="G505" s="10" t="str">
        <f t="shared" si="10"/>
        <v/>
      </c>
      <c r="I505" s="114">
        <v>0</v>
      </c>
    </row>
    <row r="506" spans="2:9" ht="25.5" hidden="1" x14ac:dyDescent="0.2">
      <c r="B506" s="9" t="s">
        <v>2083</v>
      </c>
      <c r="C506" s="12" t="s">
        <v>146</v>
      </c>
      <c r="D506" s="14" t="s">
        <v>2084</v>
      </c>
      <c r="E506" s="10">
        <v>0</v>
      </c>
      <c r="F506" s="10" t="str">
        <f>IF(REKAPITULACIJA!$F$48*I506=0,"",REKAPITULACIJA!$F$48*I506)</f>
        <v/>
      </c>
      <c r="G506" s="10" t="str">
        <f t="shared" si="10"/>
        <v/>
      </c>
      <c r="I506" s="114">
        <v>0</v>
      </c>
    </row>
    <row r="507" spans="2:9" ht="25.5" hidden="1" x14ac:dyDescent="0.2">
      <c r="B507" s="9" t="s">
        <v>2085</v>
      </c>
      <c r="C507" s="12" t="s">
        <v>146</v>
      </c>
      <c r="D507" s="14" t="s">
        <v>2086</v>
      </c>
      <c r="E507" s="10">
        <v>0</v>
      </c>
      <c r="F507" s="10" t="str">
        <f>IF(REKAPITULACIJA!$F$48*I507=0,"",REKAPITULACIJA!$F$48*I507)</f>
        <v/>
      </c>
      <c r="G507" s="10" t="str">
        <f t="shared" si="10"/>
        <v/>
      </c>
      <c r="I507" s="114">
        <v>0</v>
      </c>
    </row>
    <row r="508" spans="2:9" ht="25.5" hidden="1" x14ac:dyDescent="0.2">
      <c r="B508" s="9" t="s">
        <v>2087</v>
      </c>
      <c r="C508" s="12" t="s">
        <v>146</v>
      </c>
      <c r="D508" s="14" t="s">
        <v>2088</v>
      </c>
      <c r="E508" s="10">
        <v>0</v>
      </c>
      <c r="F508" s="10" t="str">
        <f>IF(REKAPITULACIJA!$F$48*I508=0,"",REKAPITULACIJA!$F$48*I508)</f>
        <v/>
      </c>
      <c r="G508" s="10" t="str">
        <f t="shared" si="10"/>
        <v/>
      </c>
      <c r="I508" s="113">
        <v>0</v>
      </c>
    </row>
    <row r="509" spans="2:9" ht="25.5" hidden="1" x14ac:dyDescent="0.2">
      <c r="B509" s="9" t="s">
        <v>2089</v>
      </c>
      <c r="C509" s="12" t="s">
        <v>146</v>
      </c>
      <c r="D509" s="14" t="s">
        <v>2090</v>
      </c>
      <c r="E509" s="10">
        <v>0</v>
      </c>
      <c r="F509" s="10" t="str">
        <f>IF(REKAPITULACIJA!$F$48*I509=0,"",REKAPITULACIJA!$F$48*I509)</f>
        <v/>
      </c>
      <c r="G509" s="10" t="str">
        <f t="shared" si="10"/>
        <v/>
      </c>
      <c r="I509" s="114">
        <v>0</v>
      </c>
    </row>
    <row r="510" spans="2:9" ht="38.25" hidden="1" x14ac:dyDescent="0.2">
      <c r="B510" s="9" t="s">
        <v>2091</v>
      </c>
      <c r="C510" s="12" t="s">
        <v>146</v>
      </c>
      <c r="D510" s="14" t="s">
        <v>3116</v>
      </c>
      <c r="E510" s="10">
        <v>0</v>
      </c>
      <c r="F510" s="10" t="str">
        <f>IF(REKAPITULACIJA!$F$48*I510=0,"",REKAPITULACIJA!$F$48*I510)</f>
        <v/>
      </c>
      <c r="G510" s="10" t="str">
        <f t="shared" si="10"/>
        <v/>
      </c>
      <c r="I510" s="113">
        <v>0</v>
      </c>
    </row>
    <row r="511" spans="2:9" ht="38.25" hidden="1" x14ac:dyDescent="0.2">
      <c r="B511" s="9" t="s">
        <v>2092</v>
      </c>
      <c r="C511" s="12" t="s">
        <v>146</v>
      </c>
      <c r="D511" s="14" t="s">
        <v>3117</v>
      </c>
      <c r="E511" s="10">
        <v>0</v>
      </c>
      <c r="F511" s="10" t="str">
        <f>IF(REKAPITULACIJA!$F$48*I511=0,"",REKAPITULACIJA!$F$48*I511)</f>
        <v/>
      </c>
      <c r="G511" s="10" t="str">
        <f t="shared" si="10"/>
        <v/>
      </c>
      <c r="I511" s="113">
        <v>0</v>
      </c>
    </row>
    <row r="512" spans="2:9" ht="25.5" hidden="1" x14ac:dyDescent="0.2">
      <c r="B512" s="9" t="s">
        <v>2093</v>
      </c>
      <c r="C512" s="12" t="s">
        <v>146</v>
      </c>
      <c r="D512" s="14" t="s">
        <v>2094</v>
      </c>
      <c r="E512" s="10">
        <v>0</v>
      </c>
      <c r="F512" s="10" t="str">
        <f>IF(REKAPITULACIJA!$F$48*I512=0,"",REKAPITULACIJA!$F$48*I512)</f>
        <v/>
      </c>
      <c r="G512" s="10" t="str">
        <f t="shared" si="10"/>
        <v/>
      </c>
      <c r="I512" s="114">
        <v>0</v>
      </c>
    </row>
    <row r="513" spans="2:9" ht="25.5" hidden="1" x14ac:dyDescent="0.2">
      <c r="B513" s="9" t="s">
        <v>2095</v>
      </c>
      <c r="C513" s="12" t="s">
        <v>146</v>
      </c>
      <c r="D513" s="14" t="s">
        <v>2096</v>
      </c>
      <c r="E513" s="10">
        <v>0</v>
      </c>
      <c r="F513" s="10" t="str">
        <f>IF(REKAPITULACIJA!$F$48*I513=0,"",REKAPITULACIJA!$F$48*I513)</f>
        <v/>
      </c>
      <c r="G513" s="10" t="str">
        <f t="shared" si="10"/>
        <v/>
      </c>
      <c r="I513" s="114">
        <v>0</v>
      </c>
    </row>
    <row r="514" spans="2:9" ht="25.5" hidden="1" x14ac:dyDescent="0.2">
      <c r="B514" s="9" t="s">
        <v>2097</v>
      </c>
      <c r="C514" s="12" t="s">
        <v>146</v>
      </c>
      <c r="D514" s="14" t="s">
        <v>2098</v>
      </c>
      <c r="E514" s="10">
        <v>0</v>
      </c>
      <c r="F514" s="10" t="str">
        <f>IF(REKAPITULACIJA!$F$48*I514=0,"",REKAPITULACIJA!$F$48*I514)</f>
        <v/>
      </c>
      <c r="G514" s="10" t="str">
        <f t="shared" si="10"/>
        <v/>
      </c>
      <c r="I514" s="113">
        <v>0</v>
      </c>
    </row>
    <row r="515" spans="2:9" ht="25.5" hidden="1" x14ac:dyDescent="0.2">
      <c r="B515" s="9" t="s">
        <v>2099</v>
      </c>
      <c r="C515" s="12" t="s">
        <v>146</v>
      </c>
      <c r="D515" s="14" t="s">
        <v>2100</v>
      </c>
      <c r="E515" s="10">
        <v>0</v>
      </c>
      <c r="F515" s="10" t="str">
        <f>IF(REKAPITULACIJA!$F$48*I515=0,"",REKAPITULACIJA!$F$48*I515)</f>
        <v/>
      </c>
      <c r="G515" s="10" t="str">
        <f t="shared" si="10"/>
        <v/>
      </c>
      <c r="I515" s="113">
        <v>0</v>
      </c>
    </row>
    <row r="516" spans="2:9" ht="25.5" hidden="1" x14ac:dyDescent="0.2">
      <c r="B516" s="9" t="s">
        <v>2101</v>
      </c>
      <c r="C516" s="12" t="s">
        <v>146</v>
      </c>
      <c r="D516" s="14" t="s">
        <v>2102</v>
      </c>
      <c r="E516" s="10">
        <v>0</v>
      </c>
      <c r="F516" s="10" t="str">
        <f>IF(REKAPITULACIJA!$F$48*I516=0,"",REKAPITULACIJA!$F$48*I516)</f>
        <v/>
      </c>
      <c r="G516" s="10" t="str">
        <f t="shared" si="10"/>
        <v/>
      </c>
      <c r="I516" s="114">
        <v>0</v>
      </c>
    </row>
    <row r="517" spans="2:9" ht="38.25" hidden="1" x14ac:dyDescent="0.2">
      <c r="B517" s="9" t="s">
        <v>2103</v>
      </c>
      <c r="C517" s="12" t="s">
        <v>146</v>
      </c>
      <c r="D517" s="14" t="s">
        <v>3118</v>
      </c>
      <c r="E517" s="10">
        <v>0</v>
      </c>
      <c r="F517" s="10" t="str">
        <f>IF(REKAPITULACIJA!$F$48*I517=0,"",REKAPITULACIJA!$F$48*I517)</f>
        <v/>
      </c>
      <c r="G517" s="10" t="str">
        <f t="shared" si="10"/>
        <v/>
      </c>
      <c r="I517" s="113">
        <v>0</v>
      </c>
    </row>
    <row r="518" spans="2:9" ht="38.25" hidden="1" x14ac:dyDescent="0.2">
      <c r="B518" s="9" t="s">
        <v>2104</v>
      </c>
      <c r="C518" s="12" t="s">
        <v>146</v>
      </c>
      <c r="D518" s="14" t="s">
        <v>3119</v>
      </c>
      <c r="E518" s="10">
        <v>0</v>
      </c>
      <c r="F518" s="10" t="str">
        <f>IF(REKAPITULACIJA!$F$48*I518=0,"",REKAPITULACIJA!$F$48*I518)</f>
        <v/>
      </c>
      <c r="G518" s="10" t="str">
        <f t="shared" si="10"/>
        <v/>
      </c>
      <c r="I518" s="113">
        <v>0</v>
      </c>
    </row>
    <row r="519" spans="2:9" ht="38.25" hidden="1" x14ac:dyDescent="0.2">
      <c r="B519" s="9" t="s">
        <v>2105</v>
      </c>
      <c r="C519" s="12" t="s">
        <v>146</v>
      </c>
      <c r="D519" s="14" t="s">
        <v>3120</v>
      </c>
      <c r="E519" s="10">
        <v>0</v>
      </c>
      <c r="F519" s="10" t="str">
        <f>IF(REKAPITULACIJA!$F$48*I519=0,"",REKAPITULACIJA!$F$48*I519)</f>
        <v/>
      </c>
      <c r="G519" s="10" t="str">
        <f t="shared" si="10"/>
        <v/>
      </c>
      <c r="I519" s="113">
        <v>0</v>
      </c>
    </row>
    <row r="520" spans="2:9" ht="38.25" hidden="1" x14ac:dyDescent="0.2">
      <c r="B520" s="9" t="s">
        <v>2106</v>
      </c>
      <c r="C520" s="12" t="s">
        <v>146</v>
      </c>
      <c r="D520" s="14" t="s">
        <v>3121</v>
      </c>
      <c r="E520" s="10">
        <v>0</v>
      </c>
      <c r="F520" s="10" t="str">
        <f>IF(REKAPITULACIJA!$F$48*I520=0,"",REKAPITULACIJA!$F$48*I520)</f>
        <v/>
      </c>
      <c r="G520" s="10" t="str">
        <f t="shared" si="10"/>
        <v/>
      </c>
      <c r="I520" s="113">
        <v>0</v>
      </c>
    </row>
    <row r="521" spans="2:9" ht="38.25" hidden="1" x14ac:dyDescent="0.2">
      <c r="B521" s="9" t="s">
        <v>2107</v>
      </c>
      <c r="C521" s="12" t="s">
        <v>146</v>
      </c>
      <c r="D521" s="14" t="s">
        <v>3122</v>
      </c>
      <c r="E521" s="10">
        <v>0</v>
      </c>
      <c r="F521" s="10" t="str">
        <f>IF(REKAPITULACIJA!$F$48*I521=0,"",REKAPITULACIJA!$F$48*I521)</f>
        <v/>
      </c>
      <c r="G521" s="10" t="str">
        <f t="shared" si="10"/>
        <v/>
      </c>
      <c r="I521" s="114">
        <v>0</v>
      </c>
    </row>
    <row r="522" spans="2:9" ht="38.25" hidden="1" x14ac:dyDescent="0.2">
      <c r="B522" s="9" t="s">
        <v>2108</v>
      </c>
      <c r="C522" s="12" t="s">
        <v>146</v>
      </c>
      <c r="D522" s="14" t="s">
        <v>3123</v>
      </c>
      <c r="E522" s="10">
        <v>0</v>
      </c>
      <c r="F522" s="10" t="str">
        <f>IF(REKAPITULACIJA!$F$48*I522=0,"",REKAPITULACIJA!$F$48*I522)</f>
        <v/>
      </c>
      <c r="G522" s="10" t="str">
        <f t="shared" si="10"/>
        <v/>
      </c>
      <c r="I522" s="114">
        <v>0</v>
      </c>
    </row>
    <row r="523" spans="2:9" ht="38.25" hidden="1" x14ac:dyDescent="0.2">
      <c r="B523" s="9" t="s">
        <v>2109</v>
      </c>
      <c r="C523" s="12" t="s">
        <v>146</v>
      </c>
      <c r="D523" s="14" t="s">
        <v>3124</v>
      </c>
      <c r="E523" s="10">
        <v>0</v>
      </c>
      <c r="F523" s="10" t="str">
        <f>IF(REKAPITULACIJA!$F$48*I523=0,"",REKAPITULACIJA!$F$48*I523)</f>
        <v/>
      </c>
      <c r="G523" s="10" t="str">
        <f t="shared" si="10"/>
        <v/>
      </c>
      <c r="I523" s="114">
        <v>0</v>
      </c>
    </row>
    <row r="524" spans="2:9" ht="38.25" hidden="1" x14ac:dyDescent="0.2">
      <c r="B524" s="9" t="s">
        <v>2110</v>
      </c>
      <c r="C524" s="12" t="s">
        <v>146</v>
      </c>
      <c r="D524" s="14" t="s">
        <v>3125</v>
      </c>
      <c r="E524" s="10">
        <v>0</v>
      </c>
      <c r="F524" s="10" t="str">
        <f>IF(REKAPITULACIJA!$F$48*I524=0,"",REKAPITULACIJA!$F$48*I524)</f>
        <v/>
      </c>
      <c r="G524" s="10" t="str">
        <f t="shared" si="10"/>
        <v/>
      </c>
      <c r="I524" s="114">
        <v>0</v>
      </c>
    </row>
    <row r="525" spans="2:9" ht="38.25" hidden="1" x14ac:dyDescent="0.2">
      <c r="B525" s="9" t="s">
        <v>2111</v>
      </c>
      <c r="C525" s="12" t="s">
        <v>146</v>
      </c>
      <c r="D525" s="14" t="s">
        <v>3126</v>
      </c>
      <c r="E525" s="10">
        <v>0</v>
      </c>
      <c r="F525" s="10" t="str">
        <f>IF(REKAPITULACIJA!$F$48*I525=0,"",REKAPITULACIJA!$F$48*I525)</f>
        <v/>
      </c>
      <c r="G525" s="10" t="str">
        <f t="shared" si="10"/>
        <v/>
      </c>
      <c r="I525" s="113">
        <v>0</v>
      </c>
    </row>
    <row r="526" spans="2:9" ht="38.25" hidden="1" x14ac:dyDescent="0.2">
      <c r="B526" s="9" t="s">
        <v>2112</v>
      </c>
      <c r="C526" s="12" t="s">
        <v>146</v>
      </c>
      <c r="D526" s="14" t="s">
        <v>3127</v>
      </c>
      <c r="E526" s="10">
        <v>0</v>
      </c>
      <c r="F526" s="10" t="str">
        <f>IF(REKAPITULACIJA!$F$48*I526=0,"",REKAPITULACIJA!$F$48*I526)</f>
        <v/>
      </c>
      <c r="G526" s="10" t="str">
        <f t="shared" si="10"/>
        <v/>
      </c>
      <c r="I526" s="113">
        <v>0</v>
      </c>
    </row>
    <row r="527" spans="2:9" ht="38.25" hidden="1" x14ac:dyDescent="0.2">
      <c r="B527" s="9" t="s">
        <v>2113</v>
      </c>
      <c r="C527" s="12" t="s">
        <v>146</v>
      </c>
      <c r="D527" s="14" t="s">
        <v>3128</v>
      </c>
      <c r="E527" s="10">
        <v>0</v>
      </c>
      <c r="F527" s="10" t="str">
        <f>IF(REKAPITULACIJA!$F$48*I527=0,"",REKAPITULACIJA!$F$48*I527)</f>
        <v/>
      </c>
      <c r="G527" s="10" t="str">
        <f t="shared" si="10"/>
        <v/>
      </c>
      <c r="I527" s="113">
        <v>0</v>
      </c>
    </row>
    <row r="528" spans="2:9" ht="38.25" hidden="1" x14ac:dyDescent="0.2">
      <c r="B528" s="9" t="s">
        <v>2114</v>
      </c>
      <c r="C528" s="12" t="s">
        <v>146</v>
      </c>
      <c r="D528" s="14" t="s">
        <v>3129</v>
      </c>
      <c r="E528" s="10">
        <v>0</v>
      </c>
      <c r="F528" s="10" t="str">
        <f>IF(REKAPITULACIJA!$F$48*I528=0,"",REKAPITULACIJA!$F$48*I528)</f>
        <v/>
      </c>
      <c r="G528" s="10" t="str">
        <f t="shared" si="10"/>
        <v/>
      </c>
      <c r="I528" s="113">
        <v>0</v>
      </c>
    </row>
    <row r="529" spans="2:9" ht="38.25" hidden="1" x14ac:dyDescent="0.2">
      <c r="B529" s="9" t="s">
        <v>2115</v>
      </c>
      <c r="C529" s="12" t="s">
        <v>146</v>
      </c>
      <c r="D529" s="14" t="s">
        <v>3130</v>
      </c>
      <c r="E529" s="10">
        <v>0</v>
      </c>
      <c r="F529" s="10" t="str">
        <f>IF(REKAPITULACIJA!$F$48*I529=0,"",REKAPITULACIJA!$F$48*I529)</f>
        <v/>
      </c>
      <c r="G529" s="10" t="str">
        <f t="shared" si="10"/>
        <v/>
      </c>
      <c r="I529" s="114">
        <v>0</v>
      </c>
    </row>
    <row r="530" spans="2:9" ht="38.25" hidden="1" x14ac:dyDescent="0.2">
      <c r="B530" s="9" t="s">
        <v>2116</v>
      </c>
      <c r="C530" s="12" t="s">
        <v>146</v>
      </c>
      <c r="D530" s="14" t="s">
        <v>3131</v>
      </c>
      <c r="E530" s="10">
        <v>0</v>
      </c>
      <c r="F530" s="10" t="str">
        <f>IF(REKAPITULACIJA!$F$48*I530=0,"",REKAPITULACIJA!$F$48*I530)</f>
        <v/>
      </c>
      <c r="G530" s="10" t="str">
        <f t="shared" si="10"/>
        <v/>
      </c>
      <c r="I530" s="114">
        <v>0</v>
      </c>
    </row>
    <row r="531" spans="2:9" ht="38.25" hidden="1" x14ac:dyDescent="0.2">
      <c r="B531" s="9" t="s">
        <v>2117</v>
      </c>
      <c r="C531" s="12" t="s">
        <v>146</v>
      </c>
      <c r="D531" s="14" t="s">
        <v>3132</v>
      </c>
      <c r="E531" s="10">
        <v>0</v>
      </c>
      <c r="F531" s="10" t="str">
        <f>IF(REKAPITULACIJA!$F$48*I531=0,"",REKAPITULACIJA!$F$48*I531)</f>
        <v/>
      </c>
      <c r="G531" s="10" t="str">
        <f t="shared" si="10"/>
        <v/>
      </c>
      <c r="I531" s="114">
        <v>0</v>
      </c>
    </row>
    <row r="532" spans="2:9" ht="38.25" hidden="1" x14ac:dyDescent="0.2">
      <c r="B532" s="9" t="s">
        <v>2118</v>
      </c>
      <c r="C532" s="12" t="s">
        <v>146</v>
      </c>
      <c r="D532" s="14" t="s">
        <v>3133</v>
      </c>
      <c r="E532" s="10">
        <v>0</v>
      </c>
      <c r="F532" s="10" t="str">
        <f>IF(REKAPITULACIJA!$F$48*I532=0,"",REKAPITULACIJA!$F$48*I532)</f>
        <v/>
      </c>
      <c r="G532" s="10" t="str">
        <f t="shared" si="10"/>
        <v/>
      </c>
      <c r="I532" s="114">
        <v>0</v>
      </c>
    </row>
    <row r="533" spans="2:9" ht="38.25" hidden="1" x14ac:dyDescent="0.2">
      <c r="B533" s="9" t="s">
        <v>2119</v>
      </c>
      <c r="C533" s="12" t="s">
        <v>146</v>
      </c>
      <c r="D533" s="14" t="s">
        <v>3134</v>
      </c>
      <c r="E533" s="10">
        <v>0</v>
      </c>
      <c r="F533" s="10" t="str">
        <f>IF(REKAPITULACIJA!$F$48*I533=0,"",REKAPITULACIJA!$F$48*I533)</f>
        <v/>
      </c>
      <c r="G533" s="10" t="str">
        <f t="shared" si="10"/>
        <v/>
      </c>
      <c r="I533" s="113">
        <v>0</v>
      </c>
    </row>
    <row r="534" spans="2:9" ht="38.25" hidden="1" x14ac:dyDescent="0.2">
      <c r="B534" s="9" t="s">
        <v>2120</v>
      </c>
      <c r="C534" s="12" t="s">
        <v>146</v>
      </c>
      <c r="D534" s="14" t="s">
        <v>3135</v>
      </c>
      <c r="E534" s="10">
        <v>0</v>
      </c>
      <c r="F534" s="10" t="str">
        <f>IF(REKAPITULACIJA!$F$48*I534=0,"",REKAPITULACIJA!$F$48*I534)</f>
        <v/>
      </c>
      <c r="G534" s="10" t="str">
        <f t="shared" si="10"/>
        <v/>
      </c>
      <c r="I534" s="113">
        <v>0</v>
      </c>
    </row>
    <row r="535" spans="2:9" ht="38.25" hidden="1" x14ac:dyDescent="0.2">
      <c r="B535" s="9" t="s">
        <v>2121</v>
      </c>
      <c r="C535" s="12" t="s">
        <v>146</v>
      </c>
      <c r="D535" s="14" t="s">
        <v>3136</v>
      </c>
      <c r="E535" s="10">
        <v>0</v>
      </c>
      <c r="F535" s="10" t="str">
        <f>IF(REKAPITULACIJA!$F$48*I535=0,"",REKAPITULACIJA!$F$48*I535)</f>
        <v/>
      </c>
      <c r="G535" s="10" t="str">
        <f t="shared" si="10"/>
        <v/>
      </c>
      <c r="I535" s="113">
        <v>0</v>
      </c>
    </row>
    <row r="536" spans="2:9" ht="38.25" hidden="1" x14ac:dyDescent="0.2">
      <c r="B536" s="9" t="s">
        <v>2122</v>
      </c>
      <c r="C536" s="12" t="s">
        <v>146</v>
      </c>
      <c r="D536" s="14" t="s">
        <v>3137</v>
      </c>
      <c r="E536" s="10">
        <v>0</v>
      </c>
      <c r="F536" s="10" t="str">
        <f>IF(REKAPITULACIJA!$F$48*I536=0,"",REKAPITULACIJA!$F$48*I536)</f>
        <v/>
      </c>
      <c r="G536" s="10" t="str">
        <f t="shared" si="10"/>
        <v/>
      </c>
      <c r="I536" s="113">
        <v>0</v>
      </c>
    </row>
    <row r="537" spans="2:9" ht="25.5" hidden="1" x14ac:dyDescent="0.2">
      <c r="B537" s="9" t="s">
        <v>2123</v>
      </c>
      <c r="C537" s="12" t="s">
        <v>146</v>
      </c>
      <c r="D537" s="14" t="s">
        <v>2124</v>
      </c>
      <c r="E537" s="10">
        <v>0</v>
      </c>
      <c r="F537" s="10" t="str">
        <f>IF(REKAPITULACIJA!$F$48*I537=0,"",REKAPITULACIJA!$F$48*I537)</f>
        <v/>
      </c>
      <c r="G537" s="10" t="str">
        <f t="shared" si="10"/>
        <v/>
      </c>
      <c r="I537" s="114">
        <v>0</v>
      </c>
    </row>
    <row r="538" spans="2:9" ht="25.5" hidden="1" x14ac:dyDescent="0.2">
      <c r="B538" s="9" t="s">
        <v>2125</v>
      </c>
      <c r="C538" s="12" t="s">
        <v>146</v>
      </c>
      <c r="D538" s="14" t="s">
        <v>2126</v>
      </c>
      <c r="E538" s="10">
        <v>0</v>
      </c>
      <c r="F538" s="10" t="str">
        <f>IF(REKAPITULACIJA!$F$48*I538=0,"",REKAPITULACIJA!$F$48*I538)</f>
        <v/>
      </c>
      <c r="G538" s="10" t="str">
        <f t="shared" si="10"/>
        <v/>
      </c>
      <c r="I538" s="114">
        <v>0</v>
      </c>
    </row>
    <row r="539" spans="2:9" ht="25.5" hidden="1" x14ac:dyDescent="0.2">
      <c r="B539" s="9" t="s">
        <v>2127</v>
      </c>
      <c r="C539" s="12" t="s">
        <v>146</v>
      </c>
      <c r="D539" s="14" t="s">
        <v>2128</v>
      </c>
      <c r="E539" s="10">
        <v>0</v>
      </c>
      <c r="F539" s="10" t="str">
        <f>IF(REKAPITULACIJA!$F$48*I539=0,"",REKAPITULACIJA!$F$48*I539)</f>
        <v/>
      </c>
      <c r="G539" s="10" t="str">
        <f t="shared" si="10"/>
        <v/>
      </c>
      <c r="I539" s="114">
        <v>0</v>
      </c>
    </row>
    <row r="540" spans="2:9" ht="25.5" hidden="1" x14ac:dyDescent="0.2">
      <c r="B540" s="9" t="s">
        <v>2129</v>
      </c>
      <c r="C540" s="12" t="s">
        <v>146</v>
      </c>
      <c r="D540" s="14" t="s">
        <v>2130</v>
      </c>
      <c r="E540" s="10">
        <v>0</v>
      </c>
      <c r="F540" s="10" t="str">
        <f>IF(REKAPITULACIJA!$F$48*I540=0,"",REKAPITULACIJA!$F$48*I540)</f>
        <v/>
      </c>
      <c r="G540" s="10" t="str">
        <f t="shared" si="10"/>
        <v/>
      </c>
      <c r="I540" s="114">
        <v>0</v>
      </c>
    </row>
    <row r="541" spans="2:9" ht="25.5" hidden="1" x14ac:dyDescent="0.2">
      <c r="B541" s="9" t="s">
        <v>2131</v>
      </c>
      <c r="C541" s="12" t="s">
        <v>146</v>
      </c>
      <c r="D541" s="14" t="s">
        <v>2132</v>
      </c>
      <c r="E541" s="10">
        <v>0</v>
      </c>
      <c r="F541" s="10" t="str">
        <f>IF(REKAPITULACIJA!$F$48*I541=0,"",REKAPITULACIJA!$F$48*I541)</f>
        <v/>
      </c>
      <c r="G541" s="10" t="str">
        <f t="shared" si="10"/>
        <v/>
      </c>
      <c r="I541" s="114">
        <v>0</v>
      </c>
    </row>
    <row r="542" spans="2:9" ht="25.5" hidden="1" x14ac:dyDescent="0.2">
      <c r="B542" s="9" t="s">
        <v>2133</v>
      </c>
      <c r="C542" s="12" t="s">
        <v>146</v>
      </c>
      <c r="D542" s="14" t="s">
        <v>2134</v>
      </c>
      <c r="E542" s="10">
        <v>0</v>
      </c>
      <c r="F542" s="10" t="str">
        <f>IF(REKAPITULACIJA!$F$48*I542=0,"",REKAPITULACIJA!$F$48*I542)</f>
        <v/>
      </c>
      <c r="G542" s="10" t="str">
        <f t="shared" si="10"/>
        <v/>
      </c>
      <c r="I542" s="114">
        <v>0</v>
      </c>
    </row>
    <row r="543" spans="2:9" ht="38.25" hidden="1" x14ac:dyDescent="0.2">
      <c r="B543" s="9" t="s">
        <v>2135</v>
      </c>
      <c r="C543" s="12" t="s">
        <v>146</v>
      </c>
      <c r="D543" s="14" t="s">
        <v>3138</v>
      </c>
      <c r="E543" s="10">
        <v>0</v>
      </c>
      <c r="F543" s="10" t="str">
        <f>IF(REKAPITULACIJA!$F$48*I543=0,"",REKAPITULACIJA!$F$48*I543)</f>
        <v/>
      </c>
      <c r="G543" s="10" t="str">
        <f t="shared" si="10"/>
        <v/>
      </c>
      <c r="I543" s="113">
        <v>0</v>
      </c>
    </row>
    <row r="544" spans="2:9" ht="38.25" hidden="1" x14ac:dyDescent="0.2">
      <c r="B544" s="9" t="s">
        <v>2136</v>
      </c>
      <c r="C544" s="12" t="s">
        <v>146</v>
      </c>
      <c r="D544" s="14" t="s">
        <v>3139</v>
      </c>
      <c r="E544" s="10">
        <v>0</v>
      </c>
      <c r="F544" s="10" t="str">
        <f>IF(REKAPITULACIJA!$F$48*I544=0,"",REKAPITULACIJA!$F$48*I544)</f>
        <v/>
      </c>
      <c r="G544" s="10" t="str">
        <f t="shared" si="10"/>
        <v/>
      </c>
      <c r="I544" s="113">
        <v>0</v>
      </c>
    </row>
    <row r="545" spans="2:9" ht="38.25" hidden="1" x14ac:dyDescent="0.2">
      <c r="B545" s="9" t="s">
        <v>2137</v>
      </c>
      <c r="C545" s="12" t="s">
        <v>146</v>
      </c>
      <c r="D545" s="14" t="s">
        <v>3140</v>
      </c>
      <c r="E545" s="10">
        <v>0</v>
      </c>
      <c r="F545" s="10" t="str">
        <f>IF(REKAPITULACIJA!$F$48*I545=0,"",REKAPITULACIJA!$F$48*I545)</f>
        <v/>
      </c>
      <c r="G545" s="10" t="str">
        <f t="shared" si="10"/>
        <v/>
      </c>
      <c r="I545" s="114">
        <v>0</v>
      </c>
    </row>
    <row r="546" spans="2:9" ht="38.25" hidden="1" x14ac:dyDescent="0.2">
      <c r="B546" s="9" t="s">
        <v>2138</v>
      </c>
      <c r="C546" s="12" t="s">
        <v>146</v>
      </c>
      <c r="D546" s="14" t="s">
        <v>3141</v>
      </c>
      <c r="E546" s="10">
        <v>0</v>
      </c>
      <c r="F546" s="10" t="str">
        <f>IF(REKAPITULACIJA!$F$48*I546=0,"",REKAPITULACIJA!$F$48*I546)</f>
        <v/>
      </c>
      <c r="G546" s="10" t="str">
        <f t="shared" si="10"/>
        <v/>
      </c>
      <c r="I546" s="114">
        <v>0</v>
      </c>
    </row>
    <row r="547" spans="2:9" ht="38.25" hidden="1" x14ac:dyDescent="0.2">
      <c r="B547" s="9" t="s">
        <v>2139</v>
      </c>
      <c r="C547" s="12" t="s">
        <v>146</v>
      </c>
      <c r="D547" s="14" t="s">
        <v>3142</v>
      </c>
      <c r="E547" s="10">
        <v>0</v>
      </c>
      <c r="F547" s="10" t="str">
        <f>IF(REKAPITULACIJA!$F$48*I547=0,"",REKAPITULACIJA!$F$48*I547)</f>
        <v/>
      </c>
      <c r="G547" s="10" t="str">
        <f t="shared" si="10"/>
        <v/>
      </c>
      <c r="I547" s="114">
        <v>0</v>
      </c>
    </row>
    <row r="548" spans="2:9" ht="38.25" hidden="1" x14ac:dyDescent="0.2">
      <c r="B548" s="9" t="s">
        <v>2140</v>
      </c>
      <c r="C548" s="12" t="s">
        <v>146</v>
      </c>
      <c r="D548" s="14" t="s">
        <v>3143</v>
      </c>
      <c r="E548" s="10">
        <v>0</v>
      </c>
      <c r="F548" s="10" t="str">
        <f>IF(REKAPITULACIJA!$F$48*I548=0,"",REKAPITULACIJA!$F$48*I548)</f>
        <v/>
      </c>
      <c r="G548" s="10" t="str">
        <f t="shared" si="10"/>
        <v/>
      </c>
      <c r="I548" s="114">
        <v>0</v>
      </c>
    </row>
    <row r="549" spans="2:9" ht="38.25" hidden="1" x14ac:dyDescent="0.2">
      <c r="B549" s="9" t="s">
        <v>2141</v>
      </c>
      <c r="C549" s="12" t="s">
        <v>146</v>
      </c>
      <c r="D549" s="14" t="s">
        <v>3144</v>
      </c>
      <c r="E549" s="10">
        <v>0</v>
      </c>
      <c r="F549" s="10" t="str">
        <f>IF(REKAPITULACIJA!$F$48*I549=0,"",REKAPITULACIJA!$F$48*I549)</f>
        <v/>
      </c>
      <c r="G549" s="10" t="str">
        <f t="shared" si="10"/>
        <v/>
      </c>
      <c r="I549" s="113">
        <v>0</v>
      </c>
    </row>
    <row r="550" spans="2:9" ht="38.25" hidden="1" x14ac:dyDescent="0.2">
      <c r="B550" s="9" t="s">
        <v>2142</v>
      </c>
      <c r="C550" s="12" t="s">
        <v>146</v>
      </c>
      <c r="D550" s="14" t="s">
        <v>3145</v>
      </c>
      <c r="E550" s="10">
        <v>0</v>
      </c>
      <c r="F550" s="10" t="str">
        <f>IF(REKAPITULACIJA!$F$48*I550=0,"",REKAPITULACIJA!$F$48*I550)</f>
        <v/>
      </c>
      <c r="G550" s="10" t="str">
        <f t="shared" si="10"/>
        <v/>
      </c>
      <c r="I550" s="113">
        <v>0</v>
      </c>
    </row>
    <row r="551" spans="2:9" ht="38.25" hidden="1" x14ac:dyDescent="0.2">
      <c r="B551" s="9" t="s">
        <v>2143</v>
      </c>
      <c r="C551" s="12" t="s">
        <v>146</v>
      </c>
      <c r="D551" s="14" t="s">
        <v>3146</v>
      </c>
      <c r="E551" s="10">
        <v>0</v>
      </c>
      <c r="F551" s="10" t="str">
        <f>IF(REKAPITULACIJA!$F$48*I551=0,"",REKAPITULACIJA!$F$48*I551)</f>
        <v/>
      </c>
      <c r="G551" s="10" t="str">
        <f t="shared" si="10"/>
        <v/>
      </c>
      <c r="I551" s="113">
        <v>0</v>
      </c>
    </row>
    <row r="552" spans="2:9" ht="38.25" hidden="1" x14ac:dyDescent="0.2">
      <c r="B552" s="9" t="s">
        <v>2144</v>
      </c>
      <c r="C552" s="12" t="s">
        <v>146</v>
      </c>
      <c r="D552" s="14" t="s">
        <v>3147</v>
      </c>
      <c r="E552" s="10">
        <v>0</v>
      </c>
      <c r="F552" s="10" t="str">
        <f>IF(REKAPITULACIJA!$F$48*I552=0,"",REKAPITULACIJA!$F$48*I552)</f>
        <v/>
      </c>
      <c r="G552" s="10" t="str">
        <f t="shared" si="10"/>
        <v/>
      </c>
      <c r="I552" s="113">
        <v>0</v>
      </c>
    </row>
    <row r="553" spans="2:9" ht="38.25" hidden="1" x14ac:dyDescent="0.2">
      <c r="B553" s="9" t="s">
        <v>2145</v>
      </c>
      <c r="C553" s="12" t="s">
        <v>146</v>
      </c>
      <c r="D553" s="14" t="s">
        <v>3148</v>
      </c>
      <c r="E553" s="10">
        <v>0</v>
      </c>
      <c r="F553" s="10" t="str">
        <f>IF(REKAPITULACIJA!$F$48*I553=0,"",REKAPITULACIJA!$F$48*I553)</f>
        <v/>
      </c>
      <c r="G553" s="10" t="str">
        <f t="shared" si="10"/>
        <v/>
      </c>
      <c r="I553" s="114">
        <v>0</v>
      </c>
    </row>
    <row r="554" spans="2:9" ht="38.25" hidden="1" x14ac:dyDescent="0.2">
      <c r="B554" s="9" t="s">
        <v>2146</v>
      </c>
      <c r="C554" s="12" t="s">
        <v>146</v>
      </c>
      <c r="D554" s="14" t="s">
        <v>3149</v>
      </c>
      <c r="E554" s="10">
        <v>0</v>
      </c>
      <c r="F554" s="10" t="str">
        <f>IF(REKAPITULACIJA!$F$48*I554=0,"",REKAPITULACIJA!$F$48*I554)</f>
        <v/>
      </c>
      <c r="G554" s="10" t="str">
        <f t="shared" si="10"/>
        <v/>
      </c>
      <c r="I554" s="114">
        <v>0</v>
      </c>
    </row>
    <row r="555" spans="2:9" ht="38.25" hidden="1" x14ac:dyDescent="0.2">
      <c r="B555" s="9" t="s">
        <v>2147</v>
      </c>
      <c r="C555" s="12" t="s">
        <v>146</v>
      </c>
      <c r="D555" s="14" t="s">
        <v>3150</v>
      </c>
      <c r="E555" s="10">
        <v>0</v>
      </c>
      <c r="F555" s="10" t="str">
        <f>IF(REKAPITULACIJA!$F$48*I555=0,"",REKAPITULACIJA!$F$48*I555)</f>
        <v/>
      </c>
      <c r="G555" s="10" t="str">
        <f t="shared" si="10"/>
        <v/>
      </c>
      <c r="I555" s="114">
        <v>0</v>
      </c>
    </row>
    <row r="556" spans="2:9" ht="38.25" hidden="1" x14ac:dyDescent="0.2">
      <c r="B556" s="9" t="s">
        <v>2148</v>
      </c>
      <c r="C556" s="12" t="s">
        <v>146</v>
      </c>
      <c r="D556" s="14" t="s">
        <v>3151</v>
      </c>
      <c r="E556" s="10">
        <v>0</v>
      </c>
      <c r="F556" s="10" t="str">
        <f>IF(REKAPITULACIJA!$F$48*I556=0,"",REKAPITULACIJA!$F$48*I556)</f>
        <v/>
      </c>
      <c r="G556" s="10" t="str">
        <f t="shared" si="10"/>
        <v/>
      </c>
      <c r="I556" s="114">
        <v>0</v>
      </c>
    </row>
    <row r="557" spans="2:9" ht="38.25" hidden="1" x14ac:dyDescent="0.2">
      <c r="B557" s="9" t="s">
        <v>2149</v>
      </c>
      <c r="C557" s="12" t="s">
        <v>146</v>
      </c>
      <c r="D557" s="14" t="s">
        <v>3152</v>
      </c>
      <c r="E557" s="10">
        <v>0</v>
      </c>
      <c r="F557" s="10" t="str">
        <f>IF(REKAPITULACIJA!$F$48*I557=0,"",REKAPITULACIJA!$F$48*I557)</f>
        <v/>
      </c>
      <c r="G557" s="10" t="str">
        <f t="shared" si="10"/>
        <v/>
      </c>
      <c r="I557" s="113">
        <v>0</v>
      </c>
    </row>
    <row r="558" spans="2:9" ht="38.25" hidden="1" x14ac:dyDescent="0.2">
      <c r="B558" s="9" t="s">
        <v>2150</v>
      </c>
      <c r="C558" s="12" t="s">
        <v>146</v>
      </c>
      <c r="D558" s="14" t="s">
        <v>3153</v>
      </c>
      <c r="E558" s="10">
        <v>0</v>
      </c>
      <c r="F558" s="10" t="str">
        <f>IF(REKAPITULACIJA!$F$48*I558=0,"",REKAPITULACIJA!$F$48*I558)</f>
        <v/>
      </c>
      <c r="G558" s="10" t="str">
        <f t="shared" si="10"/>
        <v/>
      </c>
      <c r="I558" s="113">
        <v>0</v>
      </c>
    </row>
    <row r="559" spans="2:9" ht="38.25" hidden="1" x14ac:dyDescent="0.2">
      <c r="B559" s="9" t="s">
        <v>2151</v>
      </c>
      <c r="C559" s="12" t="s">
        <v>146</v>
      </c>
      <c r="D559" s="14" t="s">
        <v>3154</v>
      </c>
      <c r="E559" s="10">
        <v>0</v>
      </c>
      <c r="F559" s="10" t="str">
        <f>IF(REKAPITULACIJA!$F$48*I559=0,"",REKAPITULACIJA!$F$48*I559)</f>
        <v/>
      </c>
      <c r="G559" s="10" t="str">
        <f t="shared" si="10"/>
        <v/>
      </c>
      <c r="I559" s="113">
        <v>0</v>
      </c>
    </row>
    <row r="560" spans="2:9" ht="38.25" hidden="1" x14ac:dyDescent="0.2">
      <c r="B560" s="9" t="s">
        <v>2152</v>
      </c>
      <c r="C560" s="12" t="s">
        <v>146</v>
      </c>
      <c r="D560" s="14" t="s">
        <v>3155</v>
      </c>
      <c r="E560" s="10">
        <v>0</v>
      </c>
      <c r="F560" s="10" t="str">
        <f>IF(REKAPITULACIJA!$F$48*I560=0,"",REKAPITULACIJA!$F$48*I560)</f>
        <v/>
      </c>
      <c r="G560" s="10" t="str">
        <f t="shared" si="10"/>
        <v/>
      </c>
      <c r="I560" s="113">
        <v>0</v>
      </c>
    </row>
    <row r="561" spans="2:9" ht="38.25" hidden="1" x14ac:dyDescent="0.2">
      <c r="B561" s="9" t="s">
        <v>2153</v>
      </c>
      <c r="C561" s="12" t="s">
        <v>146</v>
      </c>
      <c r="D561" s="14" t="s">
        <v>3156</v>
      </c>
      <c r="E561" s="10">
        <v>0</v>
      </c>
      <c r="F561" s="10" t="str">
        <f>IF(REKAPITULACIJA!$F$48*I561=0,"",REKAPITULACIJA!$F$48*I561)</f>
        <v/>
      </c>
      <c r="G561" s="10" t="str">
        <f t="shared" si="10"/>
        <v/>
      </c>
      <c r="I561" s="114">
        <v>0</v>
      </c>
    </row>
    <row r="562" spans="2:9" ht="38.25" hidden="1" x14ac:dyDescent="0.2">
      <c r="B562" s="9" t="s">
        <v>2154</v>
      </c>
      <c r="C562" s="12" t="s">
        <v>146</v>
      </c>
      <c r="D562" s="14" t="s">
        <v>3157</v>
      </c>
      <c r="E562" s="10">
        <v>0</v>
      </c>
      <c r="F562" s="10" t="str">
        <f>IF(REKAPITULACIJA!$F$48*I562=0,"",REKAPITULACIJA!$F$48*I562)</f>
        <v/>
      </c>
      <c r="G562" s="10" t="str">
        <f t="shared" si="10"/>
        <v/>
      </c>
      <c r="I562" s="114">
        <v>0</v>
      </c>
    </row>
    <row r="563" spans="2:9" ht="38.25" hidden="1" x14ac:dyDescent="0.2">
      <c r="B563" s="9" t="s">
        <v>2155</v>
      </c>
      <c r="C563" s="12" t="s">
        <v>146</v>
      </c>
      <c r="D563" s="14" t="s">
        <v>3158</v>
      </c>
      <c r="E563" s="10">
        <v>0</v>
      </c>
      <c r="F563" s="10" t="str">
        <f>IF(REKAPITULACIJA!$F$48*I563=0,"",REKAPITULACIJA!$F$48*I563)</f>
        <v/>
      </c>
      <c r="G563" s="10" t="str">
        <f t="shared" si="10"/>
        <v/>
      </c>
      <c r="I563" s="114">
        <v>0</v>
      </c>
    </row>
    <row r="564" spans="2:9" ht="38.25" hidden="1" x14ac:dyDescent="0.2">
      <c r="B564" s="9" t="s">
        <v>2156</v>
      </c>
      <c r="C564" s="12" t="s">
        <v>146</v>
      </c>
      <c r="D564" s="14" t="s">
        <v>3159</v>
      </c>
      <c r="E564" s="10">
        <v>0</v>
      </c>
      <c r="F564" s="10" t="str">
        <f>IF(REKAPITULACIJA!$F$48*I564=0,"",REKAPITULACIJA!$F$48*I564)</f>
        <v/>
      </c>
      <c r="G564" s="10" t="str">
        <f t="shared" si="10"/>
        <v/>
      </c>
      <c r="I564" s="114">
        <v>0</v>
      </c>
    </row>
    <row r="565" spans="2:9" ht="38.25" hidden="1" x14ac:dyDescent="0.2">
      <c r="B565" s="9" t="s">
        <v>2157</v>
      </c>
      <c r="C565" s="12" t="s">
        <v>146</v>
      </c>
      <c r="D565" s="14" t="s">
        <v>3160</v>
      </c>
      <c r="E565" s="10">
        <v>0</v>
      </c>
      <c r="F565" s="10">
        <f>IF(REKAPITULACIJA!$F$48*I565=0,"",REKAPITULACIJA!$F$48*I565)</f>
        <v>10</v>
      </c>
      <c r="G565" s="10">
        <f t="shared" si="10"/>
        <v>0</v>
      </c>
      <c r="I565" s="105">
        <v>10</v>
      </c>
    </row>
    <row r="566" spans="2:9" ht="51" hidden="1" x14ac:dyDescent="0.2">
      <c r="B566" s="9" t="s">
        <v>2158</v>
      </c>
      <c r="C566" s="12" t="s">
        <v>146</v>
      </c>
      <c r="D566" s="14" t="s">
        <v>3161</v>
      </c>
      <c r="E566" s="10">
        <v>0</v>
      </c>
      <c r="F566" s="10" t="str">
        <f>IF(REKAPITULACIJA!$F$48*I566=0,"",REKAPITULACIJA!$F$48*I566)</f>
        <v/>
      </c>
      <c r="G566" s="10" t="str">
        <f t="shared" si="10"/>
        <v/>
      </c>
      <c r="I566" s="113">
        <v>0</v>
      </c>
    </row>
    <row r="567" spans="2:9" ht="51" hidden="1" x14ac:dyDescent="0.2">
      <c r="B567" s="9" t="s">
        <v>2159</v>
      </c>
      <c r="C567" s="12" t="s">
        <v>146</v>
      </c>
      <c r="D567" s="14" t="s">
        <v>3162</v>
      </c>
      <c r="E567" s="10">
        <v>0</v>
      </c>
      <c r="F567" s="10" t="str">
        <f>IF(REKAPITULACIJA!$F$48*I567=0,"",REKAPITULACIJA!$F$48*I567)</f>
        <v/>
      </c>
      <c r="G567" s="10" t="str">
        <f t="shared" ref="G567:G630" si="11">IF(F567="","",E567*F567)</f>
        <v/>
      </c>
      <c r="I567" s="113">
        <v>0</v>
      </c>
    </row>
    <row r="568" spans="2:9" ht="51" hidden="1" x14ac:dyDescent="0.2">
      <c r="B568" s="9" t="s">
        <v>2160</v>
      </c>
      <c r="C568" s="12" t="s">
        <v>146</v>
      </c>
      <c r="D568" s="14" t="s">
        <v>3163</v>
      </c>
      <c r="E568" s="10">
        <v>0</v>
      </c>
      <c r="F568" s="10" t="str">
        <f>IF(REKAPITULACIJA!$F$48*I568=0,"",REKAPITULACIJA!$F$48*I568)</f>
        <v/>
      </c>
      <c r="G568" s="10" t="str">
        <f t="shared" si="11"/>
        <v/>
      </c>
      <c r="I568" s="113">
        <v>0</v>
      </c>
    </row>
    <row r="569" spans="2:9" ht="51" hidden="1" x14ac:dyDescent="0.2">
      <c r="B569" s="9" t="s">
        <v>2161</v>
      </c>
      <c r="C569" s="12" t="s">
        <v>146</v>
      </c>
      <c r="D569" s="14" t="s">
        <v>3164</v>
      </c>
      <c r="E569" s="10">
        <v>0</v>
      </c>
      <c r="F569" s="10" t="str">
        <f>IF(REKAPITULACIJA!$F$48*I569=0,"",REKAPITULACIJA!$F$48*I569)</f>
        <v/>
      </c>
      <c r="G569" s="10" t="str">
        <f t="shared" si="11"/>
        <v/>
      </c>
      <c r="I569" s="114">
        <v>0</v>
      </c>
    </row>
    <row r="570" spans="2:9" ht="51" hidden="1" x14ac:dyDescent="0.2">
      <c r="B570" s="9" t="s">
        <v>2162</v>
      </c>
      <c r="C570" s="12" t="s">
        <v>146</v>
      </c>
      <c r="D570" s="14" t="s">
        <v>3165</v>
      </c>
      <c r="E570" s="10">
        <v>0</v>
      </c>
      <c r="F570" s="10" t="str">
        <f>IF(REKAPITULACIJA!$F$48*I570=0,"",REKAPITULACIJA!$F$48*I570)</f>
        <v/>
      </c>
      <c r="G570" s="10" t="str">
        <f t="shared" si="11"/>
        <v/>
      </c>
      <c r="I570" s="114">
        <v>0</v>
      </c>
    </row>
    <row r="571" spans="2:9" ht="51" hidden="1" x14ac:dyDescent="0.2">
      <c r="B571" s="9" t="s">
        <v>2163</v>
      </c>
      <c r="C571" s="12" t="s">
        <v>146</v>
      </c>
      <c r="D571" s="14" t="s">
        <v>3166</v>
      </c>
      <c r="E571" s="10">
        <v>0</v>
      </c>
      <c r="F571" s="10" t="str">
        <f>IF(REKAPITULACIJA!$F$48*I571=0,"",REKAPITULACIJA!$F$48*I571)</f>
        <v/>
      </c>
      <c r="G571" s="10" t="str">
        <f t="shared" si="11"/>
        <v/>
      </c>
      <c r="I571" s="114">
        <v>0</v>
      </c>
    </row>
    <row r="572" spans="2:9" ht="38.25" hidden="1" x14ac:dyDescent="0.2">
      <c r="B572" s="9" t="s">
        <v>2164</v>
      </c>
      <c r="C572" s="12" t="s">
        <v>146</v>
      </c>
      <c r="D572" s="14" t="s">
        <v>14328</v>
      </c>
      <c r="E572" s="10">
        <v>0</v>
      </c>
      <c r="F572" s="10">
        <v>18</v>
      </c>
      <c r="G572" s="10">
        <f t="shared" si="11"/>
        <v>0</v>
      </c>
      <c r="I572" s="113">
        <v>0</v>
      </c>
    </row>
    <row r="573" spans="2:9" ht="51" hidden="1" x14ac:dyDescent="0.2">
      <c r="B573" s="9" t="s">
        <v>2165</v>
      </c>
      <c r="C573" s="12" t="s">
        <v>146</v>
      </c>
      <c r="D573" s="14" t="s">
        <v>3167</v>
      </c>
      <c r="E573" s="10">
        <v>0</v>
      </c>
      <c r="F573" s="10" t="str">
        <f>IF(REKAPITULACIJA!$F$48*I573=0,"",REKAPITULACIJA!$F$48*I573)</f>
        <v/>
      </c>
      <c r="G573" s="10" t="str">
        <f t="shared" si="11"/>
        <v/>
      </c>
      <c r="I573" s="113">
        <v>0</v>
      </c>
    </row>
    <row r="574" spans="2:9" ht="51" hidden="1" x14ac:dyDescent="0.2">
      <c r="B574" s="9" t="s">
        <v>2166</v>
      </c>
      <c r="C574" s="12" t="s">
        <v>146</v>
      </c>
      <c r="D574" s="14" t="s">
        <v>3168</v>
      </c>
      <c r="E574" s="10">
        <v>0</v>
      </c>
      <c r="F574" s="10" t="str">
        <f>IF(REKAPITULACIJA!$F$48*I574=0,"",REKAPITULACIJA!$F$48*I574)</f>
        <v/>
      </c>
      <c r="G574" s="10" t="str">
        <f t="shared" si="11"/>
        <v/>
      </c>
      <c r="I574" s="113">
        <v>0</v>
      </c>
    </row>
    <row r="575" spans="2:9" ht="51" hidden="1" x14ac:dyDescent="0.2">
      <c r="B575" s="9" t="s">
        <v>2167</v>
      </c>
      <c r="C575" s="12" t="s">
        <v>146</v>
      </c>
      <c r="D575" s="14" t="s">
        <v>3169</v>
      </c>
      <c r="E575" s="10">
        <v>0</v>
      </c>
      <c r="F575" s="10" t="str">
        <f>IF(REKAPITULACIJA!$F$48*I575=0,"",REKAPITULACIJA!$F$48*I575)</f>
        <v/>
      </c>
      <c r="G575" s="10" t="str">
        <f t="shared" si="11"/>
        <v/>
      </c>
      <c r="I575" s="113">
        <v>0</v>
      </c>
    </row>
    <row r="576" spans="2:9" ht="51" hidden="1" x14ac:dyDescent="0.2">
      <c r="B576" s="9" t="s">
        <v>2168</v>
      </c>
      <c r="C576" s="12" t="s">
        <v>146</v>
      </c>
      <c r="D576" s="14" t="s">
        <v>3170</v>
      </c>
      <c r="E576" s="10">
        <v>0</v>
      </c>
      <c r="F576" s="10" t="str">
        <f>IF(REKAPITULACIJA!$F$48*I576=0,"",REKAPITULACIJA!$F$48*I576)</f>
        <v/>
      </c>
      <c r="G576" s="10" t="str">
        <f t="shared" si="11"/>
        <v/>
      </c>
      <c r="I576" s="114">
        <v>0</v>
      </c>
    </row>
    <row r="577" spans="2:9" ht="51" hidden="1" x14ac:dyDescent="0.2">
      <c r="B577" s="9" t="s">
        <v>2169</v>
      </c>
      <c r="C577" s="12" t="s">
        <v>146</v>
      </c>
      <c r="D577" s="14" t="s">
        <v>3171</v>
      </c>
      <c r="E577" s="10">
        <v>0</v>
      </c>
      <c r="F577" s="10" t="str">
        <f>IF(REKAPITULACIJA!$F$48*I577=0,"",REKAPITULACIJA!$F$48*I577)</f>
        <v/>
      </c>
      <c r="G577" s="10" t="str">
        <f t="shared" si="11"/>
        <v/>
      </c>
      <c r="I577" s="114">
        <v>0</v>
      </c>
    </row>
    <row r="578" spans="2:9" ht="51" hidden="1" x14ac:dyDescent="0.2">
      <c r="B578" s="9" t="s">
        <v>2170</v>
      </c>
      <c r="C578" s="12" t="s">
        <v>146</v>
      </c>
      <c r="D578" s="14" t="s">
        <v>3172</v>
      </c>
      <c r="E578" s="10">
        <v>0</v>
      </c>
      <c r="F578" s="10" t="str">
        <f>IF(REKAPITULACIJA!$F$48*I578=0,"",REKAPITULACIJA!$F$48*I578)</f>
        <v/>
      </c>
      <c r="G578" s="10" t="str">
        <f t="shared" si="11"/>
        <v/>
      </c>
      <c r="I578" s="114">
        <v>0</v>
      </c>
    </row>
    <row r="579" spans="2:9" ht="38.25" hidden="1" x14ac:dyDescent="0.2">
      <c r="B579" s="9" t="s">
        <v>2171</v>
      </c>
      <c r="C579" s="12" t="s">
        <v>146</v>
      </c>
      <c r="D579" s="14" t="s">
        <v>3173</v>
      </c>
      <c r="E579" s="10">
        <v>0</v>
      </c>
      <c r="F579" s="10" t="str">
        <f>IF(REKAPITULACIJA!$F$48*I579=0,"",REKAPITULACIJA!$F$48*I579)</f>
        <v/>
      </c>
      <c r="G579" s="10" t="str">
        <f t="shared" si="11"/>
        <v/>
      </c>
      <c r="I579" s="113">
        <v>0</v>
      </c>
    </row>
    <row r="580" spans="2:9" ht="51" hidden="1" x14ac:dyDescent="0.2">
      <c r="B580" s="9" t="s">
        <v>2172</v>
      </c>
      <c r="C580" s="12" t="s">
        <v>146</v>
      </c>
      <c r="D580" s="14" t="s">
        <v>3174</v>
      </c>
      <c r="E580" s="10">
        <v>0</v>
      </c>
      <c r="F580" s="10" t="str">
        <f>IF(REKAPITULACIJA!$F$48*I580=0,"",REKAPITULACIJA!$F$48*I580)</f>
        <v/>
      </c>
      <c r="G580" s="10" t="str">
        <f t="shared" si="11"/>
        <v/>
      </c>
      <c r="I580" s="113">
        <v>0</v>
      </c>
    </row>
    <row r="581" spans="2:9" ht="51" hidden="1" x14ac:dyDescent="0.2">
      <c r="B581" s="9" t="s">
        <v>2173</v>
      </c>
      <c r="C581" s="12" t="s">
        <v>146</v>
      </c>
      <c r="D581" s="14" t="s">
        <v>3175</v>
      </c>
      <c r="E581" s="10">
        <v>0</v>
      </c>
      <c r="F581" s="10" t="str">
        <f>IF(REKAPITULACIJA!$F$48*I581=0,"",REKAPITULACIJA!$F$48*I581)</f>
        <v/>
      </c>
      <c r="G581" s="10" t="str">
        <f t="shared" si="11"/>
        <v/>
      </c>
      <c r="I581" s="113">
        <v>0</v>
      </c>
    </row>
    <row r="582" spans="2:9" ht="51" hidden="1" x14ac:dyDescent="0.2">
      <c r="B582" s="9" t="s">
        <v>2174</v>
      </c>
      <c r="C582" s="12" t="s">
        <v>146</v>
      </c>
      <c r="D582" s="14" t="s">
        <v>3176</v>
      </c>
      <c r="E582" s="10">
        <v>0</v>
      </c>
      <c r="F582" s="10" t="str">
        <f>IF(REKAPITULACIJA!$F$48*I582=0,"",REKAPITULACIJA!$F$48*I582)</f>
        <v/>
      </c>
      <c r="G582" s="10" t="str">
        <f t="shared" si="11"/>
        <v/>
      </c>
      <c r="I582" s="113">
        <v>0</v>
      </c>
    </row>
    <row r="583" spans="2:9" ht="51" hidden="1" x14ac:dyDescent="0.2">
      <c r="B583" s="9" t="s">
        <v>2175</v>
      </c>
      <c r="C583" s="12" t="s">
        <v>146</v>
      </c>
      <c r="D583" s="14" t="s">
        <v>3177</v>
      </c>
      <c r="E583" s="10">
        <v>0</v>
      </c>
      <c r="F583" s="10" t="str">
        <f>IF(REKAPITULACIJA!$F$48*I583=0,"",REKAPITULACIJA!$F$48*I583)</f>
        <v/>
      </c>
      <c r="G583" s="10" t="str">
        <f t="shared" si="11"/>
        <v/>
      </c>
      <c r="I583" s="114">
        <v>0</v>
      </c>
    </row>
    <row r="584" spans="2:9" ht="51" hidden="1" x14ac:dyDescent="0.2">
      <c r="B584" s="9" t="s">
        <v>2176</v>
      </c>
      <c r="C584" s="12" t="s">
        <v>146</v>
      </c>
      <c r="D584" s="14" t="s">
        <v>3178</v>
      </c>
      <c r="E584" s="10">
        <v>0</v>
      </c>
      <c r="F584" s="10" t="str">
        <f>IF(REKAPITULACIJA!$F$48*I584=0,"",REKAPITULACIJA!$F$48*I584)</f>
        <v/>
      </c>
      <c r="G584" s="10" t="str">
        <f t="shared" si="11"/>
        <v/>
      </c>
      <c r="I584" s="114">
        <v>0</v>
      </c>
    </row>
    <row r="585" spans="2:9" ht="51" hidden="1" x14ac:dyDescent="0.2">
      <c r="B585" s="9" t="s">
        <v>2177</v>
      </c>
      <c r="C585" s="12" t="s">
        <v>146</v>
      </c>
      <c r="D585" s="14" t="s">
        <v>3179</v>
      </c>
      <c r="E585" s="10">
        <v>0</v>
      </c>
      <c r="F585" s="10" t="str">
        <f>IF(REKAPITULACIJA!$F$48*I585=0,"",REKAPITULACIJA!$F$48*I585)</f>
        <v/>
      </c>
      <c r="G585" s="10" t="str">
        <f t="shared" si="11"/>
        <v/>
      </c>
      <c r="I585" s="114">
        <v>0</v>
      </c>
    </row>
    <row r="586" spans="2:9" ht="38.25" hidden="1" x14ac:dyDescent="0.2">
      <c r="B586" s="9" t="s">
        <v>2178</v>
      </c>
      <c r="C586" s="12" t="s">
        <v>146</v>
      </c>
      <c r="D586" s="14" t="s">
        <v>3180</v>
      </c>
      <c r="E586" s="10">
        <v>0</v>
      </c>
      <c r="F586" s="10" t="str">
        <f>IF(REKAPITULACIJA!$F$48*I586=0,"",REKAPITULACIJA!$F$48*I586)</f>
        <v/>
      </c>
      <c r="G586" s="10" t="str">
        <f t="shared" si="11"/>
        <v/>
      </c>
      <c r="I586" s="113">
        <v>0</v>
      </c>
    </row>
    <row r="587" spans="2:9" ht="51" hidden="1" x14ac:dyDescent="0.2">
      <c r="B587" s="9" t="s">
        <v>2179</v>
      </c>
      <c r="C587" s="12" t="s">
        <v>146</v>
      </c>
      <c r="D587" s="14" t="s">
        <v>3181</v>
      </c>
      <c r="E587" s="10">
        <v>0</v>
      </c>
      <c r="F587" s="10" t="str">
        <f>IF(REKAPITULACIJA!$F$48*I587=0,"",REKAPITULACIJA!$F$48*I587)</f>
        <v/>
      </c>
      <c r="G587" s="10" t="str">
        <f t="shared" si="11"/>
        <v/>
      </c>
      <c r="I587" s="113">
        <v>0</v>
      </c>
    </row>
    <row r="588" spans="2:9" ht="51" hidden="1" x14ac:dyDescent="0.2">
      <c r="B588" s="9" t="s">
        <v>2180</v>
      </c>
      <c r="C588" s="12" t="s">
        <v>146</v>
      </c>
      <c r="D588" s="14" t="s">
        <v>3182</v>
      </c>
      <c r="E588" s="10">
        <v>0</v>
      </c>
      <c r="F588" s="10" t="str">
        <f>IF(REKAPITULACIJA!$F$48*I588=0,"",REKAPITULACIJA!$F$48*I588)</f>
        <v/>
      </c>
      <c r="G588" s="10" t="str">
        <f t="shared" si="11"/>
        <v/>
      </c>
      <c r="I588" s="113">
        <v>0</v>
      </c>
    </row>
    <row r="589" spans="2:9" ht="51" hidden="1" x14ac:dyDescent="0.2">
      <c r="B589" s="9" t="s">
        <v>2181</v>
      </c>
      <c r="C589" s="12" t="s">
        <v>146</v>
      </c>
      <c r="D589" s="14" t="s">
        <v>3183</v>
      </c>
      <c r="E589" s="10">
        <v>0</v>
      </c>
      <c r="F589" s="10" t="str">
        <f>IF(REKAPITULACIJA!$F$48*I589=0,"",REKAPITULACIJA!$F$48*I589)</f>
        <v/>
      </c>
      <c r="G589" s="10" t="str">
        <f t="shared" si="11"/>
        <v/>
      </c>
      <c r="I589" s="113">
        <v>0</v>
      </c>
    </row>
    <row r="590" spans="2:9" ht="51" hidden="1" x14ac:dyDescent="0.2">
      <c r="B590" s="9" t="s">
        <v>2182</v>
      </c>
      <c r="C590" s="12" t="s">
        <v>146</v>
      </c>
      <c r="D590" s="14" t="s">
        <v>3184</v>
      </c>
      <c r="E590" s="10">
        <v>0</v>
      </c>
      <c r="F590" s="10" t="str">
        <f>IF(REKAPITULACIJA!$F$48*I590=0,"",REKAPITULACIJA!$F$48*I590)</f>
        <v/>
      </c>
      <c r="G590" s="10" t="str">
        <f t="shared" si="11"/>
        <v/>
      </c>
      <c r="I590" s="114">
        <v>0</v>
      </c>
    </row>
    <row r="591" spans="2:9" ht="51" hidden="1" x14ac:dyDescent="0.2">
      <c r="B591" s="9" t="s">
        <v>2183</v>
      </c>
      <c r="C591" s="12" t="s">
        <v>146</v>
      </c>
      <c r="D591" s="14" t="s">
        <v>3185</v>
      </c>
      <c r="E591" s="10">
        <v>0</v>
      </c>
      <c r="F591" s="10" t="str">
        <f>IF(REKAPITULACIJA!$F$48*I591=0,"",REKAPITULACIJA!$F$48*I591)</f>
        <v/>
      </c>
      <c r="G591" s="10" t="str">
        <f t="shared" si="11"/>
        <v/>
      </c>
      <c r="I591" s="114">
        <v>0</v>
      </c>
    </row>
    <row r="592" spans="2:9" ht="51" hidden="1" x14ac:dyDescent="0.2">
      <c r="B592" s="9" t="s">
        <v>2184</v>
      </c>
      <c r="C592" s="12" t="s">
        <v>146</v>
      </c>
      <c r="D592" s="14" t="s">
        <v>3186</v>
      </c>
      <c r="E592" s="10">
        <v>0</v>
      </c>
      <c r="F592" s="10" t="str">
        <f>IF(REKAPITULACIJA!$F$48*I592=0,"",REKAPITULACIJA!$F$48*I592)</f>
        <v/>
      </c>
      <c r="G592" s="10" t="str">
        <f t="shared" si="11"/>
        <v/>
      </c>
      <c r="I592" s="114">
        <v>0</v>
      </c>
    </row>
    <row r="593" spans="2:9" ht="38.25" hidden="1" x14ac:dyDescent="0.2">
      <c r="B593" s="9" t="s">
        <v>2185</v>
      </c>
      <c r="C593" s="12" t="s">
        <v>146</v>
      </c>
      <c r="D593" s="14" t="s">
        <v>3187</v>
      </c>
      <c r="E593" s="10">
        <v>0</v>
      </c>
      <c r="F593" s="10" t="str">
        <f>IF(REKAPITULACIJA!$F$48*I593=0,"",REKAPITULACIJA!$F$48*I593)</f>
        <v/>
      </c>
      <c r="G593" s="10" t="str">
        <f t="shared" si="11"/>
        <v/>
      </c>
      <c r="I593" s="113">
        <v>0</v>
      </c>
    </row>
    <row r="594" spans="2:9" ht="51" hidden="1" x14ac:dyDescent="0.2">
      <c r="B594" s="9" t="s">
        <v>2186</v>
      </c>
      <c r="C594" s="12" t="s">
        <v>146</v>
      </c>
      <c r="D594" s="14" t="s">
        <v>3188</v>
      </c>
      <c r="E594" s="10">
        <v>0</v>
      </c>
      <c r="F594" s="10" t="str">
        <f>IF(REKAPITULACIJA!$F$48*I594=0,"",REKAPITULACIJA!$F$48*I594)</f>
        <v/>
      </c>
      <c r="G594" s="10" t="str">
        <f t="shared" si="11"/>
        <v/>
      </c>
      <c r="I594" s="113">
        <v>0</v>
      </c>
    </row>
    <row r="595" spans="2:9" ht="51" hidden="1" x14ac:dyDescent="0.2">
      <c r="B595" s="9" t="s">
        <v>2187</v>
      </c>
      <c r="C595" s="12" t="s">
        <v>146</v>
      </c>
      <c r="D595" s="14" t="s">
        <v>3189</v>
      </c>
      <c r="E595" s="10">
        <v>0</v>
      </c>
      <c r="F595" s="10" t="str">
        <f>IF(REKAPITULACIJA!$F$48*I595=0,"",REKAPITULACIJA!$F$48*I595)</f>
        <v/>
      </c>
      <c r="G595" s="10" t="str">
        <f t="shared" si="11"/>
        <v/>
      </c>
      <c r="I595" s="113">
        <v>0</v>
      </c>
    </row>
    <row r="596" spans="2:9" ht="51" hidden="1" x14ac:dyDescent="0.2">
      <c r="B596" s="9" t="s">
        <v>2188</v>
      </c>
      <c r="C596" s="12" t="s">
        <v>146</v>
      </c>
      <c r="D596" s="14" t="s">
        <v>3190</v>
      </c>
      <c r="E596" s="10">
        <v>0</v>
      </c>
      <c r="F596" s="10" t="str">
        <f>IF(REKAPITULACIJA!$F$48*I596=0,"",REKAPITULACIJA!$F$48*I596)</f>
        <v/>
      </c>
      <c r="G596" s="10" t="str">
        <f t="shared" si="11"/>
        <v/>
      </c>
      <c r="I596" s="113">
        <v>0</v>
      </c>
    </row>
    <row r="597" spans="2:9" ht="51" hidden="1" x14ac:dyDescent="0.2">
      <c r="B597" s="9" t="s">
        <v>2189</v>
      </c>
      <c r="C597" s="12" t="s">
        <v>146</v>
      </c>
      <c r="D597" s="14" t="s">
        <v>3191</v>
      </c>
      <c r="E597" s="10">
        <v>0</v>
      </c>
      <c r="F597" s="10" t="str">
        <f>IF(REKAPITULACIJA!$F$48*I597=0,"",REKAPITULACIJA!$F$48*I597)</f>
        <v/>
      </c>
      <c r="G597" s="10" t="str">
        <f t="shared" si="11"/>
        <v/>
      </c>
      <c r="I597" s="114">
        <v>0</v>
      </c>
    </row>
    <row r="598" spans="2:9" ht="51" hidden="1" x14ac:dyDescent="0.2">
      <c r="B598" s="9" t="s">
        <v>2190</v>
      </c>
      <c r="C598" s="12" t="s">
        <v>146</v>
      </c>
      <c r="D598" s="14" t="s">
        <v>3192</v>
      </c>
      <c r="E598" s="10">
        <v>0</v>
      </c>
      <c r="F598" s="10" t="str">
        <f>IF(REKAPITULACIJA!$F$48*I598=0,"",REKAPITULACIJA!$F$48*I598)</f>
        <v/>
      </c>
      <c r="G598" s="10" t="str">
        <f t="shared" si="11"/>
        <v/>
      </c>
      <c r="I598" s="114">
        <v>0</v>
      </c>
    </row>
    <row r="599" spans="2:9" ht="51" hidden="1" x14ac:dyDescent="0.2">
      <c r="B599" s="9" t="s">
        <v>2191</v>
      </c>
      <c r="C599" s="12" t="s">
        <v>146</v>
      </c>
      <c r="D599" s="14" t="s">
        <v>3193</v>
      </c>
      <c r="E599" s="10">
        <v>0</v>
      </c>
      <c r="F599" s="10" t="str">
        <f>IF(REKAPITULACIJA!$F$48*I599=0,"",REKAPITULACIJA!$F$48*I599)</f>
        <v/>
      </c>
      <c r="G599" s="10" t="str">
        <f t="shared" si="11"/>
        <v/>
      </c>
      <c r="I599" s="114">
        <v>0</v>
      </c>
    </row>
    <row r="600" spans="2:9" ht="38.25" hidden="1" x14ac:dyDescent="0.2">
      <c r="B600" s="9" t="s">
        <v>2192</v>
      </c>
      <c r="C600" s="12" t="s">
        <v>146</v>
      </c>
      <c r="D600" s="14" t="s">
        <v>3194</v>
      </c>
      <c r="E600" s="10">
        <v>0</v>
      </c>
      <c r="F600" s="10" t="str">
        <f>IF(REKAPITULACIJA!$F$48*I600=0,"",REKAPITULACIJA!$F$48*I600)</f>
        <v/>
      </c>
      <c r="G600" s="10" t="str">
        <f t="shared" si="11"/>
        <v/>
      </c>
      <c r="I600" s="113">
        <v>0</v>
      </c>
    </row>
    <row r="601" spans="2:9" ht="51" hidden="1" x14ac:dyDescent="0.2">
      <c r="B601" s="9" t="s">
        <v>2193</v>
      </c>
      <c r="C601" s="12" t="s">
        <v>146</v>
      </c>
      <c r="D601" s="14" t="s">
        <v>3195</v>
      </c>
      <c r="E601" s="10">
        <v>0</v>
      </c>
      <c r="F601" s="10" t="str">
        <f>IF(REKAPITULACIJA!$F$48*I601=0,"",REKAPITULACIJA!$F$48*I601)</f>
        <v/>
      </c>
      <c r="G601" s="10" t="str">
        <f t="shared" si="11"/>
        <v/>
      </c>
      <c r="I601" s="113">
        <v>0</v>
      </c>
    </row>
    <row r="602" spans="2:9" ht="51" hidden="1" x14ac:dyDescent="0.2">
      <c r="B602" s="9" t="s">
        <v>2194</v>
      </c>
      <c r="C602" s="12" t="s">
        <v>146</v>
      </c>
      <c r="D602" s="14" t="s">
        <v>3196</v>
      </c>
      <c r="E602" s="10">
        <v>0</v>
      </c>
      <c r="F602" s="10" t="str">
        <f>IF(REKAPITULACIJA!$F$48*I602=0,"",REKAPITULACIJA!$F$48*I602)</f>
        <v/>
      </c>
      <c r="G602" s="10" t="str">
        <f t="shared" si="11"/>
        <v/>
      </c>
      <c r="I602" s="113">
        <v>0</v>
      </c>
    </row>
    <row r="603" spans="2:9" ht="51" hidden="1" x14ac:dyDescent="0.2">
      <c r="B603" s="9" t="s">
        <v>2195</v>
      </c>
      <c r="C603" s="12" t="s">
        <v>146</v>
      </c>
      <c r="D603" s="14" t="s">
        <v>3197</v>
      </c>
      <c r="E603" s="10">
        <v>0</v>
      </c>
      <c r="F603" s="10" t="str">
        <f>IF(REKAPITULACIJA!$F$48*I603=0,"",REKAPITULACIJA!$F$48*I603)</f>
        <v/>
      </c>
      <c r="G603" s="10" t="str">
        <f t="shared" si="11"/>
        <v/>
      </c>
      <c r="I603" s="113">
        <v>0</v>
      </c>
    </row>
    <row r="604" spans="2:9" ht="51" hidden="1" x14ac:dyDescent="0.2">
      <c r="B604" s="9" t="s">
        <v>2196</v>
      </c>
      <c r="C604" s="12" t="s">
        <v>146</v>
      </c>
      <c r="D604" s="14" t="s">
        <v>3198</v>
      </c>
      <c r="E604" s="10">
        <v>0</v>
      </c>
      <c r="F604" s="10" t="str">
        <f>IF(REKAPITULACIJA!$F$48*I604=0,"",REKAPITULACIJA!$F$48*I604)</f>
        <v/>
      </c>
      <c r="G604" s="10" t="str">
        <f t="shared" si="11"/>
        <v/>
      </c>
      <c r="I604" s="114">
        <v>0</v>
      </c>
    </row>
    <row r="605" spans="2:9" ht="51" hidden="1" x14ac:dyDescent="0.2">
      <c r="B605" s="9" t="s">
        <v>2197</v>
      </c>
      <c r="C605" s="12" t="s">
        <v>146</v>
      </c>
      <c r="D605" s="14" t="s">
        <v>3199</v>
      </c>
      <c r="E605" s="10">
        <v>0</v>
      </c>
      <c r="F605" s="10" t="str">
        <f>IF(REKAPITULACIJA!$F$48*I605=0,"",REKAPITULACIJA!$F$48*I605)</f>
        <v/>
      </c>
      <c r="G605" s="10" t="str">
        <f t="shared" si="11"/>
        <v/>
      </c>
      <c r="I605" s="114">
        <v>0</v>
      </c>
    </row>
    <row r="606" spans="2:9" ht="51" hidden="1" x14ac:dyDescent="0.2">
      <c r="B606" s="9" t="s">
        <v>2198</v>
      </c>
      <c r="C606" s="12" t="s">
        <v>146</v>
      </c>
      <c r="D606" s="14" t="s">
        <v>3200</v>
      </c>
      <c r="E606" s="10">
        <v>0</v>
      </c>
      <c r="F606" s="10" t="str">
        <f>IF(REKAPITULACIJA!$F$48*I606=0,"",REKAPITULACIJA!$F$48*I606)</f>
        <v/>
      </c>
      <c r="G606" s="10" t="str">
        <f t="shared" si="11"/>
        <v/>
      </c>
      <c r="I606" s="114">
        <v>0</v>
      </c>
    </row>
    <row r="607" spans="2:9" ht="38.25" hidden="1" x14ac:dyDescent="0.2">
      <c r="B607" s="9" t="s">
        <v>2199</v>
      </c>
      <c r="C607" s="12" t="s">
        <v>47</v>
      </c>
      <c r="D607" s="14" t="s">
        <v>3201</v>
      </c>
      <c r="E607" s="10">
        <v>0</v>
      </c>
      <c r="F607" s="10" t="str">
        <f>IF(REKAPITULACIJA!$F$48*I607=0,"",REKAPITULACIJA!$F$48*I607)</f>
        <v/>
      </c>
      <c r="G607" s="10" t="str">
        <f t="shared" si="11"/>
        <v/>
      </c>
      <c r="I607" s="113">
        <v>0</v>
      </c>
    </row>
    <row r="608" spans="2:9" ht="38.25" hidden="1" x14ac:dyDescent="0.2">
      <c r="B608" s="9" t="s">
        <v>2200</v>
      </c>
      <c r="C608" s="12" t="s">
        <v>47</v>
      </c>
      <c r="D608" s="14" t="s">
        <v>3202</v>
      </c>
      <c r="E608" s="10">
        <v>0</v>
      </c>
      <c r="F608" s="10" t="str">
        <f>IF(REKAPITULACIJA!$F$48*I608=0,"",REKAPITULACIJA!$F$48*I608)</f>
        <v/>
      </c>
      <c r="G608" s="10" t="str">
        <f t="shared" si="11"/>
        <v/>
      </c>
      <c r="I608" s="113">
        <v>0</v>
      </c>
    </row>
    <row r="609" spans="1:9" ht="38.25" hidden="1" x14ac:dyDescent="0.2">
      <c r="B609" s="9" t="s">
        <v>2201</v>
      </c>
      <c r="C609" s="12" t="s">
        <v>47</v>
      </c>
      <c r="D609" s="14" t="s">
        <v>3203</v>
      </c>
      <c r="E609" s="10">
        <v>0</v>
      </c>
      <c r="F609" s="10" t="str">
        <f>IF(REKAPITULACIJA!$F$48*I609=0,"",REKAPITULACIJA!$F$48*I609)</f>
        <v/>
      </c>
      <c r="G609" s="10" t="str">
        <f t="shared" si="11"/>
        <v/>
      </c>
      <c r="I609" s="113">
        <v>0</v>
      </c>
    </row>
    <row r="610" spans="1:9" ht="38.25" hidden="1" x14ac:dyDescent="0.2">
      <c r="B610" s="9" t="s">
        <v>2202</v>
      </c>
      <c r="C610" s="12" t="s">
        <v>47</v>
      </c>
      <c r="D610" s="14" t="s">
        <v>3204</v>
      </c>
      <c r="E610" s="10">
        <v>0</v>
      </c>
      <c r="F610" s="10">
        <f>IF(REKAPITULACIJA!$F$48*I610=0,"",REKAPITULACIJA!$F$48*I610)</f>
        <v>12</v>
      </c>
      <c r="G610" s="10">
        <f t="shared" si="11"/>
        <v>0</v>
      </c>
      <c r="I610" s="113">
        <v>12</v>
      </c>
    </row>
    <row r="611" spans="1:9" ht="38.25" hidden="1" x14ac:dyDescent="0.2">
      <c r="B611" s="9" t="s">
        <v>2203</v>
      </c>
      <c r="C611" s="12" t="s">
        <v>47</v>
      </c>
      <c r="D611" s="14" t="s">
        <v>3205</v>
      </c>
      <c r="E611" s="10">
        <v>0</v>
      </c>
      <c r="F611" s="10" t="str">
        <f>IF(REKAPITULACIJA!$F$48*I611=0,"",REKAPITULACIJA!$F$48*I611)</f>
        <v/>
      </c>
      <c r="G611" s="10" t="str">
        <f t="shared" si="11"/>
        <v/>
      </c>
      <c r="I611" s="113">
        <v>0</v>
      </c>
    </row>
    <row r="612" spans="1:9" s="163" customFormat="1" ht="38.25" hidden="1" x14ac:dyDescent="0.2">
      <c r="A612" s="159"/>
      <c r="B612" s="160" t="s">
        <v>2204</v>
      </c>
      <c r="C612" s="161" t="s">
        <v>146</v>
      </c>
      <c r="D612" s="158" t="s">
        <v>3204</v>
      </c>
      <c r="E612" s="175">
        <v>0</v>
      </c>
      <c r="F612" s="162">
        <v>18</v>
      </c>
      <c r="G612" s="162">
        <f t="shared" si="11"/>
        <v>0</v>
      </c>
      <c r="I612" s="113">
        <v>0</v>
      </c>
    </row>
    <row r="613" spans="1:9" ht="38.25" hidden="1" x14ac:dyDescent="0.2">
      <c r="B613" s="9" t="s">
        <v>2205</v>
      </c>
      <c r="C613" s="12" t="s">
        <v>146</v>
      </c>
      <c r="D613" s="14" t="s">
        <v>3206</v>
      </c>
      <c r="E613" s="10">
        <v>0</v>
      </c>
      <c r="F613" s="10" t="str">
        <f>IF(REKAPITULACIJA!$F$48*I613=0,"",REKAPITULACIJA!$F$48*I613)</f>
        <v/>
      </c>
      <c r="G613" s="10" t="str">
        <f t="shared" si="11"/>
        <v/>
      </c>
      <c r="I613" s="113">
        <v>0</v>
      </c>
    </row>
    <row r="614" spans="1:9" ht="38.25" hidden="1" x14ac:dyDescent="0.2">
      <c r="B614" s="9" t="s">
        <v>2206</v>
      </c>
      <c r="C614" s="12" t="s">
        <v>47</v>
      </c>
      <c r="D614" s="14" t="s">
        <v>3207</v>
      </c>
      <c r="E614" s="10">
        <v>0</v>
      </c>
      <c r="F614" s="10" t="str">
        <f>IF(REKAPITULACIJA!$F$48*I614=0,"",REKAPITULACIJA!$F$48*I614)</f>
        <v/>
      </c>
      <c r="G614" s="10" t="str">
        <f t="shared" si="11"/>
        <v/>
      </c>
      <c r="I614" s="114">
        <v>0</v>
      </c>
    </row>
    <row r="615" spans="1:9" ht="38.25" hidden="1" x14ac:dyDescent="0.2">
      <c r="B615" s="9" t="s">
        <v>2207</v>
      </c>
      <c r="C615" s="12" t="s">
        <v>47</v>
      </c>
      <c r="D615" s="14" t="s">
        <v>3208</v>
      </c>
      <c r="E615" s="10">
        <v>0</v>
      </c>
      <c r="F615" s="10" t="str">
        <f>IF(REKAPITULACIJA!$F$48*I615=0,"",REKAPITULACIJA!$F$48*I615)</f>
        <v/>
      </c>
      <c r="G615" s="10" t="str">
        <f t="shared" si="11"/>
        <v/>
      </c>
      <c r="I615" s="114">
        <v>0</v>
      </c>
    </row>
    <row r="616" spans="1:9" ht="38.25" hidden="1" x14ac:dyDescent="0.2">
      <c r="B616" s="9" t="s">
        <v>2208</v>
      </c>
      <c r="C616" s="12" t="s">
        <v>47</v>
      </c>
      <c r="D616" s="14" t="s">
        <v>3209</v>
      </c>
      <c r="E616" s="10">
        <v>0</v>
      </c>
      <c r="F616" s="10" t="str">
        <f>IF(REKAPITULACIJA!$F$48*I616=0,"",REKAPITULACIJA!$F$48*I616)</f>
        <v/>
      </c>
      <c r="G616" s="10" t="str">
        <f t="shared" si="11"/>
        <v/>
      </c>
      <c r="I616" s="114">
        <v>0</v>
      </c>
    </row>
    <row r="617" spans="1:9" ht="38.25" hidden="1" x14ac:dyDescent="0.2">
      <c r="B617" s="9" t="s">
        <v>2209</v>
      </c>
      <c r="C617" s="12" t="s">
        <v>47</v>
      </c>
      <c r="D617" s="14" t="s">
        <v>3210</v>
      </c>
      <c r="E617" s="10">
        <v>0</v>
      </c>
      <c r="F617" s="10" t="str">
        <f>IF(REKAPITULACIJA!$F$48*I617=0,"",REKAPITULACIJA!$F$48*I617)</f>
        <v/>
      </c>
      <c r="G617" s="10" t="str">
        <f t="shared" si="11"/>
        <v/>
      </c>
      <c r="I617" s="114">
        <v>0</v>
      </c>
    </row>
    <row r="618" spans="1:9" ht="38.25" hidden="1" x14ac:dyDescent="0.2">
      <c r="B618" s="9" t="s">
        <v>2210</v>
      </c>
      <c r="C618" s="12" t="s">
        <v>47</v>
      </c>
      <c r="D618" s="14" t="s">
        <v>3211</v>
      </c>
      <c r="E618" s="10">
        <v>0</v>
      </c>
      <c r="F618" s="10" t="str">
        <f>IF(REKAPITULACIJA!$F$48*I618=0,"",REKAPITULACIJA!$F$48*I618)</f>
        <v/>
      </c>
      <c r="G618" s="10" t="str">
        <f t="shared" si="11"/>
        <v/>
      </c>
      <c r="I618" s="114">
        <v>0</v>
      </c>
    </row>
    <row r="619" spans="1:9" ht="38.25" hidden="1" x14ac:dyDescent="0.2">
      <c r="B619" s="9" t="s">
        <v>2211</v>
      </c>
      <c r="C619" s="12" t="s">
        <v>47</v>
      </c>
      <c r="D619" s="14" t="s">
        <v>3212</v>
      </c>
      <c r="E619" s="10">
        <v>0</v>
      </c>
      <c r="F619" s="10" t="str">
        <f>IF(REKAPITULACIJA!$F$48*I619=0,"",REKAPITULACIJA!$F$48*I619)</f>
        <v/>
      </c>
      <c r="G619" s="10" t="str">
        <f t="shared" si="11"/>
        <v/>
      </c>
      <c r="I619" s="114">
        <v>0</v>
      </c>
    </row>
    <row r="620" spans="1:9" ht="38.25" hidden="1" x14ac:dyDescent="0.2">
      <c r="B620" s="9" t="s">
        <v>2212</v>
      </c>
      <c r="C620" s="12" t="s">
        <v>146</v>
      </c>
      <c r="D620" s="14" t="s">
        <v>3213</v>
      </c>
      <c r="E620" s="10">
        <v>0</v>
      </c>
      <c r="F620" s="10" t="str">
        <f>IF(REKAPITULACIJA!$F$48*I620=0,"",REKAPITULACIJA!$F$48*I620)</f>
        <v/>
      </c>
      <c r="G620" s="10" t="str">
        <f t="shared" si="11"/>
        <v/>
      </c>
      <c r="I620" s="114">
        <v>0</v>
      </c>
    </row>
    <row r="621" spans="1:9" ht="25.5" hidden="1" x14ac:dyDescent="0.2">
      <c r="B621" s="9" t="s">
        <v>2213</v>
      </c>
      <c r="C621" s="12" t="s">
        <v>47</v>
      </c>
      <c r="D621" s="14" t="s">
        <v>2214</v>
      </c>
      <c r="E621" s="10">
        <v>0</v>
      </c>
      <c r="F621" s="10" t="str">
        <f>IF(REKAPITULACIJA!$F$48*I621=0,"",REKAPITULACIJA!$F$48*I621)</f>
        <v/>
      </c>
      <c r="G621" s="10" t="str">
        <f t="shared" si="11"/>
        <v/>
      </c>
      <c r="I621" s="113">
        <v>0</v>
      </c>
    </row>
    <row r="622" spans="1:9" ht="25.5" hidden="1" x14ac:dyDescent="0.2">
      <c r="B622" s="9" t="s">
        <v>2215</v>
      </c>
      <c r="C622" s="12" t="s">
        <v>47</v>
      </c>
      <c r="D622" s="14" t="s">
        <v>2216</v>
      </c>
      <c r="E622" s="10">
        <v>0</v>
      </c>
      <c r="F622" s="10" t="str">
        <f>IF(REKAPITULACIJA!$F$48*I622=0,"",REKAPITULACIJA!$F$48*I622)</f>
        <v/>
      </c>
      <c r="G622" s="10" t="str">
        <f t="shared" si="11"/>
        <v/>
      </c>
      <c r="I622" s="113">
        <v>0</v>
      </c>
    </row>
    <row r="623" spans="1:9" ht="25.5" hidden="1" x14ac:dyDescent="0.2">
      <c r="B623" s="9" t="s">
        <v>2217</v>
      </c>
      <c r="C623" s="12" t="s">
        <v>47</v>
      </c>
      <c r="D623" s="14" t="s">
        <v>2218</v>
      </c>
      <c r="E623" s="10">
        <v>0</v>
      </c>
      <c r="F623" s="10" t="str">
        <f>IF(REKAPITULACIJA!$F$48*I623=0,"",REKAPITULACIJA!$F$48*I623)</f>
        <v/>
      </c>
      <c r="G623" s="10" t="str">
        <f t="shared" si="11"/>
        <v/>
      </c>
      <c r="I623" s="113">
        <v>0</v>
      </c>
    </row>
    <row r="624" spans="1:9" ht="38.25" hidden="1" x14ac:dyDescent="0.2">
      <c r="B624" s="9" t="s">
        <v>2219</v>
      </c>
      <c r="C624" s="12" t="s">
        <v>146</v>
      </c>
      <c r="D624" s="14" t="s">
        <v>3214</v>
      </c>
      <c r="E624" s="10">
        <v>0</v>
      </c>
      <c r="F624" s="10" t="str">
        <f>IF(REKAPITULACIJA!$F$48*I624=0,"",REKAPITULACIJA!$F$48*I624)</f>
        <v/>
      </c>
      <c r="G624" s="10" t="str">
        <f t="shared" si="11"/>
        <v/>
      </c>
      <c r="I624" s="113">
        <v>0</v>
      </c>
    </row>
    <row r="625" spans="2:9" ht="25.5" hidden="1" x14ac:dyDescent="0.2">
      <c r="B625" s="9" t="s">
        <v>2220</v>
      </c>
      <c r="C625" s="12" t="s">
        <v>47</v>
      </c>
      <c r="D625" s="14" t="s">
        <v>2221</v>
      </c>
      <c r="E625" s="10">
        <v>0</v>
      </c>
      <c r="F625" s="10" t="str">
        <f>IF(REKAPITULACIJA!$F$48*I625=0,"",REKAPITULACIJA!$F$48*I625)</f>
        <v/>
      </c>
      <c r="G625" s="10" t="str">
        <f t="shared" si="11"/>
        <v/>
      </c>
      <c r="I625" s="114">
        <v>0</v>
      </c>
    </row>
    <row r="626" spans="2:9" ht="25.5" hidden="1" x14ac:dyDescent="0.2">
      <c r="B626" s="9" t="s">
        <v>2222</v>
      </c>
      <c r="C626" s="12" t="s">
        <v>47</v>
      </c>
      <c r="D626" s="14" t="s">
        <v>2223</v>
      </c>
      <c r="E626" s="10">
        <v>0</v>
      </c>
      <c r="F626" s="10" t="str">
        <f>IF(REKAPITULACIJA!$F$48*I626=0,"",REKAPITULACIJA!$F$48*I626)</f>
        <v/>
      </c>
      <c r="G626" s="10" t="str">
        <f t="shared" si="11"/>
        <v/>
      </c>
      <c r="I626" s="114">
        <v>0</v>
      </c>
    </row>
    <row r="627" spans="2:9" ht="25.5" hidden="1" x14ac:dyDescent="0.2">
      <c r="B627" s="9" t="s">
        <v>2224</v>
      </c>
      <c r="C627" s="12" t="s">
        <v>47</v>
      </c>
      <c r="D627" s="14" t="s">
        <v>2225</v>
      </c>
      <c r="E627" s="10">
        <v>0</v>
      </c>
      <c r="F627" s="10" t="str">
        <f>IF(REKAPITULACIJA!$F$48*I627=0,"",REKAPITULACIJA!$F$48*I627)</f>
        <v/>
      </c>
      <c r="G627" s="10" t="str">
        <f t="shared" si="11"/>
        <v/>
      </c>
      <c r="I627" s="114">
        <v>0</v>
      </c>
    </row>
    <row r="628" spans="2:9" ht="25.5" hidden="1" x14ac:dyDescent="0.2">
      <c r="B628" s="9" t="s">
        <v>2226</v>
      </c>
      <c r="C628" s="12" t="s">
        <v>47</v>
      </c>
      <c r="D628" s="14" t="s">
        <v>2227</v>
      </c>
      <c r="E628" s="10">
        <v>0</v>
      </c>
      <c r="F628" s="10" t="str">
        <f>IF(REKAPITULACIJA!$F$48*I628=0,"",REKAPITULACIJA!$F$48*I628)</f>
        <v/>
      </c>
      <c r="G628" s="10" t="str">
        <f t="shared" si="11"/>
        <v/>
      </c>
      <c r="I628" s="114">
        <v>0</v>
      </c>
    </row>
    <row r="629" spans="2:9" ht="25.5" hidden="1" x14ac:dyDescent="0.2">
      <c r="B629" s="9" t="s">
        <v>2228</v>
      </c>
      <c r="C629" s="12" t="s">
        <v>47</v>
      </c>
      <c r="D629" s="14" t="s">
        <v>2229</v>
      </c>
      <c r="E629" s="10">
        <v>0</v>
      </c>
      <c r="F629" s="10" t="str">
        <f>IF(REKAPITULACIJA!$F$48*I629=0,"",REKAPITULACIJA!$F$48*I629)</f>
        <v/>
      </c>
      <c r="G629" s="10" t="str">
        <f t="shared" si="11"/>
        <v/>
      </c>
      <c r="I629" s="114">
        <v>0</v>
      </c>
    </row>
    <row r="630" spans="2:9" ht="25.5" hidden="1" x14ac:dyDescent="0.2">
      <c r="B630" s="9" t="s">
        <v>2230</v>
      </c>
      <c r="C630" s="12" t="s">
        <v>47</v>
      </c>
      <c r="D630" s="14" t="s">
        <v>2231</v>
      </c>
      <c r="E630" s="10">
        <v>0</v>
      </c>
      <c r="F630" s="10" t="str">
        <f>IF(REKAPITULACIJA!$F$48*I630=0,"",REKAPITULACIJA!$F$48*I630)</f>
        <v/>
      </c>
      <c r="G630" s="10" t="str">
        <f t="shared" si="11"/>
        <v/>
      </c>
      <c r="I630" s="114">
        <v>0</v>
      </c>
    </row>
    <row r="631" spans="2:9" ht="25.5" hidden="1" x14ac:dyDescent="0.2">
      <c r="B631" s="9" t="s">
        <v>2232</v>
      </c>
      <c r="C631" s="12" t="s">
        <v>146</v>
      </c>
      <c r="D631" s="14" t="s">
        <v>2233</v>
      </c>
      <c r="E631" s="10">
        <v>0</v>
      </c>
      <c r="F631" s="10" t="str">
        <f>IF(REKAPITULACIJA!$F$48*I631=0,"",REKAPITULACIJA!$F$48*I631)</f>
        <v/>
      </c>
      <c r="G631" s="10" t="str">
        <f t="shared" ref="G631:G638" si="12">IF(F631="","",E631*F631)</f>
        <v/>
      </c>
      <c r="I631" s="114">
        <v>0</v>
      </c>
    </row>
    <row r="632" spans="2:9" ht="38.25" hidden="1" x14ac:dyDescent="0.2">
      <c r="B632" s="9" t="s">
        <v>2234</v>
      </c>
      <c r="C632" s="12" t="s">
        <v>47</v>
      </c>
      <c r="D632" s="14" t="s">
        <v>3215</v>
      </c>
      <c r="E632" s="10">
        <v>0</v>
      </c>
      <c r="F632" s="10" t="str">
        <f>IF(REKAPITULACIJA!$F$48*I632=0,"",REKAPITULACIJA!$F$48*I632)</f>
        <v/>
      </c>
      <c r="G632" s="10" t="str">
        <f t="shared" si="12"/>
        <v/>
      </c>
      <c r="I632" s="113">
        <v>0</v>
      </c>
    </row>
    <row r="633" spans="2:9" ht="38.25" hidden="1" x14ac:dyDescent="0.2">
      <c r="B633" s="9" t="s">
        <v>2235</v>
      </c>
      <c r="C633" s="12" t="s">
        <v>47</v>
      </c>
      <c r="D633" s="14" t="s">
        <v>3216</v>
      </c>
      <c r="E633" s="10">
        <v>0</v>
      </c>
      <c r="F633" s="10" t="str">
        <f>IF(REKAPITULACIJA!$F$48*I633=0,"",REKAPITULACIJA!$F$48*I633)</f>
        <v/>
      </c>
      <c r="G633" s="10" t="str">
        <f t="shared" si="12"/>
        <v/>
      </c>
      <c r="I633" s="113">
        <v>0</v>
      </c>
    </row>
    <row r="634" spans="2:9" ht="38.25" hidden="1" x14ac:dyDescent="0.2">
      <c r="B634" s="9" t="s">
        <v>2236</v>
      </c>
      <c r="C634" s="12" t="s">
        <v>47</v>
      </c>
      <c r="D634" s="14" t="s">
        <v>3217</v>
      </c>
      <c r="E634" s="10">
        <v>0</v>
      </c>
      <c r="F634" s="10" t="str">
        <f>IF(REKAPITULACIJA!$F$48*I634=0,"",REKAPITULACIJA!$F$48*I634)</f>
        <v/>
      </c>
      <c r="G634" s="10" t="str">
        <f t="shared" si="12"/>
        <v/>
      </c>
      <c r="I634" s="113">
        <v>0</v>
      </c>
    </row>
    <row r="635" spans="2:9" ht="38.25" hidden="1" x14ac:dyDescent="0.2">
      <c r="B635" s="9" t="s">
        <v>2237</v>
      </c>
      <c r="C635" s="12" t="s">
        <v>47</v>
      </c>
      <c r="D635" s="14" t="s">
        <v>3218</v>
      </c>
      <c r="E635" s="10">
        <v>0</v>
      </c>
      <c r="F635" s="10" t="str">
        <f>IF(REKAPITULACIJA!$F$48*I635=0,"",REKAPITULACIJA!$F$48*I635)</f>
        <v/>
      </c>
      <c r="G635" s="10" t="str">
        <f t="shared" si="12"/>
        <v/>
      </c>
      <c r="I635" s="113">
        <v>0</v>
      </c>
    </row>
    <row r="636" spans="2:9" ht="38.25" hidden="1" x14ac:dyDescent="0.2">
      <c r="B636" s="9" t="s">
        <v>2238</v>
      </c>
      <c r="C636" s="12" t="s">
        <v>47</v>
      </c>
      <c r="D636" s="14" t="s">
        <v>3219</v>
      </c>
      <c r="E636" s="10">
        <v>0</v>
      </c>
      <c r="F636" s="10" t="str">
        <f>IF(REKAPITULACIJA!$F$48*I636=0,"",REKAPITULACIJA!$F$48*I636)</f>
        <v/>
      </c>
      <c r="G636" s="10" t="str">
        <f t="shared" si="12"/>
        <v/>
      </c>
      <c r="I636" s="113">
        <v>0</v>
      </c>
    </row>
    <row r="637" spans="2:9" ht="38.25" hidden="1" x14ac:dyDescent="0.2">
      <c r="B637" s="9" t="s">
        <v>2239</v>
      </c>
      <c r="C637" s="12" t="s">
        <v>47</v>
      </c>
      <c r="D637" s="14" t="s">
        <v>3220</v>
      </c>
      <c r="E637" s="10">
        <v>0</v>
      </c>
      <c r="F637" s="10" t="str">
        <f>IF(REKAPITULACIJA!$F$48*I637=0,"",REKAPITULACIJA!$F$48*I637)</f>
        <v/>
      </c>
      <c r="G637" s="10" t="str">
        <f t="shared" si="12"/>
        <v/>
      </c>
      <c r="I637" s="113">
        <v>0</v>
      </c>
    </row>
    <row r="638" spans="2:9" ht="25.5" hidden="1" x14ac:dyDescent="0.2">
      <c r="B638" s="9" t="s">
        <v>2240</v>
      </c>
      <c r="C638" s="12" t="s">
        <v>47</v>
      </c>
      <c r="D638" s="14" t="s">
        <v>2241</v>
      </c>
      <c r="E638" s="10">
        <v>0</v>
      </c>
      <c r="F638" s="10" t="str">
        <f>IF(REKAPITULACIJA!$F$48*I638=0,"",REKAPITULACIJA!$F$48*I638)</f>
        <v/>
      </c>
      <c r="G638" s="10" t="str">
        <f t="shared" si="12"/>
        <v/>
      </c>
      <c r="I638" s="113">
        <v>0</v>
      </c>
    </row>
    <row r="639" spans="2:9" hidden="1" x14ac:dyDescent="0.2">
      <c r="E639" s="45">
        <f>IF(SUM(E642:E723)=0,0,"")</f>
        <v>0</v>
      </c>
      <c r="F639" s="45"/>
      <c r="G639" s="45">
        <f>IF(REKAPITULACIJA!$F$48=0,"",IF(SUM(G642:G723)=0,0,""))</f>
        <v>0</v>
      </c>
    </row>
    <row r="640" spans="2:9" ht="21.2" hidden="1" customHeight="1" x14ac:dyDescent="0.25">
      <c r="B640" s="212" t="s">
        <v>3473</v>
      </c>
      <c r="C640" s="213"/>
      <c r="D640" s="213"/>
      <c r="E640" s="47">
        <f>IF(SUM(E642:E723)=0,0,"")</f>
        <v>0</v>
      </c>
      <c r="F640" s="47"/>
      <c r="G640" s="48">
        <f>IF(REKAPITULACIJA!$F$48=0,"",IF(SUM(G642:G723)=0,0,""))</f>
        <v>0</v>
      </c>
    </row>
    <row r="641" spans="2:9" hidden="1" x14ac:dyDescent="0.2">
      <c r="E641" s="45">
        <f>IF(SUM(E642:E723)=0,0,"")</f>
        <v>0</v>
      </c>
      <c r="F641" s="45"/>
      <c r="G641" s="45">
        <f>IF(REKAPITULACIJA!$F$48=0,"",IF(SUM(G642:G723)=0,0,""))</f>
        <v>0</v>
      </c>
    </row>
    <row r="642" spans="2:9" ht="38.25" hidden="1" x14ac:dyDescent="0.2">
      <c r="B642" s="9" t="s">
        <v>2242</v>
      </c>
      <c r="C642" s="12" t="s">
        <v>47</v>
      </c>
      <c r="D642" s="14" t="s">
        <v>3221</v>
      </c>
      <c r="E642" s="10">
        <v>0</v>
      </c>
      <c r="F642" s="10" t="str">
        <f>IF(REKAPITULACIJA!$F$48*I642=0,"",REKAPITULACIJA!$F$48*I642)</f>
        <v/>
      </c>
      <c r="G642" s="10" t="str">
        <f>IF(F642="","",E642*F642)</f>
        <v/>
      </c>
      <c r="I642" s="110">
        <v>0</v>
      </c>
    </row>
    <row r="643" spans="2:9" ht="38.25" hidden="1" x14ac:dyDescent="0.2">
      <c r="B643" s="9" t="s">
        <v>2243</v>
      </c>
      <c r="C643" s="12" t="s">
        <v>47</v>
      </c>
      <c r="D643" s="14" t="s">
        <v>3222</v>
      </c>
      <c r="E643" s="10">
        <v>0</v>
      </c>
      <c r="F643" s="10" t="str">
        <f>IF(REKAPITULACIJA!$F$48*I643=0,"",REKAPITULACIJA!$F$48*I643)</f>
        <v/>
      </c>
      <c r="G643" s="10" t="str">
        <f t="shared" ref="G643:G706" si="13">IF(F643="","",E643*F643)</f>
        <v/>
      </c>
      <c r="I643" s="110">
        <v>0</v>
      </c>
    </row>
    <row r="644" spans="2:9" ht="38.25" hidden="1" x14ac:dyDescent="0.2">
      <c r="B644" s="9" t="s">
        <v>2244</v>
      </c>
      <c r="C644" s="12" t="s">
        <v>47</v>
      </c>
      <c r="D644" s="14" t="s">
        <v>3223</v>
      </c>
      <c r="E644" s="10">
        <v>0</v>
      </c>
      <c r="F644" s="10" t="str">
        <f>IF(REKAPITULACIJA!$F$48*I644=0,"",REKAPITULACIJA!$F$48*I644)</f>
        <v/>
      </c>
      <c r="G644" s="10" t="str">
        <f t="shared" si="13"/>
        <v/>
      </c>
      <c r="I644" s="112">
        <v>0</v>
      </c>
    </row>
    <row r="645" spans="2:9" ht="51" hidden="1" x14ac:dyDescent="0.2">
      <c r="B645" s="9" t="s">
        <v>2245</v>
      </c>
      <c r="C645" s="12" t="s">
        <v>47</v>
      </c>
      <c r="D645" s="14" t="s">
        <v>14265</v>
      </c>
      <c r="E645" s="10">
        <v>0</v>
      </c>
      <c r="F645" s="10">
        <f>IF(REKAPITULACIJA!$F$48*I645=0,"",REKAPITULACIJA!$F$48*I645)</f>
        <v>9</v>
      </c>
      <c r="G645" s="10">
        <f t="shared" si="13"/>
        <v>0</v>
      </c>
      <c r="I645" s="112">
        <v>9</v>
      </c>
    </row>
    <row r="646" spans="2:9" ht="38.25" hidden="1" x14ac:dyDescent="0.2">
      <c r="B646" s="9" t="s">
        <v>2246</v>
      </c>
      <c r="C646" s="12" t="s">
        <v>47</v>
      </c>
      <c r="D646" s="14" t="s">
        <v>3224</v>
      </c>
      <c r="E646" s="10">
        <v>0</v>
      </c>
      <c r="F646" s="10" t="str">
        <f>IF(REKAPITULACIJA!$F$48*I646=0,"",REKAPITULACIJA!$F$48*I646)</f>
        <v/>
      </c>
      <c r="G646" s="10" t="str">
        <f t="shared" si="13"/>
        <v/>
      </c>
      <c r="I646" s="102">
        <v>0</v>
      </c>
    </row>
    <row r="647" spans="2:9" ht="38.25" hidden="1" x14ac:dyDescent="0.2">
      <c r="B647" s="9" t="s">
        <v>2247</v>
      </c>
      <c r="C647" s="12" t="s">
        <v>47</v>
      </c>
      <c r="D647" s="14" t="s">
        <v>3225</v>
      </c>
      <c r="E647" s="10">
        <v>0</v>
      </c>
      <c r="F647" s="10" t="str">
        <f>IF(REKAPITULACIJA!$F$48*I647=0,"",REKAPITULACIJA!$F$48*I647)</f>
        <v/>
      </c>
      <c r="G647" s="10" t="str">
        <f t="shared" si="13"/>
        <v/>
      </c>
      <c r="I647" s="110">
        <v>0</v>
      </c>
    </row>
    <row r="648" spans="2:9" ht="38.25" hidden="1" x14ac:dyDescent="0.2">
      <c r="B648" s="9" t="s">
        <v>2248</v>
      </c>
      <c r="C648" s="12" t="s">
        <v>47</v>
      </c>
      <c r="D648" s="14" t="s">
        <v>3226</v>
      </c>
      <c r="E648" s="10">
        <v>0</v>
      </c>
      <c r="F648" s="10" t="str">
        <f>IF(REKAPITULACIJA!$F$48*I648=0,"",REKAPITULACIJA!$F$48*I648)</f>
        <v/>
      </c>
      <c r="G648" s="10" t="str">
        <f t="shared" si="13"/>
        <v/>
      </c>
      <c r="I648" s="112">
        <v>0</v>
      </c>
    </row>
    <row r="649" spans="2:9" ht="38.25" hidden="1" x14ac:dyDescent="0.2">
      <c r="B649" s="9" t="s">
        <v>2249</v>
      </c>
      <c r="C649" s="12" t="s">
        <v>47</v>
      </c>
      <c r="D649" s="14" t="s">
        <v>3227</v>
      </c>
      <c r="E649" s="10">
        <v>0</v>
      </c>
      <c r="F649" s="10" t="str">
        <f>IF(REKAPITULACIJA!$F$48*I649=0,"",REKAPITULACIJA!$F$48*I649)</f>
        <v/>
      </c>
      <c r="G649" s="10" t="str">
        <f t="shared" si="13"/>
        <v/>
      </c>
      <c r="I649" s="112">
        <v>0</v>
      </c>
    </row>
    <row r="650" spans="2:9" ht="38.25" hidden="1" x14ac:dyDescent="0.2">
      <c r="B650" s="9" t="s">
        <v>2250</v>
      </c>
      <c r="C650" s="12" t="s">
        <v>47</v>
      </c>
      <c r="D650" s="14" t="s">
        <v>14329</v>
      </c>
      <c r="E650" s="10">
        <v>0</v>
      </c>
      <c r="F650" s="10">
        <v>7.5</v>
      </c>
      <c r="G650" s="10">
        <f t="shared" si="13"/>
        <v>0</v>
      </c>
      <c r="I650" s="110">
        <v>0</v>
      </c>
    </row>
    <row r="651" spans="2:9" ht="38.25" hidden="1" x14ac:dyDescent="0.2">
      <c r="B651" s="9" t="s">
        <v>2251</v>
      </c>
      <c r="C651" s="12" t="s">
        <v>47</v>
      </c>
      <c r="D651" s="14" t="s">
        <v>3228</v>
      </c>
      <c r="E651" s="10">
        <v>0</v>
      </c>
      <c r="F651" s="10" t="str">
        <f>IF(REKAPITULACIJA!$F$48*I651=0,"",REKAPITULACIJA!$F$48*I651)</f>
        <v/>
      </c>
      <c r="G651" s="10" t="str">
        <f t="shared" si="13"/>
        <v/>
      </c>
      <c r="I651" s="110">
        <v>0</v>
      </c>
    </row>
    <row r="652" spans="2:9" ht="38.25" hidden="1" x14ac:dyDescent="0.2">
      <c r="B652" s="9" t="s">
        <v>2252</v>
      </c>
      <c r="C652" s="12" t="s">
        <v>47</v>
      </c>
      <c r="D652" s="14" t="s">
        <v>3229</v>
      </c>
      <c r="E652" s="10">
        <v>0</v>
      </c>
      <c r="F652" s="10" t="str">
        <f>IF(REKAPITULACIJA!$F$48*I652=0,"",REKAPITULACIJA!$F$48*I652)</f>
        <v/>
      </c>
      <c r="G652" s="10" t="str">
        <f t="shared" si="13"/>
        <v/>
      </c>
      <c r="I652" s="112">
        <v>0</v>
      </c>
    </row>
    <row r="653" spans="2:9" ht="38.25" hidden="1" x14ac:dyDescent="0.2">
      <c r="B653" s="9" t="s">
        <v>2253</v>
      </c>
      <c r="C653" s="12" t="s">
        <v>47</v>
      </c>
      <c r="D653" s="14" t="s">
        <v>3230</v>
      </c>
      <c r="E653" s="10">
        <v>0</v>
      </c>
      <c r="F653" s="10" t="str">
        <f>IF(REKAPITULACIJA!$F$48*I653=0,"",REKAPITULACIJA!$F$48*I653)</f>
        <v/>
      </c>
      <c r="G653" s="10" t="str">
        <f t="shared" si="13"/>
        <v/>
      </c>
      <c r="I653" s="112">
        <v>0</v>
      </c>
    </row>
    <row r="654" spans="2:9" ht="38.25" hidden="1" x14ac:dyDescent="0.2">
      <c r="B654" s="9" t="s">
        <v>2254</v>
      </c>
      <c r="C654" s="12" t="s">
        <v>47</v>
      </c>
      <c r="D654" s="14" t="s">
        <v>3231</v>
      </c>
      <c r="E654" s="10">
        <v>0</v>
      </c>
      <c r="F654" s="10" t="str">
        <f>IF(REKAPITULACIJA!$F$48*I654=0,"",REKAPITULACIJA!$F$48*I654)</f>
        <v/>
      </c>
      <c r="G654" s="10" t="str">
        <f t="shared" si="13"/>
        <v/>
      </c>
      <c r="I654" s="110">
        <v>0</v>
      </c>
    </row>
    <row r="655" spans="2:9" ht="38.25" hidden="1" x14ac:dyDescent="0.2">
      <c r="B655" s="9" t="s">
        <v>2255</v>
      </c>
      <c r="C655" s="12" t="s">
        <v>47</v>
      </c>
      <c r="D655" s="14" t="s">
        <v>3232</v>
      </c>
      <c r="E655" s="10">
        <v>0</v>
      </c>
      <c r="F655" s="10" t="str">
        <f>IF(REKAPITULACIJA!$F$48*I655=0,"",REKAPITULACIJA!$F$48*I655)</f>
        <v/>
      </c>
      <c r="G655" s="10" t="str">
        <f t="shared" si="13"/>
        <v/>
      </c>
      <c r="I655" s="110">
        <v>0</v>
      </c>
    </row>
    <row r="656" spans="2:9" ht="38.25" hidden="1" x14ac:dyDescent="0.2">
      <c r="B656" s="9" t="s">
        <v>2256</v>
      </c>
      <c r="C656" s="12" t="s">
        <v>47</v>
      </c>
      <c r="D656" s="14" t="s">
        <v>3233</v>
      </c>
      <c r="E656" s="10">
        <v>0</v>
      </c>
      <c r="F656" s="10" t="str">
        <f>IF(REKAPITULACIJA!$F$48*I656=0,"",REKAPITULACIJA!$F$48*I656)</f>
        <v/>
      </c>
      <c r="G656" s="10" t="str">
        <f t="shared" si="13"/>
        <v/>
      </c>
      <c r="I656" s="112">
        <v>0</v>
      </c>
    </row>
    <row r="657" spans="2:9" ht="38.25" hidden="1" x14ac:dyDescent="0.2">
      <c r="B657" s="9" t="s">
        <v>2257</v>
      </c>
      <c r="C657" s="12" t="s">
        <v>47</v>
      </c>
      <c r="D657" s="14" t="s">
        <v>3234</v>
      </c>
      <c r="E657" s="10">
        <v>0</v>
      </c>
      <c r="F657" s="10" t="str">
        <f>IF(REKAPITULACIJA!$F$48*I657=0,"",REKAPITULACIJA!$F$48*I657)</f>
        <v/>
      </c>
      <c r="G657" s="10" t="str">
        <f t="shared" si="13"/>
        <v/>
      </c>
      <c r="I657" s="112">
        <v>0</v>
      </c>
    </row>
    <row r="658" spans="2:9" ht="25.5" hidden="1" x14ac:dyDescent="0.2">
      <c r="B658" s="9" t="s">
        <v>2258</v>
      </c>
      <c r="C658" s="12" t="s">
        <v>47</v>
      </c>
      <c r="D658" s="14" t="s">
        <v>2259</v>
      </c>
      <c r="E658" s="10">
        <v>0</v>
      </c>
      <c r="F658" s="10">
        <v>0.5</v>
      </c>
      <c r="G658" s="10">
        <f t="shared" si="13"/>
        <v>0</v>
      </c>
      <c r="I658" s="110">
        <v>0</v>
      </c>
    </row>
    <row r="659" spans="2:9" ht="25.5" hidden="1" x14ac:dyDescent="0.2">
      <c r="B659" s="9" t="s">
        <v>2260</v>
      </c>
      <c r="C659" s="12" t="s">
        <v>47</v>
      </c>
      <c r="D659" s="14" t="s">
        <v>2261</v>
      </c>
      <c r="E659" s="10">
        <v>0</v>
      </c>
      <c r="F659" s="10" t="str">
        <f>IF(REKAPITULACIJA!$F$48*I659=0,"",REKAPITULACIJA!$F$48*I659)</f>
        <v/>
      </c>
      <c r="G659" s="10" t="str">
        <f t="shared" si="13"/>
        <v/>
      </c>
      <c r="I659" s="110">
        <v>0</v>
      </c>
    </row>
    <row r="660" spans="2:9" ht="25.5" hidden="1" x14ac:dyDescent="0.2">
      <c r="B660" s="9" t="s">
        <v>2262</v>
      </c>
      <c r="C660" s="12" t="s">
        <v>47</v>
      </c>
      <c r="D660" s="14" t="s">
        <v>2263</v>
      </c>
      <c r="E660" s="10">
        <v>0</v>
      </c>
      <c r="F660" s="10" t="str">
        <f>IF(REKAPITULACIJA!$F$48*I660=0,"",REKAPITULACIJA!$F$48*I660)</f>
        <v/>
      </c>
      <c r="G660" s="10" t="str">
        <f t="shared" si="13"/>
        <v/>
      </c>
      <c r="I660" s="110">
        <v>0</v>
      </c>
    </row>
    <row r="661" spans="2:9" ht="25.5" hidden="1" x14ac:dyDescent="0.2">
      <c r="B661" s="9" t="s">
        <v>2264</v>
      </c>
      <c r="C661" s="12" t="s">
        <v>47</v>
      </c>
      <c r="D661" s="14" t="s">
        <v>2265</v>
      </c>
      <c r="E661" s="10">
        <v>0</v>
      </c>
      <c r="F661" s="10" t="str">
        <f>IF(REKAPITULACIJA!$F$48*I661=0,"",REKAPITULACIJA!$F$48*I661)</f>
        <v/>
      </c>
      <c r="G661" s="10" t="str">
        <f t="shared" si="13"/>
        <v/>
      </c>
      <c r="I661" s="112">
        <v>0</v>
      </c>
    </row>
    <row r="662" spans="2:9" ht="25.5" hidden="1" x14ac:dyDescent="0.2">
      <c r="B662" s="9" t="s">
        <v>2266</v>
      </c>
      <c r="C662" s="12" t="s">
        <v>47</v>
      </c>
      <c r="D662" s="14" t="s">
        <v>2267</v>
      </c>
      <c r="E662" s="10">
        <v>0</v>
      </c>
      <c r="F662" s="10" t="str">
        <f>IF(REKAPITULACIJA!$F$48*I662=0,"",REKAPITULACIJA!$F$48*I662)</f>
        <v/>
      </c>
      <c r="G662" s="10" t="str">
        <f t="shared" si="13"/>
        <v/>
      </c>
      <c r="I662" s="112">
        <v>0</v>
      </c>
    </row>
    <row r="663" spans="2:9" ht="25.5" hidden="1" x14ac:dyDescent="0.2">
      <c r="B663" s="9" t="s">
        <v>2268</v>
      </c>
      <c r="C663" s="12" t="s">
        <v>47</v>
      </c>
      <c r="D663" s="14" t="s">
        <v>2269</v>
      </c>
      <c r="E663" s="10">
        <v>0</v>
      </c>
      <c r="F663" s="10" t="str">
        <f>IF(REKAPITULACIJA!$F$48*I663=0,"",REKAPITULACIJA!$F$48*I663)</f>
        <v/>
      </c>
      <c r="G663" s="10" t="str">
        <f t="shared" si="13"/>
        <v/>
      </c>
      <c r="I663" s="110">
        <v>0</v>
      </c>
    </row>
    <row r="664" spans="2:9" ht="25.5" hidden="1" x14ac:dyDescent="0.2">
      <c r="B664" s="9" t="s">
        <v>2270</v>
      </c>
      <c r="C664" s="12" t="s">
        <v>47</v>
      </c>
      <c r="D664" s="14" t="s">
        <v>2271</v>
      </c>
      <c r="E664" s="10">
        <v>0</v>
      </c>
      <c r="F664" s="10" t="str">
        <f>IF(REKAPITULACIJA!$F$48*I664=0,"",REKAPITULACIJA!$F$48*I664)</f>
        <v/>
      </c>
      <c r="G664" s="10" t="str">
        <f t="shared" si="13"/>
        <v/>
      </c>
      <c r="I664" s="110">
        <v>0</v>
      </c>
    </row>
    <row r="665" spans="2:9" ht="25.5" hidden="1" x14ac:dyDescent="0.2">
      <c r="B665" s="9" t="s">
        <v>2272</v>
      </c>
      <c r="C665" s="12" t="s">
        <v>47</v>
      </c>
      <c r="D665" s="14" t="s">
        <v>2273</v>
      </c>
      <c r="E665" s="10">
        <v>0</v>
      </c>
      <c r="F665" s="10" t="str">
        <f>IF(REKAPITULACIJA!$F$48*I665=0,"",REKAPITULACIJA!$F$48*I665)</f>
        <v/>
      </c>
      <c r="G665" s="10" t="str">
        <f t="shared" si="13"/>
        <v/>
      </c>
      <c r="I665" s="110">
        <v>0</v>
      </c>
    </row>
    <row r="666" spans="2:9" ht="38.25" hidden="1" x14ac:dyDescent="0.2">
      <c r="B666" s="9" t="s">
        <v>2274</v>
      </c>
      <c r="C666" s="12" t="s">
        <v>13</v>
      </c>
      <c r="D666" s="14" t="s">
        <v>3235</v>
      </c>
      <c r="E666" s="10">
        <v>0</v>
      </c>
      <c r="F666" s="10" t="str">
        <f>IF(REKAPITULACIJA!$F$48*I666=0,"",REKAPITULACIJA!$F$48*I666)</f>
        <v/>
      </c>
      <c r="G666" s="10" t="str">
        <f t="shared" si="13"/>
        <v/>
      </c>
      <c r="I666" s="112">
        <v>0</v>
      </c>
    </row>
    <row r="667" spans="2:9" ht="38.25" hidden="1" x14ac:dyDescent="0.2">
      <c r="B667" s="9" t="s">
        <v>2275</v>
      </c>
      <c r="C667" s="12" t="s">
        <v>13</v>
      </c>
      <c r="D667" s="14" t="s">
        <v>3236</v>
      </c>
      <c r="E667" s="10">
        <v>0</v>
      </c>
      <c r="F667" s="10" t="str">
        <f>IF(REKAPITULACIJA!$F$48*I667=0,"",REKAPITULACIJA!$F$48*I667)</f>
        <v/>
      </c>
      <c r="G667" s="10" t="str">
        <f t="shared" si="13"/>
        <v/>
      </c>
      <c r="I667" s="112">
        <v>0</v>
      </c>
    </row>
    <row r="668" spans="2:9" ht="38.25" hidden="1" x14ac:dyDescent="0.2">
      <c r="B668" s="9" t="s">
        <v>2276</v>
      </c>
      <c r="C668" s="12" t="s">
        <v>13</v>
      </c>
      <c r="D668" s="14" t="s">
        <v>3237</v>
      </c>
      <c r="E668" s="10">
        <v>0</v>
      </c>
      <c r="F668" s="10" t="str">
        <f>IF(REKAPITULACIJA!$F$48*I668=0,"",REKAPITULACIJA!$F$48*I668)</f>
        <v/>
      </c>
      <c r="G668" s="10" t="str">
        <f t="shared" si="13"/>
        <v/>
      </c>
      <c r="I668" s="112">
        <v>0</v>
      </c>
    </row>
    <row r="669" spans="2:9" ht="38.25" hidden="1" x14ac:dyDescent="0.2">
      <c r="B669" s="9" t="s">
        <v>2277</v>
      </c>
      <c r="C669" s="12" t="s">
        <v>13</v>
      </c>
      <c r="D669" s="14" t="s">
        <v>3238</v>
      </c>
      <c r="E669" s="10">
        <v>0</v>
      </c>
      <c r="F669" s="10" t="str">
        <f>IF(REKAPITULACIJA!$F$48*I669=0,"",REKAPITULACIJA!$F$48*I669)</f>
        <v/>
      </c>
      <c r="G669" s="10" t="str">
        <f t="shared" si="13"/>
        <v/>
      </c>
      <c r="I669" s="110">
        <v>0</v>
      </c>
    </row>
    <row r="670" spans="2:9" ht="38.25" hidden="1" x14ac:dyDescent="0.2">
      <c r="B670" s="9" t="s">
        <v>2278</v>
      </c>
      <c r="C670" s="12" t="s">
        <v>13</v>
      </c>
      <c r="D670" s="14" t="s">
        <v>3239</v>
      </c>
      <c r="E670" s="10">
        <v>0</v>
      </c>
      <c r="F670" s="10" t="str">
        <f>IF(REKAPITULACIJA!$F$48*I670=0,"",REKAPITULACIJA!$F$48*I670)</f>
        <v/>
      </c>
      <c r="G670" s="10" t="str">
        <f t="shared" si="13"/>
        <v/>
      </c>
      <c r="I670" s="110">
        <v>0</v>
      </c>
    </row>
    <row r="671" spans="2:9" ht="38.25" hidden="1" x14ac:dyDescent="0.2">
      <c r="B671" s="9" t="s">
        <v>2279</v>
      </c>
      <c r="C671" s="12" t="s">
        <v>13</v>
      </c>
      <c r="D671" s="14" t="s">
        <v>3240</v>
      </c>
      <c r="E671" s="10">
        <v>0</v>
      </c>
      <c r="F671" s="10" t="str">
        <f>IF(REKAPITULACIJA!$F$48*I671=0,"",REKAPITULACIJA!$F$48*I671)</f>
        <v/>
      </c>
      <c r="G671" s="10" t="str">
        <f t="shared" si="13"/>
        <v/>
      </c>
      <c r="I671" s="110">
        <v>0</v>
      </c>
    </row>
    <row r="672" spans="2:9" ht="38.25" hidden="1" x14ac:dyDescent="0.2">
      <c r="B672" s="9" t="s">
        <v>2280</v>
      </c>
      <c r="C672" s="12" t="s">
        <v>13</v>
      </c>
      <c r="D672" s="14" t="s">
        <v>3241</v>
      </c>
      <c r="E672" s="10">
        <v>0</v>
      </c>
      <c r="F672" s="10" t="str">
        <f>IF(REKAPITULACIJA!$F$48*I672=0,"",REKAPITULACIJA!$F$48*I672)</f>
        <v/>
      </c>
      <c r="G672" s="10" t="str">
        <f t="shared" si="13"/>
        <v/>
      </c>
      <c r="I672" s="110">
        <v>0</v>
      </c>
    </row>
    <row r="673" spans="2:9" ht="38.25" hidden="1" x14ac:dyDescent="0.2">
      <c r="B673" s="9" t="s">
        <v>2281</v>
      </c>
      <c r="C673" s="12" t="s">
        <v>13</v>
      </c>
      <c r="D673" s="14" t="s">
        <v>3242</v>
      </c>
      <c r="E673" s="10">
        <v>0</v>
      </c>
      <c r="F673" s="10" t="str">
        <f>IF(REKAPITULACIJA!$F$48*I673=0,"",REKAPITULACIJA!$F$48*I673)</f>
        <v/>
      </c>
      <c r="G673" s="10" t="str">
        <f t="shared" si="13"/>
        <v/>
      </c>
      <c r="I673" s="112">
        <v>0</v>
      </c>
    </row>
    <row r="674" spans="2:9" ht="38.25" hidden="1" x14ac:dyDescent="0.2">
      <c r="B674" s="9" t="s">
        <v>2282</v>
      </c>
      <c r="C674" s="12" t="s">
        <v>13</v>
      </c>
      <c r="D674" s="14" t="s">
        <v>3243</v>
      </c>
      <c r="E674" s="10">
        <v>0</v>
      </c>
      <c r="F674" s="10" t="str">
        <f>IF(REKAPITULACIJA!$F$48*I674=0,"",REKAPITULACIJA!$F$48*I674)</f>
        <v/>
      </c>
      <c r="G674" s="10" t="str">
        <f t="shared" si="13"/>
        <v/>
      </c>
      <c r="I674" s="112">
        <v>0</v>
      </c>
    </row>
    <row r="675" spans="2:9" ht="38.25" hidden="1" x14ac:dyDescent="0.2">
      <c r="B675" s="9" t="s">
        <v>2283</v>
      </c>
      <c r="C675" s="12" t="s">
        <v>13</v>
      </c>
      <c r="D675" s="14" t="s">
        <v>3244</v>
      </c>
      <c r="E675" s="10">
        <v>0</v>
      </c>
      <c r="F675" s="10" t="str">
        <f>IF(REKAPITULACIJA!$F$48*I675=0,"",REKAPITULACIJA!$F$48*I675)</f>
        <v/>
      </c>
      <c r="G675" s="10" t="str">
        <f t="shared" si="13"/>
        <v/>
      </c>
      <c r="I675" s="112">
        <v>0</v>
      </c>
    </row>
    <row r="676" spans="2:9" ht="38.25" hidden="1" x14ac:dyDescent="0.2">
      <c r="B676" s="9" t="s">
        <v>2284</v>
      </c>
      <c r="C676" s="12" t="s">
        <v>13</v>
      </c>
      <c r="D676" s="14" t="s">
        <v>3245</v>
      </c>
      <c r="E676" s="10">
        <v>0</v>
      </c>
      <c r="F676" s="10" t="str">
        <f>IF(REKAPITULACIJA!$F$48*I676=0,"",REKAPITULACIJA!$F$48*I676)</f>
        <v/>
      </c>
      <c r="G676" s="10" t="str">
        <f t="shared" si="13"/>
        <v/>
      </c>
      <c r="I676" s="112">
        <v>0</v>
      </c>
    </row>
    <row r="677" spans="2:9" ht="38.25" hidden="1" x14ac:dyDescent="0.2">
      <c r="B677" s="9" t="s">
        <v>2285</v>
      </c>
      <c r="C677" s="12" t="s">
        <v>47</v>
      </c>
      <c r="D677" s="14" t="s">
        <v>3246</v>
      </c>
      <c r="E677" s="10">
        <v>0</v>
      </c>
      <c r="F677" s="10">
        <f>IF(REKAPITULACIJA!$F$48*I677=0,"",REKAPITULACIJA!$F$48*I677)</f>
        <v>20</v>
      </c>
      <c r="G677" s="10">
        <f t="shared" si="13"/>
        <v>0</v>
      </c>
      <c r="I677" s="102">
        <v>20</v>
      </c>
    </row>
    <row r="678" spans="2:9" ht="38.25" hidden="1" x14ac:dyDescent="0.2">
      <c r="B678" s="9" t="s">
        <v>2286</v>
      </c>
      <c r="C678" s="12" t="s">
        <v>47</v>
      </c>
      <c r="D678" s="14" t="s">
        <v>3247</v>
      </c>
      <c r="E678" s="10">
        <v>0</v>
      </c>
      <c r="F678" s="10" t="str">
        <f>IF(REKAPITULACIJA!$F$48*I678=0,"",REKAPITULACIJA!$F$48*I678)</f>
        <v/>
      </c>
      <c r="G678" s="10" t="str">
        <f t="shared" si="13"/>
        <v/>
      </c>
      <c r="I678" s="110">
        <v>0</v>
      </c>
    </row>
    <row r="679" spans="2:9" ht="38.25" hidden="1" x14ac:dyDescent="0.2">
      <c r="B679" s="9" t="s">
        <v>2287</v>
      </c>
      <c r="C679" s="12" t="s">
        <v>47</v>
      </c>
      <c r="D679" s="14" t="s">
        <v>3248</v>
      </c>
      <c r="E679" s="10">
        <v>0</v>
      </c>
      <c r="F679" s="10" t="str">
        <f>IF(REKAPITULACIJA!$F$48*I679=0,"",REKAPITULACIJA!$F$48*I679)</f>
        <v/>
      </c>
      <c r="G679" s="10" t="str">
        <f t="shared" si="13"/>
        <v/>
      </c>
      <c r="I679" s="112">
        <v>0</v>
      </c>
    </row>
    <row r="680" spans="2:9" ht="38.25" hidden="1" x14ac:dyDescent="0.2">
      <c r="B680" s="9" t="s">
        <v>2288</v>
      </c>
      <c r="C680" s="12" t="s">
        <v>47</v>
      </c>
      <c r="D680" s="14" t="s">
        <v>3249</v>
      </c>
      <c r="E680" s="10">
        <v>0</v>
      </c>
      <c r="F680" s="10" t="str">
        <f>IF(REKAPITULACIJA!$F$48*I680=0,"",REKAPITULACIJA!$F$48*I680)</f>
        <v/>
      </c>
      <c r="G680" s="10" t="str">
        <f t="shared" si="13"/>
        <v/>
      </c>
      <c r="I680" s="112">
        <v>0</v>
      </c>
    </row>
    <row r="681" spans="2:9" ht="25.5" hidden="1" x14ac:dyDescent="0.2">
      <c r="B681" s="9" t="s">
        <v>2289</v>
      </c>
      <c r="C681" s="12" t="s">
        <v>47</v>
      </c>
      <c r="D681" s="14" t="s">
        <v>2290</v>
      </c>
      <c r="E681" s="10">
        <v>0</v>
      </c>
      <c r="F681" s="10" t="str">
        <f>IF(REKAPITULACIJA!$F$48*I681=0,"",REKAPITULACIJA!$F$48*I681)</f>
        <v/>
      </c>
      <c r="G681" s="10" t="str">
        <f t="shared" si="13"/>
        <v/>
      </c>
      <c r="I681" s="110">
        <v>0</v>
      </c>
    </row>
    <row r="682" spans="2:9" ht="25.5" hidden="1" x14ac:dyDescent="0.2">
      <c r="B682" s="9" t="s">
        <v>2291</v>
      </c>
      <c r="C682" s="12" t="s">
        <v>47</v>
      </c>
      <c r="D682" s="14" t="s">
        <v>2292</v>
      </c>
      <c r="E682" s="10">
        <v>0</v>
      </c>
      <c r="F682" s="10" t="str">
        <f>IF(REKAPITULACIJA!$F$48*I682=0,"",REKAPITULACIJA!$F$48*I682)</f>
        <v/>
      </c>
      <c r="G682" s="10" t="str">
        <f t="shared" si="13"/>
        <v/>
      </c>
      <c r="I682" s="110">
        <v>0</v>
      </c>
    </row>
    <row r="683" spans="2:9" ht="25.5" hidden="1" x14ac:dyDescent="0.2">
      <c r="B683" s="9" t="s">
        <v>2293</v>
      </c>
      <c r="C683" s="12" t="s">
        <v>47</v>
      </c>
      <c r="D683" s="14" t="s">
        <v>2294</v>
      </c>
      <c r="E683" s="10">
        <v>0</v>
      </c>
      <c r="F683" s="10" t="str">
        <f>IF(REKAPITULACIJA!$F$48*I683=0,"",REKAPITULACIJA!$F$48*I683)</f>
        <v/>
      </c>
      <c r="G683" s="10" t="str">
        <f t="shared" si="13"/>
        <v/>
      </c>
      <c r="I683" s="110">
        <v>0</v>
      </c>
    </row>
    <row r="684" spans="2:9" ht="25.5" hidden="1" x14ac:dyDescent="0.2">
      <c r="B684" s="9" t="s">
        <v>2295</v>
      </c>
      <c r="C684" s="12" t="s">
        <v>47</v>
      </c>
      <c r="D684" s="14" t="s">
        <v>2296</v>
      </c>
      <c r="E684" s="10">
        <v>0</v>
      </c>
      <c r="F684" s="10" t="str">
        <f>IF(REKAPITULACIJA!$F$48*I684=0,"",REKAPITULACIJA!$F$48*I684)</f>
        <v/>
      </c>
      <c r="G684" s="10" t="str">
        <f t="shared" si="13"/>
        <v/>
      </c>
      <c r="I684" s="112">
        <v>0</v>
      </c>
    </row>
    <row r="685" spans="2:9" ht="38.25" hidden="1" x14ac:dyDescent="0.2">
      <c r="B685" s="9" t="s">
        <v>2297</v>
      </c>
      <c r="C685" s="12" t="s">
        <v>47</v>
      </c>
      <c r="D685" s="14" t="s">
        <v>3250</v>
      </c>
      <c r="E685" s="10">
        <v>0</v>
      </c>
      <c r="F685" s="10" t="str">
        <f>IF(REKAPITULACIJA!$F$48*I685=0,"",REKAPITULACIJA!$F$48*I685)</f>
        <v/>
      </c>
      <c r="G685" s="10" t="str">
        <f t="shared" si="13"/>
        <v/>
      </c>
      <c r="I685" s="112">
        <v>0</v>
      </c>
    </row>
    <row r="686" spans="2:9" ht="25.5" hidden="1" x14ac:dyDescent="0.2">
      <c r="B686" s="9" t="s">
        <v>2298</v>
      </c>
      <c r="C686" s="12" t="s">
        <v>47</v>
      </c>
      <c r="D686" s="14" t="s">
        <v>2299</v>
      </c>
      <c r="E686" s="10">
        <v>0</v>
      </c>
      <c r="F686" s="10" t="str">
        <f>IF(REKAPITULACIJA!$F$48*I686=0,"",REKAPITULACIJA!$F$48*I686)</f>
        <v/>
      </c>
      <c r="G686" s="10" t="str">
        <f t="shared" si="13"/>
        <v/>
      </c>
      <c r="I686" s="112">
        <v>0</v>
      </c>
    </row>
    <row r="687" spans="2:9" ht="25.5" hidden="1" x14ac:dyDescent="0.2">
      <c r="B687" s="9" t="s">
        <v>2300</v>
      </c>
      <c r="C687" s="12" t="s">
        <v>146</v>
      </c>
      <c r="D687" s="14" t="s">
        <v>2301</v>
      </c>
      <c r="E687" s="10">
        <v>0</v>
      </c>
      <c r="F687" s="10" t="str">
        <f>IF(REKAPITULACIJA!$F$48*I687=0,"",REKAPITULACIJA!$F$48*I687)</f>
        <v/>
      </c>
      <c r="G687" s="10" t="str">
        <f t="shared" si="13"/>
        <v/>
      </c>
      <c r="I687" s="110">
        <v>0</v>
      </c>
    </row>
    <row r="688" spans="2:9" ht="25.5" hidden="1" x14ac:dyDescent="0.2">
      <c r="B688" s="9" t="s">
        <v>2302</v>
      </c>
      <c r="C688" s="12" t="s">
        <v>146</v>
      </c>
      <c r="D688" s="14" t="s">
        <v>2303</v>
      </c>
      <c r="E688" s="10">
        <v>0</v>
      </c>
      <c r="F688" s="10" t="str">
        <f>IF(REKAPITULACIJA!$F$48*I688=0,"",REKAPITULACIJA!$F$48*I688)</f>
        <v/>
      </c>
      <c r="G688" s="10" t="str">
        <f t="shared" si="13"/>
        <v/>
      </c>
      <c r="I688" s="110">
        <v>0</v>
      </c>
    </row>
    <row r="689" spans="2:9" ht="25.5" hidden="1" x14ac:dyDescent="0.2">
      <c r="B689" s="9" t="s">
        <v>2304</v>
      </c>
      <c r="C689" s="12" t="s">
        <v>47</v>
      </c>
      <c r="D689" s="14" t="s">
        <v>2305</v>
      </c>
      <c r="E689" s="10">
        <v>0</v>
      </c>
      <c r="F689" s="10" t="str">
        <f>IF(REKAPITULACIJA!$F$48*I689=0,"",REKAPITULACIJA!$F$48*I689)</f>
        <v/>
      </c>
      <c r="G689" s="10" t="str">
        <f t="shared" si="13"/>
        <v/>
      </c>
      <c r="I689" s="112">
        <v>0</v>
      </c>
    </row>
    <row r="690" spans="2:9" ht="25.5" hidden="1" x14ac:dyDescent="0.2">
      <c r="B690" s="9" t="s">
        <v>2306</v>
      </c>
      <c r="C690" s="12" t="s">
        <v>47</v>
      </c>
      <c r="D690" s="14" t="s">
        <v>2307</v>
      </c>
      <c r="E690" s="10">
        <v>0</v>
      </c>
      <c r="F690" s="10" t="str">
        <f>IF(REKAPITULACIJA!$F$48*I690=0,"",REKAPITULACIJA!$F$48*I690)</f>
        <v/>
      </c>
      <c r="G690" s="10" t="str">
        <f t="shared" si="13"/>
        <v/>
      </c>
      <c r="I690" s="112">
        <v>0</v>
      </c>
    </row>
    <row r="691" spans="2:9" ht="38.25" hidden="1" x14ac:dyDescent="0.2">
      <c r="B691" s="9" t="s">
        <v>2308</v>
      </c>
      <c r="C691" s="12" t="s">
        <v>146</v>
      </c>
      <c r="D691" s="14" t="s">
        <v>3251</v>
      </c>
      <c r="E691" s="10">
        <v>0</v>
      </c>
      <c r="F691" s="10" t="str">
        <f>IF(REKAPITULACIJA!$F$48*I691=0,"",REKAPITULACIJA!$F$48*I691)</f>
        <v/>
      </c>
      <c r="G691" s="10" t="str">
        <f t="shared" si="13"/>
        <v/>
      </c>
      <c r="I691" s="112">
        <v>0</v>
      </c>
    </row>
    <row r="692" spans="2:9" ht="38.25" hidden="1" x14ac:dyDescent="0.2">
      <c r="B692" s="9" t="s">
        <v>2309</v>
      </c>
      <c r="C692" s="12" t="s">
        <v>146</v>
      </c>
      <c r="D692" s="14" t="s">
        <v>3252</v>
      </c>
      <c r="E692" s="10">
        <v>0</v>
      </c>
      <c r="F692" s="10" t="str">
        <f>IF(REKAPITULACIJA!$F$48*I692=0,"",REKAPITULACIJA!$F$48*I692)</f>
        <v/>
      </c>
      <c r="G692" s="10" t="str">
        <f t="shared" si="13"/>
        <v/>
      </c>
      <c r="I692" s="112">
        <v>0</v>
      </c>
    </row>
    <row r="693" spans="2:9" ht="38.25" hidden="1" x14ac:dyDescent="0.2">
      <c r="B693" s="9" t="s">
        <v>2310</v>
      </c>
      <c r="C693" s="12" t="s">
        <v>146</v>
      </c>
      <c r="D693" s="14" t="s">
        <v>3253</v>
      </c>
      <c r="E693" s="10">
        <v>0</v>
      </c>
      <c r="F693" s="10" t="str">
        <f>IF(REKAPITULACIJA!$F$48*I693=0,"",REKAPITULACIJA!$F$48*I693)</f>
        <v/>
      </c>
      <c r="G693" s="10" t="str">
        <f t="shared" si="13"/>
        <v/>
      </c>
      <c r="I693" s="112">
        <v>0</v>
      </c>
    </row>
    <row r="694" spans="2:9" ht="25.5" hidden="1" x14ac:dyDescent="0.2">
      <c r="B694" s="9" t="s">
        <v>2311</v>
      </c>
      <c r="C694" s="12" t="s">
        <v>146</v>
      </c>
      <c r="D694" s="14" t="s">
        <v>2312</v>
      </c>
      <c r="E694" s="10">
        <v>0</v>
      </c>
      <c r="F694" s="10" t="str">
        <f>IF(REKAPITULACIJA!$F$48*I694=0,"",REKAPITULACIJA!$F$48*I694)</f>
        <v/>
      </c>
      <c r="G694" s="10" t="str">
        <f t="shared" si="13"/>
        <v/>
      </c>
      <c r="I694" s="110">
        <v>0</v>
      </c>
    </row>
    <row r="695" spans="2:9" ht="25.5" hidden="1" x14ac:dyDescent="0.2">
      <c r="B695" s="9" t="s">
        <v>2313</v>
      </c>
      <c r="C695" s="12" t="s">
        <v>146</v>
      </c>
      <c r="D695" s="14" t="s">
        <v>2314</v>
      </c>
      <c r="E695" s="10">
        <v>0</v>
      </c>
      <c r="F695" s="10" t="str">
        <f>IF(REKAPITULACIJA!$F$48*I695=0,"",REKAPITULACIJA!$F$48*I695)</f>
        <v/>
      </c>
      <c r="G695" s="10" t="str">
        <f t="shared" si="13"/>
        <v/>
      </c>
      <c r="I695" s="110">
        <v>0</v>
      </c>
    </row>
    <row r="696" spans="2:9" ht="38.25" hidden="1" x14ac:dyDescent="0.2">
      <c r="B696" s="9" t="s">
        <v>2315</v>
      </c>
      <c r="C696" s="12" t="s">
        <v>84</v>
      </c>
      <c r="D696" s="14" t="s">
        <v>3254</v>
      </c>
      <c r="E696" s="10">
        <v>0</v>
      </c>
      <c r="F696" s="10" t="str">
        <f>IF(REKAPITULACIJA!$F$48*I696=0,"",REKAPITULACIJA!$F$48*I696)</f>
        <v/>
      </c>
      <c r="G696" s="10" t="str">
        <f t="shared" si="13"/>
        <v/>
      </c>
      <c r="I696" s="112">
        <v>0</v>
      </c>
    </row>
    <row r="697" spans="2:9" ht="38.25" hidden="1" x14ac:dyDescent="0.2">
      <c r="B697" s="9" t="s">
        <v>2316</v>
      </c>
      <c r="C697" s="12" t="s">
        <v>84</v>
      </c>
      <c r="D697" s="14" t="s">
        <v>3255</v>
      </c>
      <c r="E697" s="10">
        <v>0</v>
      </c>
      <c r="F697" s="10" t="str">
        <f>IF(REKAPITULACIJA!$F$48*I697=0,"",REKAPITULACIJA!$F$48*I697)</f>
        <v/>
      </c>
      <c r="G697" s="10" t="str">
        <f t="shared" si="13"/>
        <v/>
      </c>
      <c r="I697" s="112">
        <v>0</v>
      </c>
    </row>
    <row r="698" spans="2:9" ht="38.25" hidden="1" x14ac:dyDescent="0.2">
      <c r="B698" s="9" t="s">
        <v>2317</v>
      </c>
      <c r="C698" s="12" t="s">
        <v>47</v>
      </c>
      <c r="D698" s="14" t="s">
        <v>3256</v>
      </c>
      <c r="E698" s="10">
        <v>0</v>
      </c>
      <c r="F698" s="10" t="str">
        <f>IF(REKAPITULACIJA!$F$48*I698=0,"",REKAPITULACIJA!$F$48*I698)</f>
        <v/>
      </c>
      <c r="G698" s="10" t="str">
        <f t="shared" si="13"/>
        <v/>
      </c>
      <c r="I698" s="110">
        <v>0</v>
      </c>
    </row>
    <row r="699" spans="2:9" ht="38.25" hidden="1" x14ac:dyDescent="0.2">
      <c r="B699" s="9" t="s">
        <v>2318</v>
      </c>
      <c r="C699" s="12" t="s">
        <v>47</v>
      </c>
      <c r="D699" s="14" t="s">
        <v>3257</v>
      </c>
      <c r="E699" s="10">
        <v>0</v>
      </c>
      <c r="F699" s="10" t="str">
        <f>IF(REKAPITULACIJA!$F$48*I699=0,"",REKAPITULACIJA!$F$48*I699)</f>
        <v/>
      </c>
      <c r="G699" s="10" t="str">
        <f t="shared" si="13"/>
        <v/>
      </c>
      <c r="I699" s="110">
        <v>0</v>
      </c>
    </row>
    <row r="700" spans="2:9" ht="38.25" hidden="1" x14ac:dyDescent="0.2">
      <c r="B700" s="9" t="s">
        <v>2319</v>
      </c>
      <c r="C700" s="12" t="s">
        <v>47</v>
      </c>
      <c r="D700" s="14" t="s">
        <v>3258</v>
      </c>
      <c r="E700" s="10">
        <v>0</v>
      </c>
      <c r="F700" s="10" t="str">
        <f>IF(REKAPITULACIJA!$F$48*I700=0,"",REKAPITULACIJA!$F$48*I700)</f>
        <v/>
      </c>
      <c r="G700" s="10" t="str">
        <f t="shared" si="13"/>
        <v/>
      </c>
      <c r="I700" s="110">
        <v>0</v>
      </c>
    </row>
    <row r="701" spans="2:9" ht="38.25" hidden="1" x14ac:dyDescent="0.2">
      <c r="B701" s="9" t="s">
        <v>2320</v>
      </c>
      <c r="C701" s="12" t="s">
        <v>47</v>
      </c>
      <c r="D701" s="14" t="s">
        <v>3259</v>
      </c>
      <c r="E701" s="10">
        <v>0</v>
      </c>
      <c r="F701" s="10" t="str">
        <f>IF(REKAPITULACIJA!$F$48*I701=0,"",REKAPITULACIJA!$F$48*I701)</f>
        <v/>
      </c>
      <c r="G701" s="10" t="str">
        <f t="shared" si="13"/>
        <v/>
      </c>
      <c r="I701" s="110">
        <v>0</v>
      </c>
    </row>
    <row r="702" spans="2:9" ht="38.25" hidden="1" x14ac:dyDescent="0.2">
      <c r="B702" s="9" t="s">
        <v>2321</v>
      </c>
      <c r="C702" s="12" t="s">
        <v>47</v>
      </c>
      <c r="D702" s="14" t="s">
        <v>3260</v>
      </c>
      <c r="E702" s="10">
        <v>0</v>
      </c>
      <c r="F702" s="10" t="str">
        <f>IF(REKAPITULACIJA!$F$48*I702=0,"",REKAPITULACIJA!$F$48*I702)</f>
        <v/>
      </c>
      <c r="G702" s="10" t="str">
        <f t="shared" si="13"/>
        <v/>
      </c>
      <c r="I702" s="110">
        <v>0</v>
      </c>
    </row>
    <row r="703" spans="2:9" ht="38.25" hidden="1" x14ac:dyDescent="0.2">
      <c r="B703" s="9" t="s">
        <v>2322</v>
      </c>
      <c r="C703" s="12" t="s">
        <v>47</v>
      </c>
      <c r="D703" s="14" t="s">
        <v>3261</v>
      </c>
      <c r="E703" s="10">
        <v>0</v>
      </c>
      <c r="F703" s="10" t="str">
        <f>IF(REKAPITULACIJA!$F$48*I703=0,"",REKAPITULACIJA!$F$48*I703)</f>
        <v/>
      </c>
      <c r="G703" s="10" t="str">
        <f t="shared" si="13"/>
        <v/>
      </c>
      <c r="I703" s="112">
        <v>0</v>
      </c>
    </row>
    <row r="704" spans="2:9" ht="38.25" hidden="1" x14ac:dyDescent="0.2">
      <c r="B704" s="9" t="s">
        <v>2323</v>
      </c>
      <c r="C704" s="12" t="s">
        <v>47</v>
      </c>
      <c r="D704" s="14" t="s">
        <v>3262</v>
      </c>
      <c r="E704" s="10">
        <v>0</v>
      </c>
      <c r="F704" s="10" t="str">
        <f>IF(REKAPITULACIJA!$F$48*I704=0,"",REKAPITULACIJA!$F$48*I704)</f>
        <v/>
      </c>
      <c r="G704" s="10" t="str">
        <f t="shared" si="13"/>
        <v/>
      </c>
      <c r="I704" s="112">
        <v>0</v>
      </c>
    </row>
    <row r="705" spans="2:9" ht="38.25" hidden="1" x14ac:dyDescent="0.2">
      <c r="B705" s="9" t="s">
        <v>2324</v>
      </c>
      <c r="C705" s="12" t="s">
        <v>47</v>
      </c>
      <c r="D705" s="14" t="s">
        <v>3263</v>
      </c>
      <c r="E705" s="10">
        <v>0</v>
      </c>
      <c r="F705" s="10" t="str">
        <f>IF(REKAPITULACIJA!$F$48*I705=0,"",REKAPITULACIJA!$F$48*I705)</f>
        <v/>
      </c>
      <c r="G705" s="10" t="str">
        <f t="shared" si="13"/>
        <v/>
      </c>
      <c r="I705" s="112">
        <v>0</v>
      </c>
    </row>
    <row r="706" spans="2:9" ht="38.25" hidden="1" x14ac:dyDescent="0.2">
      <c r="B706" s="9" t="s">
        <v>2325</v>
      </c>
      <c r="C706" s="12" t="s">
        <v>47</v>
      </c>
      <c r="D706" s="14" t="s">
        <v>3264</v>
      </c>
      <c r="E706" s="10">
        <v>0</v>
      </c>
      <c r="F706" s="10" t="str">
        <f>IF(REKAPITULACIJA!$F$48*I706=0,"",REKAPITULACIJA!$F$48*I706)</f>
        <v/>
      </c>
      <c r="G706" s="10" t="str">
        <f t="shared" si="13"/>
        <v/>
      </c>
      <c r="I706" s="112">
        <v>0</v>
      </c>
    </row>
    <row r="707" spans="2:9" ht="38.25" hidden="1" x14ac:dyDescent="0.2">
      <c r="B707" s="9" t="s">
        <v>2326</v>
      </c>
      <c r="C707" s="12" t="s">
        <v>47</v>
      </c>
      <c r="D707" s="14" t="s">
        <v>3265</v>
      </c>
      <c r="E707" s="10">
        <v>0</v>
      </c>
      <c r="F707" s="10" t="str">
        <f>IF(REKAPITULACIJA!$F$48*I707=0,"",REKAPITULACIJA!$F$48*I707)</f>
        <v/>
      </c>
      <c r="G707" s="10" t="str">
        <f t="shared" ref="G707:G723" si="14">IF(F707="","",E707*F707)</f>
        <v/>
      </c>
      <c r="I707" s="112">
        <v>0</v>
      </c>
    </row>
    <row r="708" spans="2:9" ht="38.25" hidden="1" x14ac:dyDescent="0.2">
      <c r="B708" s="9" t="s">
        <v>2327</v>
      </c>
      <c r="C708" s="12" t="s">
        <v>47</v>
      </c>
      <c r="D708" s="14" t="s">
        <v>3266</v>
      </c>
      <c r="E708" s="10">
        <v>0</v>
      </c>
      <c r="F708" s="10" t="str">
        <f>IF(REKAPITULACIJA!$F$48*I708=0,"",REKAPITULACIJA!$F$48*I708)</f>
        <v/>
      </c>
      <c r="G708" s="10" t="str">
        <f t="shared" si="14"/>
        <v/>
      </c>
      <c r="I708" s="110">
        <v>0</v>
      </c>
    </row>
    <row r="709" spans="2:9" ht="38.25" hidden="1" x14ac:dyDescent="0.2">
      <c r="B709" s="9" t="s">
        <v>2328</v>
      </c>
      <c r="C709" s="12" t="s">
        <v>47</v>
      </c>
      <c r="D709" s="14" t="s">
        <v>3267</v>
      </c>
      <c r="E709" s="10">
        <v>0</v>
      </c>
      <c r="F709" s="10" t="str">
        <f>IF(REKAPITULACIJA!$F$48*I709=0,"",REKAPITULACIJA!$F$48*I709)</f>
        <v/>
      </c>
      <c r="G709" s="10" t="str">
        <f t="shared" si="14"/>
        <v/>
      </c>
      <c r="I709" s="110">
        <v>0</v>
      </c>
    </row>
    <row r="710" spans="2:9" ht="38.25" hidden="1" x14ac:dyDescent="0.2">
      <c r="B710" s="9" t="s">
        <v>2329</v>
      </c>
      <c r="C710" s="12" t="s">
        <v>47</v>
      </c>
      <c r="D710" s="14" t="s">
        <v>3268</v>
      </c>
      <c r="E710" s="10">
        <v>0</v>
      </c>
      <c r="F710" s="10" t="str">
        <f>IF(REKAPITULACIJA!$F$48*I710=0,"",REKAPITULACIJA!$F$48*I710)</f>
        <v/>
      </c>
      <c r="G710" s="10" t="str">
        <f t="shared" si="14"/>
        <v/>
      </c>
      <c r="I710" s="110">
        <v>0</v>
      </c>
    </row>
    <row r="711" spans="2:9" ht="38.25" hidden="1" x14ac:dyDescent="0.2">
      <c r="B711" s="9" t="s">
        <v>2330</v>
      </c>
      <c r="C711" s="12" t="s">
        <v>47</v>
      </c>
      <c r="D711" s="14" t="s">
        <v>3269</v>
      </c>
      <c r="E711" s="10">
        <v>0</v>
      </c>
      <c r="F711" s="10" t="str">
        <f>IF(REKAPITULACIJA!$F$48*I711=0,"",REKAPITULACIJA!$F$48*I711)</f>
        <v/>
      </c>
      <c r="G711" s="10" t="str">
        <f t="shared" si="14"/>
        <v/>
      </c>
      <c r="I711" s="110">
        <v>0</v>
      </c>
    </row>
    <row r="712" spans="2:9" ht="38.25" hidden="1" x14ac:dyDescent="0.2">
      <c r="B712" s="9" t="s">
        <v>2331</v>
      </c>
      <c r="C712" s="12" t="s">
        <v>47</v>
      </c>
      <c r="D712" s="14" t="s">
        <v>3270</v>
      </c>
      <c r="E712" s="10">
        <v>0</v>
      </c>
      <c r="F712" s="10" t="str">
        <f>IF(REKAPITULACIJA!$F$48*I712=0,"",REKAPITULACIJA!$F$48*I712)</f>
        <v/>
      </c>
      <c r="G712" s="10" t="str">
        <f t="shared" si="14"/>
        <v/>
      </c>
      <c r="I712" s="110">
        <v>0</v>
      </c>
    </row>
    <row r="713" spans="2:9" ht="38.25" hidden="1" x14ac:dyDescent="0.2">
      <c r="B713" s="9" t="s">
        <v>2332</v>
      </c>
      <c r="C713" s="12" t="s">
        <v>146</v>
      </c>
      <c r="D713" s="14" t="s">
        <v>3271</v>
      </c>
      <c r="E713" s="10">
        <v>0</v>
      </c>
      <c r="F713" s="10" t="str">
        <f>IF(REKAPITULACIJA!$F$48*I713=0,"",REKAPITULACIJA!$F$48*I713)</f>
        <v/>
      </c>
      <c r="G713" s="10" t="str">
        <f t="shared" si="14"/>
        <v/>
      </c>
      <c r="I713" s="112">
        <v>0</v>
      </c>
    </row>
    <row r="714" spans="2:9" ht="25.5" hidden="1" x14ac:dyDescent="0.2">
      <c r="B714" s="9" t="s">
        <v>2333</v>
      </c>
      <c r="C714" s="12" t="s">
        <v>146</v>
      </c>
      <c r="D714" s="14" t="s">
        <v>2334</v>
      </c>
      <c r="E714" s="10">
        <v>0</v>
      </c>
      <c r="F714" s="10" t="str">
        <f>IF(REKAPITULACIJA!$F$48*I714=0,"",REKAPITULACIJA!$F$48*I714)</f>
        <v/>
      </c>
      <c r="G714" s="10" t="str">
        <f t="shared" si="14"/>
        <v/>
      </c>
      <c r="I714" s="112">
        <v>0</v>
      </c>
    </row>
    <row r="715" spans="2:9" ht="25.5" hidden="1" x14ac:dyDescent="0.2">
      <c r="B715" s="9" t="s">
        <v>2335</v>
      </c>
      <c r="C715" s="12" t="s">
        <v>146</v>
      </c>
      <c r="D715" s="14" t="s">
        <v>2336</v>
      </c>
      <c r="E715" s="10">
        <v>0</v>
      </c>
      <c r="F715" s="10" t="str">
        <f>IF(REKAPITULACIJA!$F$48*I715=0,"",REKAPITULACIJA!$F$48*I715)</f>
        <v/>
      </c>
      <c r="G715" s="10" t="str">
        <f t="shared" si="14"/>
        <v/>
      </c>
      <c r="I715" s="112">
        <v>0</v>
      </c>
    </row>
    <row r="716" spans="2:9" ht="38.25" hidden="1" x14ac:dyDescent="0.2">
      <c r="B716" s="9" t="s">
        <v>2337</v>
      </c>
      <c r="C716" s="12" t="s">
        <v>47</v>
      </c>
      <c r="D716" s="14" t="s">
        <v>3272</v>
      </c>
      <c r="E716" s="10">
        <v>0</v>
      </c>
      <c r="F716" s="10" t="str">
        <f>IF(REKAPITULACIJA!$F$48*I716=0,"",REKAPITULACIJA!$F$48*I716)</f>
        <v/>
      </c>
      <c r="G716" s="10" t="str">
        <f t="shared" si="14"/>
        <v/>
      </c>
      <c r="I716" s="112">
        <v>0</v>
      </c>
    </row>
    <row r="717" spans="2:9" ht="38.25" hidden="1" x14ac:dyDescent="0.2">
      <c r="B717" s="9" t="s">
        <v>2338</v>
      </c>
      <c r="C717" s="12" t="s">
        <v>146</v>
      </c>
      <c r="D717" s="14" t="s">
        <v>3273</v>
      </c>
      <c r="E717" s="10">
        <v>0</v>
      </c>
      <c r="F717" s="10" t="str">
        <f>IF(REKAPITULACIJA!$F$48*I717=0,"",REKAPITULACIJA!$F$48*I717)</f>
        <v/>
      </c>
      <c r="G717" s="10" t="str">
        <f t="shared" si="14"/>
        <v/>
      </c>
      <c r="I717" s="110">
        <v>0</v>
      </c>
    </row>
    <row r="718" spans="2:9" ht="38.25" hidden="1" x14ac:dyDescent="0.2">
      <c r="B718" s="9" t="s">
        <v>2339</v>
      </c>
      <c r="C718" s="12" t="s">
        <v>146</v>
      </c>
      <c r="D718" s="14" t="s">
        <v>3274</v>
      </c>
      <c r="E718" s="10">
        <v>0</v>
      </c>
      <c r="F718" s="10" t="str">
        <f>IF(REKAPITULACIJA!$F$48*I718=0,"",REKAPITULACIJA!$F$48*I718)</f>
        <v/>
      </c>
      <c r="G718" s="10" t="str">
        <f t="shared" si="14"/>
        <v/>
      </c>
      <c r="I718" s="110">
        <v>0</v>
      </c>
    </row>
    <row r="719" spans="2:9" ht="38.25" hidden="1" x14ac:dyDescent="0.2">
      <c r="B719" s="9" t="s">
        <v>2340</v>
      </c>
      <c r="C719" s="12" t="s">
        <v>146</v>
      </c>
      <c r="D719" s="14" t="s">
        <v>3275</v>
      </c>
      <c r="E719" s="10">
        <v>0</v>
      </c>
      <c r="F719" s="10" t="str">
        <f>IF(REKAPITULACIJA!$F$48*I719=0,"",REKAPITULACIJA!$F$48*I719)</f>
        <v/>
      </c>
      <c r="G719" s="10" t="str">
        <f t="shared" si="14"/>
        <v/>
      </c>
      <c r="I719" s="110">
        <v>0</v>
      </c>
    </row>
    <row r="720" spans="2:9" ht="38.25" hidden="1" x14ac:dyDescent="0.2">
      <c r="B720" s="9" t="s">
        <v>2341</v>
      </c>
      <c r="C720" s="12" t="s">
        <v>146</v>
      </c>
      <c r="D720" s="14" t="s">
        <v>3276</v>
      </c>
      <c r="E720" s="10">
        <v>0</v>
      </c>
      <c r="F720" s="10" t="str">
        <f>IF(REKAPITULACIJA!$F$48*I720=0,"",REKAPITULACIJA!$F$48*I720)</f>
        <v/>
      </c>
      <c r="G720" s="10" t="str">
        <f t="shared" si="14"/>
        <v/>
      </c>
      <c r="I720" s="112">
        <v>0</v>
      </c>
    </row>
    <row r="721" spans="2:9" ht="38.25" hidden="1" x14ac:dyDescent="0.2">
      <c r="B721" s="9" t="s">
        <v>2342</v>
      </c>
      <c r="C721" s="12" t="s">
        <v>146</v>
      </c>
      <c r="D721" s="14" t="s">
        <v>3277</v>
      </c>
      <c r="E721" s="10">
        <v>0</v>
      </c>
      <c r="F721" s="10" t="str">
        <f>IF(REKAPITULACIJA!$F$48*I721=0,"",REKAPITULACIJA!$F$48*I721)</f>
        <v/>
      </c>
      <c r="G721" s="10" t="str">
        <f t="shared" si="14"/>
        <v/>
      </c>
      <c r="I721" s="112">
        <v>0</v>
      </c>
    </row>
    <row r="722" spans="2:9" ht="38.25" hidden="1" x14ac:dyDescent="0.2">
      <c r="B722" s="9" t="s">
        <v>2343</v>
      </c>
      <c r="C722" s="12" t="s">
        <v>146</v>
      </c>
      <c r="D722" s="14" t="s">
        <v>3278</v>
      </c>
      <c r="E722" s="10">
        <v>0</v>
      </c>
      <c r="F722" s="10" t="str">
        <f>IF(REKAPITULACIJA!$F$48*I722=0,"",REKAPITULACIJA!$F$48*I722)</f>
        <v/>
      </c>
      <c r="G722" s="10" t="str">
        <f t="shared" si="14"/>
        <v/>
      </c>
      <c r="I722" s="112">
        <v>0</v>
      </c>
    </row>
    <row r="723" spans="2:9" ht="51" hidden="1" x14ac:dyDescent="0.2">
      <c r="B723" s="9" t="s">
        <v>2344</v>
      </c>
      <c r="C723" s="12" t="s">
        <v>84</v>
      </c>
      <c r="D723" s="14" t="s">
        <v>3279</v>
      </c>
      <c r="E723" s="10">
        <v>0</v>
      </c>
      <c r="F723" s="10" t="str">
        <f>IF(REKAPITULACIJA!$F$48*I723=0,"",REKAPITULACIJA!$F$48*I723)</f>
        <v/>
      </c>
      <c r="G723" s="10" t="str">
        <f t="shared" si="14"/>
        <v/>
      </c>
      <c r="I723" s="110">
        <v>0</v>
      </c>
    </row>
    <row r="724" spans="2:9" hidden="1" x14ac:dyDescent="0.2">
      <c r="E724" s="45">
        <f>IF(SUM(E727:E755)=0,0,"")</f>
        <v>0</v>
      </c>
      <c r="F724" s="45"/>
      <c r="G724" s="45">
        <f>IF(REKAPITULACIJA!$F$48=0,"",IF(SUM(G727:G755)=0,0,""))</f>
        <v>0</v>
      </c>
    </row>
    <row r="725" spans="2:9" ht="21.2" hidden="1" customHeight="1" x14ac:dyDescent="0.25">
      <c r="B725" s="212" t="s">
        <v>3474</v>
      </c>
      <c r="C725" s="213"/>
      <c r="D725" s="213"/>
      <c r="E725" s="47">
        <f>IF(SUM(E727:E755)=0,0,"")</f>
        <v>0</v>
      </c>
      <c r="F725" s="47"/>
      <c r="G725" s="48">
        <f>IF(REKAPITULACIJA!$F$48=0,"",IF(SUM(G727:G755)=0,0,""))</f>
        <v>0</v>
      </c>
    </row>
    <row r="726" spans="2:9" hidden="1" x14ac:dyDescent="0.2">
      <c r="E726" s="45">
        <f>IF(SUM(E727:E755)=0,0,"")</f>
        <v>0</v>
      </c>
      <c r="F726" s="45"/>
      <c r="G726" s="45">
        <f>IF(REKAPITULACIJA!$F$48=0,"",IF(SUM(G727:G755)=0,0,""))</f>
        <v>0</v>
      </c>
    </row>
    <row r="727" spans="2:9" ht="38.25" hidden="1" x14ac:dyDescent="0.2">
      <c r="B727" s="9" t="s">
        <v>2345</v>
      </c>
      <c r="C727" s="12" t="s">
        <v>13</v>
      </c>
      <c r="D727" s="14" t="s">
        <v>3280</v>
      </c>
      <c r="E727" s="10">
        <v>0</v>
      </c>
      <c r="F727" s="10" t="str">
        <f>IF(REKAPITULACIJA!$F$48*I727=0,"",REKAPITULACIJA!$F$48*I727)</f>
        <v/>
      </c>
      <c r="G727" s="10" t="str">
        <f>IF(F727="","",E727*F727)</f>
        <v/>
      </c>
      <c r="I727" s="114">
        <v>0</v>
      </c>
    </row>
    <row r="728" spans="2:9" ht="38.25" hidden="1" x14ac:dyDescent="0.2">
      <c r="B728" s="9" t="s">
        <v>2346</v>
      </c>
      <c r="C728" s="12" t="s">
        <v>13</v>
      </c>
      <c r="D728" s="14" t="s">
        <v>3281</v>
      </c>
      <c r="E728" s="10">
        <v>0</v>
      </c>
      <c r="F728" s="10" t="str">
        <f>IF(REKAPITULACIJA!$F$48*I728=0,"",REKAPITULACIJA!$F$48*I728)</f>
        <v/>
      </c>
      <c r="G728" s="10" t="str">
        <f t="shared" ref="G728:G755" si="15">IF(F728="","",E728*F728)</f>
        <v/>
      </c>
      <c r="I728" s="114">
        <v>0</v>
      </c>
    </row>
    <row r="729" spans="2:9" ht="38.25" hidden="1" x14ac:dyDescent="0.2">
      <c r="B729" s="9" t="s">
        <v>2347</v>
      </c>
      <c r="C729" s="12" t="s">
        <v>13</v>
      </c>
      <c r="D729" s="14" t="s">
        <v>3282</v>
      </c>
      <c r="E729" s="10">
        <v>0</v>
      </c>
      <c r="F729" s="10" t="str">
        <f>IF(REKAPITULACIJA!$F$48*I729=0,"",REKAPITULACIJA!$F$48*I729)</f>
        <v/>
      </c>
      <c r="G729" s="10" t="str">
        <f t="shared" si="15"/>
        <v/>
      </c>
      <c r="I729" s="114">
        <v>0</v>
      </c>
    </row>
    <row r="730" spans="2:9" ht="38.25" hidden="1" x14ac:dyDescent="0.2">
      <c r="B730" s="9" t="s">
        <v>2348</v>
      </c>
      <c r="C730" s="12" t="s">
        <v>13</v>
      </c>
      <c r="D730" s="14" t="s">
        <v>3283</v>
      </c>
      <c r="E730" s="10">
        <v>0</v>
      </c>
      <c r="F730" s="10" t="str">
        <f>IF(REKAPITULACIJA!$F$48*I730=0,"",REKAPITULACIJA!$F$48*I730)</f>
        <v/>
      </c>
      <c r="G730" s="10" t="str">
        <f t="shared" si="15"/>
        <v/>
      </c>
      <c r="I730" s="114">
        <v>0</v>
      </c>
    </row>
    <row r="731" spans="2:9" ht="38.25" hidden="1" x14ac:dyDescent="0.2">
      <c r="B731" s="9" t="s">
        <v>2349</v>
      </c>
      <c r="C731" s="12" t="s">
        <v>13</v>
      </c>
      <c r="D731" s="14" t="s">
        <v>3284</v>
      </c>
      <c r="E731" s="10">
        <v>0</v>
      </c>
      <c r="F731" s="10" t="str">
        <f>IF(REKAPITULACIJA!$F$48*I731=0,"",REKAPITULACIJA!$F$48*I731)</f>
        <v/>
      </c>
      <c r="G731" s="10" t="str">
        <f t="shared" si="15"/>
        <v/>
      </c>
      <c r="I731" s="114">
        <v>0</v>
      </c>
    </row>
    <row r="732" spans="2:9" ht="38.25" hidden="1" x14ac:dyDescent="0.2">
      <c r="B732" s="9" t="s">
        <v>2350</v>
      </c>
      <c r="C732" s="12" t="s">
        <v>13</v>
      </c>
      <c r="D732" s="14" t="s">
        <v>3285</v>
      </c>
      <c r="E732" s="10">
        <v>0</v>
      </c>
      <c r="F732" s="10" t="str">
        <f>IF(REKAPITULACIJA!$F$48*I732=0,"",REKAPITULACIJA!$F$48*I732)</f>
        <v/>
      </c>
      <c r="G732" s="10" t="str">
        <f t="shared" si="15"/>
        <v/>
      </c>
      <c r="I732" s="114">
        <v>0</v>
      </c>
    </row>
    <row r="733" spans="2:9" ht="38.25" hidden="1" x14ac:dyDescent="0.2">
      <c r="B733" s="9" t="s">
        <v>2351</v>
      </c>
      <c r="C733" s="12" t="s">
        <v>84</v>
      </c>
      <c r="D733" s="14" t="s">
        <v>3286</v>
      </c>
      <c r="E733" s="10">
        <v>0</v>
      </c>
      <c r="F733" s="10" t="str">
        <f>IF(REKAPITULACIJA!$F$48*I733=0,"",REKAPITULACIJA!$F$48*I733)</f>
        <v/>
      </c>
      <c r="G733" s="10" t="str">
        <f t="shared" si="15"/>
        <v/>
      </c>
      <c r="I733" s="113">
        <v>0</v>
      </c>
    </row>
    <row r="734" spans="2:9" ht="38.25" hidden="1" x14ac:dyDescent="0.2">
      <c r="B734" s="9" t="s">
        <v>2352</v>
      </c>
      <c r="C734" s="12" t="s">
        <v>84</v>
      </c>
      <c r="D734" s="14" t="s">
        <v>3287</v>
      </c>
      <c r="E734" s="10">
        <v>0</v>
      </c>
      <c r="F734" s="10" t="str">
        <f>IF(REKAPITULACIJA!$F$48*I734=0,"",REKAPITULACIJA!$F$48*I734)</f>
        <v/>
      </c>
      <c r="G734" s="10" t="str">
        <f t="shared" si="15"/>
        <v/>
      </c>
      <c r="I734" s="113">
        <v>0</v>
      </c>
    </row>
    <row r="735" spans="2:9" ht="38.25" hidden="1" x14ac:dyDescent="0.2">
      <c r="B735" s="9" t="s">
        <v>2353</v>
      </c>
      <c r="C735" s="12" t="s">
        <v>84</v>
      </c>
      <c r="D735" s="14" t="s">
        <v>3288</v>
      </c>
      <c r="E735" s="10">
        <v>0</v>
      </c>
      <c r="F735" s="10" t="str">
        <f>IF(REKAPITULACIJA!$F$48*I735=0,"",REKAPITULACIJA!$F$48*I735)</f>
        <v/>
      </c>
      <c r="G735" s="10" t="str">
        <f t="shared" si="15"/>
        <v/>
      </c>
      <c r="I735" s="113">
        <v>0</v>
      </c>
    </row>
    <row r="736" spans="2:9" ht="25.5" hidden="1" x14ac:dyDescent="0.2">
      <c r="B736" s="9" t="s">
        <v>2354</v>
      </c>
      <c r="C736" s="12" t="s">
        <v>84</v>
      </c>
      <c r="D736" s="14" t="s">
        <v>2355</v>
      </c>
      <c r="E736" s="10">
        <v>0</v>
      </c>
      <c r="F736" s="10" t="str">
        <f>IF(REKAPITULACIJA!$F$48*I736=0,"",REKAPITULACIJA!$F$48*I736)</f>
        <v/>
      </c>
      <c r="G736" s="10" t="str">
        <f t="shared" si="15"/>
        <v/>
      </c>
      <c r="I736" s="113">
        <v>0</v>
      </c>
    </row>
    <row r="737" spans="2:9" ht="38.25" hidden="1" x14ac:dyDescent="0.2">
      <c r="B737" s="9" t="s">
        <v>2356</v>
      </c>
      <c r="C737" s="12" t="s">
        <v>146</v>
      </c>
      <c r="D737" s="14" t="s">
        <v>3289</v>
      </c>
      <c r="E737" s="10">
        <v>0</v>
      </c>
      <c r="F737" s="10" t="str">
        <f>IF(REKAPITULACIJA!$F$48*I737=0,"",REKAPITULACIJA!$F$48*I737)</f>
        <v/>
      </c>
      <c r="G737" s="10" t="str">
        <f t="shared" si="15"/>
        <v/>
      </c>
      <c r="I737" s="114">
        <v>0</v>
      </c>
    </row>
    <row r="738" spans="2:9" ht="38.25" hidden="1" x14ac:dyDescent="0.2">
      <c r="B738" s="9" t="s">
        <v>2357</v>
      </c>
      <c r="C738" s="12" t="s">
        <v>146</v>
      </c>
      <c r="D738" s="14" t="s">
        <v>3290</v>
      </c>
      <c r="E738" s="10">
        <v>0</v>
      </c>
      <c r="F738" s="10" t="str">
        <f>IF(REKAPITULACIJA!$F$48*I738=0,"",REKAPITULACIJA!$F$48*I738)</f>
        <v/>
      </c>
      <c r="G738" s="10" t="str">
        <f t="shared" si="15"/>
        <v/>
      </c>
      <c r="I738" s="114">
        <v>0</v>
      </c>
    </row>
    <row r="739" spans="2:9" ht="38.25" hidden="1" x14ac:dyDescent="0.2">
      <c r="B739" s="9" t="s">
        <v>2358</v>
      </c>
      <c r="C739" s="12" t="s">
        <v>146</v>
      </c>
      <c r="D739" s="14" t="s">
        <v>3291</v>
      </c>
      <c r="E739" s="10">
        <v>0</v>
      </c>
      <c r="F739" s="10" t="str">
        <f>IF(REKAPITULACIJA!$F$48*I739=0,"",REKAPITULACIJA!$F$48*I739)</f>
        <v/>
      </c>
      <c r="G739" s="10" t="str">
        <f t="shared" si="15"/>
        <v/>
      </c>
      <c r="I739" s="114">
        <v>0</v>
      </c>
    </row>
    <row r="740" spans="2:9" ht="38.25" hidden="1" x14ac:dyDescent="0.2">
      <c r="B740" s="9" t="s">
        <v>2359</v>
      </c>
      <c r="C740" s="12" t="s">
        <v>146</v>
      </c>
      <c r="D740" s="14" t="s">
        <v>3292</v>
      </c>
      <c r="E740" s="10">
        <v>0</v>
      </c>
      <c r="F740" s="10" t="str">
        <f>IF(REKAPITULACIJA!$F$48*I740=0,"",REKAPITULACIJA!$F$48*I740)</f>
        <v/>
      </c>
      <c r="G740" s="10" t="str">
        <f t="shared" si="15"/>
        <v/>
      </c>
      <c r="I740" s="113">
        <v>0</v>
      </c>
    </row>
    <row r="741" spans="2:9" ht="38.25" hidden="1" x14ac:dyDescent="0.2">
      <c r="B741" s="9" t="s">
        <v>2360</v>
      </c>
      <c r="C741" s="12" t="s">
        <v>146</v>
      </c>
      <c r="D741" s="14" t="s">
        <v>3293</v>
      </c>
      <c r="E741" s="10">
        <v>0</v>
      </c>
      <c r="F741" s="10" t="str">
        <f>IF(REKAPITULACIJA!$F$48*I741=0,"",REKAPITULACIJA!$F$48*I741)</f>
        <v/>
      </c>
      <c r="G741" s="10" t="str">
        <f t="shared" si="15"/>
        <v/>
      </c>
      <c r="I741" s="113">
        <v>0</v>
      </c>
    </row>
    <row r="742" spans="2:9" ht="38.25" hidden="1" x14ac:dyDescent="0.2">
      <c r="B742" s="9" t="s">
        <v>2361</v>
      </c>
      <c r="C742" s="12" t="s">
        <v>146</v>
      </c>
      <c r="D742" s="14" t="s">
        <v>3294</v>
      </c>
      <c r="E742" s="10">
        <v>0</v>
      </c>
      <c r="F742" s="10" t="str">
        <f>IF(REKAPITULACIJA!$F$48*I742=0,"",REKAPITULACIJA!$F$48*I742)</f>
        <v/>
      </c>
      <c r="G742" s="10" t="str">
        <f t="shared" si="15"/>
        <v/>
      </c>
      <c r="I742" s="113">
        <v>0</v>
      </c>
    </row>
    <row r="743" spans="2:9" ht="38.25" hidden="1" x14ac:dyDescent="0.2">
      <c r="B743" s="9" t="s">
        <v>2362</v>
      </c>
      <c r="C743" s="12" t="s">
        <v>146</v>
      </c>
      <c r="D743" s="14" t="s">
        <v>3295</v>
      </c>
      <c r="E743" s="10">
        <v>0</v>
      </c>
      <c r="F743" s="10" t="str">
        <f>IF(REKAPITULACIJA!$F$48*I743=0,"",REKAPITULACIJA!$F$48*I743)</f>
        <v/>
      </c>
      <c r="G743" s="10" t="str">
        <f t="shared" si="15"/>
        <v/>
      </c>
      <c r="I743" s="114">
        <v>0</v>
      </c>
    </row>
    <row r="744" spans="2:9" ht="38.25" hidden="1" x14ac:dyDescent="0.2">
      <c r="B744" s="9" t="s">
        <v>2363</v>
      </c>
      <c r="C744" s="12" t="s">
        <v>146</v>
      </c>
      <c r="D744" s="14" t="s">
        <v>3296</v>
      </c>
      <c r="E744" s="10">
        <v>0</v>
      </c>
      <c r="F744" s="10" t="str">
        <f>IF(REKAPITULACIJA!$F$48*I744=0,"",REKAPITULACIJA!$F$48*I744)</f>
        <v/>
      </c>
      <c r="G744" s="10" t="str">
        <f t="shared" si="15"/>
        <v/>
      </c>
      <c r="I744" s="114">
        <v>0</v>
      </c>
    </row>
    <row r="745" spans="2:9" ht="38.25" hidden="1" x14ac:dyDescent="0.2">
      <c r="B745" s="9" t="s">
        <v>2364</v>
      </c>
      <c r="C745" s="12" t="s">
        <v>146</v>
      </c>
      <c r="D745" s="14" t="s">
        <v>3297</v>
      </c>
      <c r="E745" s="10">
        <v>0</v>
      </c>
      <c r="F745" s="10" t="str">
        <f>IF(REKAPITULACIJA!$F$48*I745=0,"",REKAPITULACIJA!$F$48*I745)</f>
        <v/>
      </c>
      <c r="G745" s="10" t="str">
        <f t="shared" si="15"/>
        <v/>
      </c>
      <c r="I745" s="114">
        <v>0</v>
      </c>
    </row>
    <row r="746" spans="2:9" ht="38.25" hidden="1" x14ac:dyDescent="0.2">
      <c r="B746" s="9" t="s">
        <v>2365</v>
      </c>
      <c r="C746" s="12" t="s">
        <v>146</v>
      </c>
      <c r="D746" s="14" t="s">
        <v>3298</v>
      </c>
      <c r="E746" s="10">
        <v>0</v>
      </c>
      <c r="F746" s="10" t="str">
        <f>IF(REKAPITULACIJA!$F$48*I746=0,"",REKAPITULACIJA!$F$48*I746)</f>
        <v/>
      </c>
      <c r="G746" s="10" t="str">
        <f t="shared" si="15"/>
        <v/>
      </c>
      <c r="I746" s="113">
        <v>0</v>
      </c>
    </row>
    <row r="747" spans="2:9" ht="38.25" hidden="1" x14ac:dyDescent="0.2">
      <c r="B747" s="9" t="s">
        <v>2366</v>
      </c>
      <c r="C747" s="12" t="s">
        <v>146</v>
      </c>
      <c r="D747" s="14" t="s">
        <v>3299</v>
      </c>
      <c r="E747" s="10">
        <v>0</v>
      </c>
      <c r="F747" s="10" t="str">
        <f>IF(REKAPITULACIJA!$F$48*I747=0,"",REKAPITULACIJA!$F$48*I747)</f>
        <v/>
      </c>
      <c r="G747" s="10" t="str">
        <f t="shared" si="15"/>
        <v/>
      </c>
      <c r="I747" s="113">
        <v>0</v>
      </c>
    </row>
    <row r="748" spans="2:9" ht="38.25" hidden="1" x14ac:dyDescent="0.2">
      <c r="B748" s="9" t="s">
        <v>2367</v>
      </c>
      <c r="C748" s="12" t="s">
        <v>146</v>
      </c>
      <c r="D748" s="14" t="s">
        <v>3300</v>
      </c>
      <c r="E748" s="10">
        <v>0</v>
      </c>
      <c r="F748" s="10" t="str">
        <f>IF(REKAPITULACIJA!$F$48*I748=0,"",REKAPITULACIJA!$F$48*I748)</f>
        <v/>
      </c>
      <c r="G748" s="10" t="str">
        <f t="shared" si="15"/>
        <v/>
      </c>
      <c r="I748" s="113">
        <v>0</v>
      </c>
    </row>
    <row r="749" spans="2:9" ht="38.25" hidden="1" x14ac:dyDescent="0.2">
      <c r="B749" s="9" t="s">
        <v>2368</v>
      </c>
      <c r="C749" s="12" t="s">
        <v>146</v>
      </c>
      <c r="D749" s="14" t="s">
        <v>3301</v>
      </c>
      <c r="E749" s="10">
        <v>0</v>
      </c>
      <c r="F749" s="10" t="str">
        <f>IF(REKAPITULACIJA!$F$48*I749=0,"",REKAPITULACIJA!$F$48*I749)</f>
        <v/>
      </c>
      <c r="G749" s="10" t="str">
        <f t="shared" si="15"/>
        <v/>
      </c>
      <c r="I749" s="114">
        <v>0</v>
      </c>
    </row>
    <row r="750" spans="2:9" ht="38.25" hidden="1" x14ac:dyDescent="0.2">
      <c r="B750" s="9" t="s">
        <v>2369</v>
      </c>
      <c r="C750" s="12" t="s">
        <v>146</v>
      </c>
      <c r="D750" s="14" t="s">
        <v>3302</v>
      </c>
      <c r="E750" s="10">
        <v>0</v>
      </c>
      <c r="F750" s="10" t="str">
        <f>IF(REKAPITULACIJA!$F$48*I750=0,"",REKAPITULACIJA!$F$48*I750)</f>
        <v/>
      </c>
      <c r="G750" s="10" t="str">
        <f t="shared" si="15"/>
        <v/>
      </c>
      <c r="I750" s="114">
        <v>0</v>
      </c>
    </row>
    <row r="751" spans="2:9" ht="38.25" hidden="1" x14ac:dyDescent="0.2">
      <c r="B751" s="9" t="s">
        <v>2370</v>
      </c>
      <c r="C751" s="12" t="s">
        <v>146</v>
      </c>
      <c r="D751" s="14" t="s">
        <v>3303</v>
      </c>
      <c r="E751" s="10">
        <v>0</v>
      </c>
      <c r="F751" s="10" t="str">
        <f>IF(REKAPITULACIJA!$F$48*I751=0,"",REKAPITULACIJA!$F$48*I751)</f>
        <v/>
      </c>
      <c r="G751" s="10" t="str">
        <f t="shared" si="15"/>
        <v/>
      </c>
      <c r="I751" s="114">
        <v>0</v>
      </c>
    </row>
    <row r="752" spans="2:9" ht="38.25" hidden="1" x14ac:dyDescent="0.2">
      <c r="B752" s="9" t="s">
        <v>2370</v>
      </c>
      <c r="C752" s="12" t="s">
        <v>146</v>
      </c>
      <c r="D752" s="14" t="s">
        <v>3304</v>
      </c>
      <c r="E752" s="10">
        <v>0</v>
      </c>
      <c r="F752" s="10" t="str">
        <f>IF(REKAPITULACIJA!$F$48*I752=0,"",REKAPITULACIJA!$F$48*I752)</f>
        <v/>
      </c>
      <c r="G752" s="10" t="str">
        <f t="shared" si="15"/>
        <v/>
      </c>
      <c r="I752" s="114">
        <v>0</v>
      </c>
    </row>
    <row r="753" spans="2:9" ht="25.5" hidden="1" x14ac:dyDescent="0.2">
      <c r="B753" s="9" t="s">
        <v>2371</v>
      </c>
      <c r="C753" s="12" t="s">
        <v>146</v>
      </c>
      <c r="D753" s="14" t="s">
        <v>3305</v>
      </c>
      <c r="E753" s="10">
        <v>0</v>
      </c>
      <c r="F753" s="10" t="str">
        <f>IF(REKAPITULACIJA!$F$48*I753=0,"",REKAPITULACIJA!$F$48*I753)</f>
        <v/>
      </c>
      <c r="G753" s="10" t="str">
        <f t="shared" si="15"/>
        <v/>
      </c>
      <c r="I753" s="113">
        <v>0</v>
      </c>
    </row>
    <row r="754" spans="2:9" ht="25.5" hidden="1" x14ac:dyDescent="0.2">
      <c r="B754" s="9" t="s">
        <v>2372</v>
      </c>
      <c r="C754" s="12" t="s">
        <v>146</v>
      </c>
      <c r="D754" s="14" t="s">
        <v>2373</v>
      </c>
      <c r="E754" s="10">
        <v>0</v>
      </c>
      <c r="F754" s="10" t="str">
        <f>IF(REKAPITULACIJA!$F$48*I754=0,"",REKAPITULACIJA!$F$48*I754)</f>
        <v/>
      </c>
      <c r="G754" s="10" t="str">
        <f t="shared" si="15"/>
        <v/>
      </c>
      <c r="I754" s="113">
        <v>0</v>
      </c>
    </row>
    <row r="755" spans="2:9" ht="25.5" hidden="1" x14ac:dyDescent="0.2">
      <c r="B755" s="9" t="s">
        <v>2374</v>
      </c>
      <c r="C755" s="12" t="s">
        <v>146</v>
      </c>
      <c r="D755" s="14" t="s">
        <v>2375</v>
      </c>
      <c r="E755" s="10">
        <v>0</v>
      </c>
      <c r="F755" s="10" t="str">
        <f>IF(REKAPITULACIJA!$F$48*I755=0,"",REKAPITULACIJA!$F$48*I755)</f>
        <v/>
      </c>
      <c r="G755" s="10" t="str">
        <f t="shared" si="15"/>
        <v/>
      </c>
      <c r="I755" s="113">
        <v>0</v>
      </c>
    </row>
    <row r="756" spans="2:9" hidden="1" x14ac:dyDescent="0.2">
      <c r="E756" s="45">
        <f>IF(SUM(E759:E971)=0,0,"")</f>
        <v>0</v>
      </c>
      <c r="F756" s="45"/>
      <c r="G756" s="45">
        <f>IF(REKAPITULACIJA!$F$48=0,"",IF(SUM(G759:G971)=0,0,""))</f>
        <v>0</v>
      </c>
    </row>
    <row r="757" spans="2:9" ht="21.2" hidden="1" customHeight="1" x14ac:dyDescent="0.25">
      <c r="B757" s="212" t="s">
        <v>3475</v>
      </c>
      <c r="C757" s="213"/>
      <c r="D757" s="213"/>
      <c r="E757" s="47">
        <f>IF(SUM(E759:E971)=0,0,"")</f>
        <v>0</v>
      </c>
      <c r="F757" s="47"/>
      <c r="G757" s="48">
        <f>IF(REKAPITULACIJA!$F$48=0,"",IF(SUM(G759:G971)=0,0,""))</f>
        <v>0</v>
      </c>
    </row>
    <row r="758" spans="2:9" hidden="1" x14ac:dyDescent="0.2">
      <c r="E758" s="45">
        <f>IF(SUM(E759:E971)=0,0,"")</f>
        <v>0</v>
      </c>
      <c r="F758" s="45"/>
      <c r="G758" s="45">
        <f>IF(REKAPITULACIJA!$F$48=0,"",IF(SUM(G759:G971)=0,0,""))</f>
        <v>0</v>
      </c>
    </row>
    <row r="759" spans="2:9" ht="51" hidden="1" x14ac:dyDescent="0.2">
      <c r="B759" s="9" t="s">
        <v>2376</v>
      </c>
      <c r="C759" s="12" t="s">
        <v>84</v>
      </c>
      <c r="D759" s="14" t="s">
        <v>3306</v>
      </c>
      <c r="E759" s="10">
        <v>0</v>
      </c>
      <c r="F759" s="10" t="str">
        <f>IF(REKAPITULACIJA!$F$48*I759=0,"",REKAPITULACIJA!$F$48*I759)</f>
        <v/>
      </c>
      <c r="G759" s="10" t="str">
        <f>IF(F759="","",E759*F759)</f>
        <v/>
      </c>
      <c r="I759" s="28">
        <v>0</v>
      </c>
    </row>
    <row r="760" spans="2:9" ht="51" hidden="1" x14ac:dyDescent="0.2">
      <c r="B760" s="9" t="s">
        <v>2377</v>
      </c>
      <c r="C760" s="12" t="s">
        <v>84</v>
      </c>
      <c r="D760" s="14" t="s">
        <v>3307</v>
      </c>
      <c r="E760" s="10">
        <v>0</v>
      </c>
      <c r="F760" s="10" t="str">
        <f>IF(REKAPITULACIJA!$F$48*I760=0,"",REKAPITULACIJA!$F$48*I760)</f>
        <v/>
      </c>
      <c r="G760" s="10" t="str">
        <f t="shared" ref="G760:G823" si="16">IF(F760="","",E760*F760)</f>
        <v/>
      </c>
      <c r="I760" s="28">
        <v>0</v>
      </c>
    </row>
    <row r="761" spans="2:9" ht="51" hidden="1" x14ac:dyDescent="0.2">
      <c r="B761" s="9" t="s">
        <v>2378</v>
      </c>
      <c r="C761" s="12" t="s">
        <v>84</v>
      </c>
      <c r="D761" s="14" t="s">
        <v>3308</v>
      </c>
      <c r="E761" s="10">
        <v>0</v>
      </c>
      <c r="F761" s="10" t="str">
        <f>IF(REKAPITULACIJA!$F$48*I761=0,"",REKAPITULACIJA!$F$48*I761)</f>
        <v/>
      </c>
      <c r="G761" s="10" t="str">
        <f t="shared" si="16"/>
        <v/>
      </c>
      <c r="I761" s="28">
        <v>0</v>
      </c>
    </row>
    <row r="762" spans="2:9" ht="51" hidden="1" x14ac:dyDescent="0.2">
      <c r="B762" s="9" t="s">
        <v>2379</v>
      </c>
      <c r="C762" s="12" t="s">
        <v>84</v>
      </c>
      <c r="D762" s="14" t="s">
        <v>3309</v>
      </c>
      <c r="E762" s="10">
        <v>0</v>
      </c>
      <c r="F762" s="10" t="str">
        <f>IF(REKAPITULACIJA!$F$48*I762=0,"",REKAPITULACIJA!$F$48*I762)</f>
        <v/>
      </c>
      <c r="G762" s="10" t="str">
        <f t="shared" si="16"/>
        <v/>
      </c>
      <c r="I762" s="28">
        <v>0</v>
      </c>
    </row>
    <row r="763" spans="2:9" ht="51" hidden="1" x14ac:dyDescent="0.2">
      <c r="B763" s="9" t="s">
        <v>2380</v>
      </c>
      <c r="C763" s="12" t="s">
        <v>84</v>
      </c>
      <c r="D763" s="14" t="s">
        <v>3310</v>
      </c>
      <c r="E763" s="10">
        <v>0</v>
      </c>
      <c r="F763" s="10" t="str">
        <f>IF(REKAPITULACIJA!$F$48*I763=0,"",REKAPITULACIJA!$F$48*I763)</f>
        <v/>
      </c>
      <c r="G763" s="10" t="str">
        <f t="shared" si="16"/>
        <v/>
      </c>
      <c r="I763" s="28">
        <v>0</v>
      </c>
    </row>
    <row r="764" spans="2:9" ht="51" hidden="1" x14ac:dyDescent="0.2">
      <c r="B764" s="9" t="s">
        <v>2381</v>
      </c>
      <c r="C764" s="12" t="s">
        <v>84</v>
      </c>
      <c r="D764" s="14" t="s">
        <v>3311</v>
      </c>
      <c r="E764" s="10">
        <v>0</v>
      </c>
      <c r="F764" s="10" t="str">
        <f>IF(REKAPITULACIJA!$F$48*I764=0,"",REKAPITULACIJA!$F$48*I764)</f>
        <v/>
      </c>
      <c r="G764" s="10" t="str">
        <f t="shared" si="16"/>
        <v/>
      </c>
      <c r="I764" s="28">
        <v>0</v>
      </c>
    </row>
    <row r="765" spans="2:9" ht="51" hidden="1" x14ac:dyDescent="0.2">
      <c r="B765" s="9" t="s">
        <v>2382</v>
      </c>
      <c r="C765" s="12" t="s">
        <v>84</v>
      </c>
      <c r="D765" s="14" t="s">
        <v>3312</v>
      </c>
      <c r="E765" s="10">
        <v>0</v>
      </c>
      <c r="F765" s="10" t="str">
        <f>IF(REKAPITULACIJA!$F$48*I765=0,"",REKAPITULACIJA!$F$48*I765)</f>
        <v/>
      </c>
      <c r="G765" s="10" t="str">
        <f t="shared" si="16"/>
        <v/>
      </c>
      <c r="I765" s="28">
        <v>0</v>
      </c>
    </row>
    <row r="766" spans="2:9" ht="51" hidden="1" x14ac:dyDescent="0.2">
      <c r="B766" s="9" t="s">
        <v>2383</v>
      </c>
      <c r="C766" s="12" t="s">
        <v>84</v>
      </c>
      <c r="D766" s="14" t="s">
        <v>3313</v>
      </c>
      <c r="E766" s="10">
        <v>0</v>
      </c>
      <c r="F766" s="10" t="str">
        <f>IF(REKAPITULACIJA!$F$48*I766=0,"",REKAPITULACIJA!$F$48*I766)</f>
        <v/>
      </c>
      <c r="G766" s="10" t="str">
        <f t="shared" si="16"/>
        <v/>
      </c>
      <c r="I766" s="28">
        <v>0</v>
      </c>
    </row>
    <row r="767" spans="2:9" ht="51" hidden="1" x14ac:dyDescent="0.2">
      <c r="B767" s="9" t="s">
        <v>2384</v>
      </c>
      <c r="C767" s="12" t="s">
        <v>84</v>
      </c>
      <c r="D767" s="14" t="s">
        <v>3314</v>
      </c>
      <c r="E767" s="10">
        <v>0</v>
      </c>
      <c r="F767" s="10" t="str">
        <f>IF(REKAPITULACIJA!$F$48*I767=0,"",REKAPITULACIJA!$F$48*I767)</f>
        <v/>
      </c>
      <c r="G767" s="10" t="str">
        <f t="shared" si="16"/>
        <v/>
      </c>
      <c r="I767" s="28">
        <v>0</v>
      </c>
    </row>
    <row r="768" spans="2:9" ht="63.75" hidden="1" x14ac:dyDescent="0.2">
      <c r="B768" s="9" t="s">
        <v>2385</v>
      </c>
      <c r="C768" s="12" t="s">
        <v>84</v>
      </c>
      <c r="D768" s="14" t="s">
        <v>3315</v>
      </c>
      <c r="E768" s="10">
        <v>0</v>
      </c>
      <c r="F768" s="10" t="str">
        <f>IF(REKAPITULACIJA!$F$48*I768=0,"",REKAPITULACIJA!$F$48*I768)</f>
        <v/>
      </c>
      <c r="G768" s="10" t="str">
        <f t="shared" si="16"/>
        <v/>
      </c>
      <c r="I768" s="28">
        <v>0</v>
      </c>
    </row>
    <row r="769" spans="2:9" ht="51" hidden="1" x14ac:dyDescent="0.2">
      <c r="B769" s="9" t="s">
        <v>2386</v>
      </c>
      <c r="C769" s="12" t="s">
        <v>84</v>
      </c>
      <c r="D769" s="14" t="s">
        <v>2387</v>
      </c>
      <c r="E769" s="10">
        <v>0</v>
      </c>
      <c r="F769" s="10" t="str">
        <f>IF(REKAPITULACIJA!$F$48*I769=0,"",REKAPITULACIJA!$F$48*I769)</f>
        <v/>
      </c>
      <c r="G769" s="10" t="str">
        <f t="shared" si="16"/>
        <v/>
      </c>
      <c r="I769" s="28">
        <v>0</v>
      </c>
    </row>
    <row r="770" spans="2:9" ht="51" hidden="1" x14ac:dyDescent="0.2">
      <c r="B770" s="9" t="s">
        <v>2388</v>
      </c>
      <c r="C770" s="12" t="s">
        <v>84</v>
      </c>
      <c r="D770" s="14" t="s">
        <v>2389</v>
      </c>
      <c r="E770" s="10">
        <v>0</v>
      </c>
      <c r="F770" s="10" t="str">
        <f>IF(REKAPITULACIJA!$F$48*I770=0,"",REKAPITULACIJA!$F$48*I770)</f>
        <v/>
      </c>
      <c r="G770" s="10" t="str">
        <f t="shared" si="16"/>
        <v/>
      </c>
      <c r="I770" s="28">
        <v>0</v>
      </c>
    </row>
    <row r="771" spans="2:9" ht="51" hidden="1" x14ac:dyDescent="0.2">
      <c r="B771" s="9" t="s">
        <v>2390</v>
      </c>
      <c r="C771" s="12" t="s">
        <v>84</v>
      </c>
      <c r="D771" s="14" t="s">
        <v>2391</v>
      </c>
      <c r="E771" s="10">
        <v>0</v>
      </c>
      <c r="F771" s="10" t="str">
        <f>IF(REKAPITULACIJA!$F$48*I771=0,"",REKAPITULACIJA!$F$48*I771)</f>
        <v/>
      </c>
      <c r="G771" s="10" t="str">
        <f t="shared" si="16"/>
        <v/>
      </c>
      <c r="I771" s="28">
        <v>0</v>
      </c>
    </row>
    <row r="772" spans="2:9" ht="51" hidden="1" x14ac:dyDescent="0.2">
      <c r="B772" s="9" t="s">
        <v>2392</v>
      </c>
      <c r="C772" s="12" t="s">
        <v>84</v>
      </c>
      <c r="D772" s="14" t="s">
        <v>2393</v>
      </c>
      <c r="E772" s="10">
        <v>0</v>
      </c>
      <c r="F772" s="10" t="str">
        <f>IF(REKAPITULACIJA!$F$48*I772=0,"",REKAPITULACIJA!$F$48*I772)</f>
        <v/>
      </c>
      <c r="G772" s="10" t="str">
        <f t="shared" si="16"/>
        <v/>
      </c>
      <c r="I772" s="28">
        <v>0</v>
      </c>
    </row>
    <row r="773" spans="2:9" ht="51" hidden="1" x14ac:dyDescent="0.2">
      <c r="B773" s="9" t="s">
        <v>2394</v>
      </c>
      <c r="C773" s="12" t="s">
        <v>84</v>
      </c>
      <c r="D773" s="14" t="s">
        <v>2395</v>
      </c>
      <c r="E773" s="10">
        <v>0</v>
      </c>
      <c r="F773" s="10" t="str">
        <f>IF(REKAPITULACIJA!$F$48*I773=0,"",REKAPITULACIJA!$F$48*I773)</f>
        <v/>
      </c>
      <c r="G773" s="10" t="str">
        <f t="shared" si="16"/>
        <v/>
      </c>
      <c r="I773" s="28">
        <v>0</v>
      </c>
    </row>
    <row r="774" spans="2:9" ht="51" hidden="1" x14ac:dyDescent="0.2">
      <c r="B774" s="9" t="s">
        <v>2396</v>
      </c>
      <c r="C774" s="12" t="s">
        <v>84</v>
      </c>
      <c r="D774" s="14" t="s">
        <v>2397</v>
      </c>
      <c r="E774" s="10">
        <v>0</v>
      </c>
      <c r="F774" s="10" t="str">
        <f>IF(REKAPITULACIJA!$F$48*I774=0,"",REKAPITULACIJA!$F$48*I774)</f>
        <v/>
      </c>
      <c r="G774" s="10" t="str">
        <f t="shared" si="16"/>
        <v/>
      </c>
      <c r="I774" s="28">
        <v>0</v>
      </c>
    </row>
    <row r="775" spans="2:9" ht="51" hidden="1" x14ac:dyDescent="0.2">
      <c r="B775" s="9" t="s">
        <v>2398</v>
      </c>
      <c r="C775" s="12" t="s">
        <v>84</v>
      </c>
      <c r="D775" s="14" t="s">
        <v>2399</v>
      </c>
      <c r="E775" s="10">
        <v>0</v>
      </c>
      <c r="F775" s="10" t="str">
        <f>IF(REKAPITULACIJA!$F$48*I775=0,"",REKAPITULACIJA!$F$48*I775)</f>
        <v/>
      </c>
      <c r="G775" s="10" t="str">
        <f t="shared" si="16"/>
        <v/>
      </c>
      <c r="I775" s="28">
        <v>0</v>
      </c>
    </row>
    <row r="776" spans="2:9" ht="51" hidden="1" x14ac:dyDescent="0.2">
      <c r="B776" s="9" t="s">
        <v>2400</v>
      </c>
      <c r="C776" s="12" t="s">
        <v>84</v>
      </c>
      <c r="D776" s="14" t="s">
        <v>2401</v>
      </c>
      <c r="E776" s="10">
        <v>0</v>
      </c>
      <c r="F776" s="10" t="str">
        <f>IF(REKAPITULACIJA!$F$48*I776=0,"",REKAPITULACIJA!$F$48*I776)</f>
        <v/>
      </c>
      <c r="G776" s="10" t="str">
        <f t="shared" si="16"/>
        <v/>
      </c>
      <c r="I776" s="28">
        <v>0</v>
      </c>
    </row>
    <row r="777" spans="2:9" ht="51" hidden="1" x14ac:dyDescent="0.2">
      <c r="B777" s="9" t="s">
        <v>2402</v>
      </c>
      <c r="C777" s="12" t="s">
        <v>84</v>
      </c>
      <c r="D777" s="14" t="s">
        <v>3316</v>
      </c>
      <c r="E777" s="10">
        <v>0</v>
      </c>
      <c r="F777" s="10" t="str">
        <f>IF(REKAPITULACIJA!$F$48*I777=0,"",REKAPITULACIJA!$F$48*I777)</f>
        <v/>
      </c>
      <c r="G777" s="10" t="str">
        <f t="shared" si="16"/>
        <v/>
      </c>
      <c r="I777" s="28">
        <v>0</v>
      </c>
    </row>
    <row r="778" spans="2:9" ht="51" hidden="1" x14ac:dyDescent="0.2">
      <c r="B778" s="9" t="s">
        <v>2403</v>
      </c>
      <c r="C778" s="12" t="s">
        <v>84</v>
      </c>
      <c r="D778" s="14" t="s">
        <v>3317</v>
      </c>
      <c r="E778" s="10">
        <v>0</v>
      </c>
      <c r="F778" s="10" t="str">
        <f>IF(REKAPITULACIJA!$F$48*I778=0,"",REKAPITULACIJA!$F$48*I778)</f>
        <v/>
      </c>
      <c r="G778" s="10" t="str">
        <f t="shared" si="16"/>
        <v/>
      </c>
      <c r="I778" s="28">
        <v>0</v>
      </c>
    </row>
    <row r="779" spans="2:9" ht="51" hidden="1" x14ac:dyDescent="0.2">
      <c r="B779" s="9" t="s">
        <v>2404</v>
      </c>
      <c r="C779" s="12" t="s">
        <v>84</v>
      </c>
      <c r="D779" s="14" t="s">
        <v>3318</v>
      </c>
      <c r="E779" s="10">
        <v>0</v>
      </c>
      <c r="F779" s="10" t="str">
        <f>IF(REKAPITULACIJA!$F$48*I779=0,"",REKAPITULACIJA!$F$48*I779)</f>
        <v/>
      </c>
      <c r="G779" s="10" t="str">
        <f t="shared" si="16"/>
        <v/>
      </c>
      <c r="I779" s="28">
        <v>0</v>
      </c>
    </row>
    <row r="780" spans="2:9" ht="51" hidden="1" x14ac:dyDescent="0.2">
      <c r="B780" s="9" t="s">
        <v>2405</v>
      </c>
      <c r="C780" s="12" t="s">
        <v>84</v>
      </c>
      <c r="D780" s="14" t="s">
        <v>3319</v>
      </c>
      <c r="E780" s="10">
        <v>0</v>
      </c>
      <c r="F780" s="10" t="str">
        <f>IF(REKAPITULACIJA!$F$48*I780=0,"",REKAPITULACIJA!$F$48*I780)</f>
        <v/>
      </c>
      <c r="G780" s="10" t="str">
        <f t="shared" si="16"/>
        <v/>
      </c>
      <c r="I780" s="28">
        <v>0</v>
      </c>
    </row>
    <row r="781" spans="2:9" ht="51" hidden="1" x14ac:dyDescent="0.2">
      <c r="B781" s="9" t="s">
        <v>2406</v>
      </c>
      <c r="C781" s="12" t="s">
        <v>84</v>
      </c>
      <c r="D781" s="14" t="s">
        <v>3320</v>
      </c>
      <c r="E781" s="10">
        <v>0</v>
      </c>
      <c r="F781" s="10" t="str">
        <f>IF(REKAPITULACIJA!$F$48*I781=0,"",REKAPITULACIJA!$F$48*I781)</f>
        <v/>
      </c>
      <c r="G781" s="10" t="str">
        <f t="shared" si="16"/>
        <v/>
      </c>
      <c r="I781" s="28">
        <v>0</v>
      </c>
    </row>
    <row r="782" spans="2:9" ht="51" hidden="1" x14ac:dyDescent="0.2">
      <c r="B782" s="9" t="s">
        <v>2407</v>
      </c>
      <c r="C782" s="12" t="s">
        <v>84</v>
      </c>
      <c r="D782" s="14" t="s">
        <v>3321</v>
      </c>
      <c r="E782" s="10">
        <v>0</v>
      </c>
      <c r="F782" s="10" t="str">
        <f>IF(REKAPITULACIJA!$F$48*I782=0,"",REKAPITULACIJA!$F$48*I782)</f>
        <v/>
      </c>
      <c r="G782" s="10" t="str">
        <f t="shared" si="16"/>
        <v/>
      </c>
      <c r="I782" s="28">
        <v>0</v>
      </c>
    </row>
    <row r="783" spans="2:9" ht="51" hidden="1" x14ac:dyDescent="0.2">
      <c r="B783" s="9" t="s">
        <v>2408</v>
      </c>
      <c r="C783" s="12" t="s">
        <v>84</v>
      </c>
      <c r="D783" s="14" t="s">
        <v>3322</v>
      </c>
      <c r="E783" s="10">
        <v>0</v>
      </c>
      <c r="F783" s="10" t="str">
        <f>IF(REKAPITULACIJA!$F$48*I783=0,"",REKAPITULACIJA!$F$48*I783)</f>
        <v/>
      </c>
      <c r="G783" s="10" t="str">
        <f t="shared" si="16"/>
        <v/>
      </c>
      <c r="I783" s="28">
        <v>0</v>
      </c>
    </row>
    <row r="784" spans="2:9" ht="51" hidden="1" x14ac:dyDescent="0.2">
      <c r="B784" s="9" t="s">
        <v>2409</v>
      </c>
      <c r="C784" s="12" t="s">
        <v>84</v>
      </c>
      <c r="D784" s="14" t="s">
        <v>3323</v>
      </c>
      <c r="E784" s="10">
        <v>0</v>
      </c>
      <c r="F784" s="10" t="str">
        <f>IF(REKAPITULACIJA!$F$48*I784=0,"",REKAPITULACIJA!$F$48*I784)</f>
        <v/>
      </c>
      <c r="G784" s="10" t="str">
        <f t="shared" si="16"/>
        <v/>
      </c>
      <c r="I784" s="28">
        <v>0</v>
      </c>
    </row>
    <row r="785" spans="2:9" ht="51" hidden="1" x14ac:dyDescent="0.2">
      <c r="B785" s="9" t="s">
        <v>2410</v>
      </c>
      <c r="C785" s="12" t="s">
        <v>84</v>
      </c>
      <c r="D785" s="14" t="s">
        <v>3324</v>
      </c>
      <c r="E785" s="10">
        <v>0</v>
      </c>
      <c r="F785" s="10" t="str">
        <f>IF(REKAPITULACIJA!$F$48*I785=0,"",REKAPITULACIJA!$F$48*I785)</f>
        <v/>
      </c>
      <c r="G785" s="10" t="str">
        <f t="shared" si="16"/>
        <v/>
      </c>
      <c r="I785" s="28">
        <v>0</v>
      </c>
    </row>
    <row r="786" spans="2:9" ht="51" hidden="1" x14ac:dyDescent="0.2">
      <c r="B786" s="9" t="s">
        <v>2411</v>
      </c>
      <c r="C786" s="12" t="s">
        <v>84</v>
      </c>
      <c r="D786" s="14" t="s">
        <v>3325</v>
      </c>
      <c r="E786" s="10">
        <v>0</v>
      </c>
      <c r="F786" s="10" t="str">
        <f>IF(REKAPITULACIJA!$F$48*I786=0,"",REKAPITULACIJA!$F$48*I786)</f>
        <v/>
      </c>
      <c r="G786" s="10" t="str">
        <f t="shared" si="16"/>
        <v/>
      </c>
      <c r="I786" s="28">
        <v>0</v>
      </c>
    </row>
    <row r="787" spans="2:9" ht="51" hidden="1" x14ac:dyDescent="0.2">
      <c r="B787" s="9" t="s">
        <v>2412</v>
      </c>
      <c r="C787" s="12" t="s">
        <v>84</v>
      </c>
      <c r="D787" s="14" t="s">
        <v>3326</v>
      </c>
      <c r="E787" s="10">
        <v>0</v>
      </c>
      <c r="F787" s="10" t="str">
        <f>IF(REKAPITULACIJA!$F$48*I787=0,"",REKAPITULACIJA!$F$48*I787)</f>
        <v/>
      </c>
      <c r="G787" s="10" t="str">
        <f t="shared" si="16"/>
        <v/>
      </c>
      <c r="I787" s="28">
        <v>0</v>
      </c>
    </row>
    <row r="788" spans="2:9" ht="51" hidden="1" x14ac:dyDescent="0.2">
      <c r="B788" s="9" t="s">
        <v>2413</v>
      </c>
      <c r="C788" s="12" t="s">
        <v>84</v>
      </c>
      <c r="D788" s="14" t="s">
        <v>3327</v>
      </c>
      <c r="E788" s="10">
        <v>0</v>
      </c>
      <c r="F788" s="10" t="str">
        <f>IF(REKAPITULACIJA!$F$48*I788=0,"",REKAPITULACIJA!$F$48*I788)</f>
        <v/>
      </c>
      <c r="G788" s="10" t="str">
        <f t="shared" si="16"/>
        <v/>
      </c>
      <c r="I788" s="28">
        <v>0</v>
      </c>
    </row>
    <row r="789" spans="2:9" ht="51" hidden="1" x14ac:dyDescent="0.2">
      <c r="B789" s="9" t="s">
        <v>2414</v>
      </c>
      <c r="C789" s="12" t="s">
        <v>84</v>
      </c>
      <c r="D789" s="14" t="s">
        <v>3328</v>
      </c>
      <c r="E789" s="10">
        <v>0</v>
      </c>
      <c r="F789" s="10" t="str">
        <f>IF(REKAPITULACIJA!$F$48*I789=0,"",REKAPITULACIJA!$F$48*I789)</f>
        <v/>
      </c>
      <c r="G789" s="10" t="str">
        <f t="shared" si="16"/>
        <v/>
      </c>
      <c r="I789" s="28">
        <v>0</v>
      </c>
    </row>
    <row r="790" spans="2:9" ht="51" hidden="1" x14ac:dyDescent="0.2">
      <c r="B790" s="9" t="s">
        <v>2415</v>
      </c>
      <c r="C790" s="12" t="s">
        <v>84</v>
      </c>
      <c r="D790" s="14" t="s">
        <v>3329</v>
      </c>
      <c r="E790" s="10">
        <v>0</v>
      </c>
      <c r="F790" s="10" t="str">
        <f>IF(REKAPITULACIJA!$F$48*I790=0,"",REKAPITULACIJA!$F$48*I790)</f>
        <v/>
      </c>
      <c r="G790" s="10" t="str">
        <f t="shared" si="16"/>
        <v/>
      </c>
      <c r="I790" s="28">
        <v>0</v>
      </c>
    </row>
    <row r="791" spans="2:9" ht="51" hidden="1" x14ac:dyDescent="0.2">
      <c r="B791" s="9" t="s">
        <v>2416</v>
      </c>
      <c r="C791" s="12" t="s">
        <v>84</v>
      </c>
      <c r="D791" s="14" t="s">
        <v>3330</v>
      </c>
      <c r="E791" s="10">
        <v>0</v>
      </c>
      <c r="F791" s="10" t="str">
        <f>IF(REKAPITULACIJA!$F$48*I791=0,"",REKAPITULACIJA!$F$48*I791)</f>
        <v/>
      </c>
      <c r="G791" s="10" t="str">
        <f t="shared" si="16"/>
        <v/>
      </c>
      <c r="I791" s="28">
        <v>0</v>
      </c>
    </row>
    <row r="792" spans="2:9" ht="51" hidden="1" x14ac:dyDescent="0.2">
      <c r="B792" s="9" t="s">
        <v>2417</v>
      </c>
      <c r="C792" s="12" t="s">
        <v>84</v>
      </c>
      <c r="D792" s="14" t="s">
        <v>3331</v>
      </c>
      <c r="E792" s="10">
        <v>0</v>
      </c>
      <c r="F792" s="10" t="str">
        <f>IF(REKAPITULACIJA!$F$48*I792=0,"",REKAPITULACIJA!$F$48*I792)</f>
        <v/>
      </c>
      <c r="G792" s="10" t="str">
        <f t="shared" si="16"/>
        <v/>
      </c>
      <c r="I792" s="28">
        <v>0</v>
      </c>
    </row>
    <row r="793" spans="2:9" ht="51" hidden="1" x14ac:dyDescent="0.2">
      <c r="B793" s="9" t="s">
        <v>2418</v>
      </c>
      <c r="C793" s="12" t="s">
        <v>84</v>
      </c>
      <c r="D793" s="14" t="s">
        <v>3332</v>
      </c>
      <c r="E793" s="10">
        <v>0</v>
      </c>
      <c r="F793" s="10" t="str">
        <f>IF(REKAPITULACIJA!$F$48*I793=0,"",REKAPITULACIJA!$F$48*I793)</f>
        <v/>
      </c>
      <c r="G793" s="10" t="str">
        <f t="shared" si="16"/>
        <v/>
      </c>
      <c r="I793" s="28">
        <v>0</v>
      </c>
    </row>
    <row r="794" spans="2:9" ht="51" hidden="1" x14ac:dyDescent="0.2">
      <c r="B794" s="9" t="s">
        <v>2419</v>
      </c>
      <c r="C794" s="12" t="s">
        <v>84</v>
      </c>
      <c r="D794" s="14" t="s">
        <v>3333</v>
      </c>
      <c r="E794" s="10">
        <v>0</v>
      </c>
      <c r="F794" s="10" t="str">
        <f>IF(REKAPITULACIJA!$F$48*I794=0,"",REKAPITULACIJA!$F$48*I794)</f>
        <v/>
      </c>
      <c r="G794" s="10" t="str">
        <f t="shared" si="16"/>
        <v/>
      </c>
      <c r="I794" s="28">
        <v>0</v>
      </c>
    </row>
    <row r="795" spans="2:9" ht="38.25" hidden="1" x14ac:dyDescent="0.2">
      <c r="B795" s="9" t="s">
        <v>2420</v>
      </c>
      <c r="C795" s="12" t="s">
        <v>84</v>
      </c>
      <c r="D795" s="14" t="s">
        <v>2421</v>
      </c>
      <c r="E795" s="10">
        <v>0</v>
      </c>
      <c r="F795" s="10" t="str">
        <f>IF(REKAPITULACIJA!$F$48*I795=0,"",REKAPITULACIJA!$F$48*I795)</f>
        <v/>
      </c>
      <c r="G795" s="10" t="str">
        <f t="shared" si="16"/>
        <v/>
      </c>
      <c r="I795" s="28">
        <v>0</v>
      </c>
    </row>
    <row r="796" spans="2:9" ht="38.25" hidden="1" x14ac:dyDescent="0.2">
      <c r="B796" s="9" t="s">
        <v>2422</v>
      </c>
      <c r="C796" s="12" t="s">
        <v>84</v>
      </c>
      <c r="D796" s="14" t="s">
        <v>2423</v>
      </c>
      <c r="E796" s="10">
        <v>0</v>
      </c>
      <c r="F796" s="10" t="str">
        <f>IF(REKAPITULACIJA!$F$48*I796=0,"",REKAPITULACIJA!$F$48*I796)</f>
        <v/>
      </c>
      <c r="G796" s="10" t="str">
        <f t="shared" si="16"/>
        <v/>
      </c>
      <c r="I796" s="28">
        <v>0</v>
      </c>
    </row>
    <row r="797" spans="2:9" ht="38.25" hidden="1" x14ac:dyDescent="0.2">
      <c r="B797" s="9" t="s">
        <v>2424</v>
      </c>
      <c r="C797" s="12" t="s">
        <v>84</v>
      </c>
      <c r="D797" s="14" t="s">
        <v>2425</v>
      </c>
      <c r="E797" s="10">
        <v>0</v>
      </c>
      <c r="F797" s="10" t="str">
        <f>IF(REKAPITULACIJA!$F$48*I797=0,"",REKAPITULACIJA!$F$48*I797)</f>
        <v/>
      </c>
      <c r="G797" s="10" t="str">
        <f t="shared" si="16"/>
        <v/>
      </c>
      <c r="I797" s="28">
        <v>0</v>
      </c>
    </row>
    <row r="798" spans="2:9" ht="38.25" hidden="1" x14ac:dyDescent="0.2">
      <c r="B798" s="9" t="s">
        <v>2426</v>
      </c>
      <c r="C798" s="12" t="s">
        <v>84</v>
      </c>
      <c r="D798" s="14" t="s">
        <v>2427</v>
      </c>
      <c r="E798" s="10">
        <v>0</v>
      </c>
      <c r="F798" s="10" t="str">
        <f>IF(REKAPITULACIJA!$F$48*I798=0,"",REKAPITULACIJA!$F$48*I798)</f>
        <v/>
      </c>
      <c r="G798" s="10" t="str">
        <f t="shared" si="16"/>
        <v/>
      </c>
      <c r="I798" s="28">
        <v>0</v>
      </c>
    </row>
    <row r="799" spans="2:9" ht="38.25" hidden="1" x14ac:dyDescent="0.2">
      <c r="B799" s="9" t="s">
        <v>2428</v>
      </c>
      <c r="C799" s="12" t="s">
        <v>84</v>
      </c>
      <c r="D799" s="14" t="s">
        <v>2429</v>
      </c>
      <c r="E799" s="10">
        <v>0</v>
      </c>
      <c r="F799" s="10" t="str">
        <f>IF(REKAPITULACIJA!$F$48*I799=0,"",REKAPITULACIJA!$F$48*I799)</f>
        <v/>
      </c>
      <c r="G799" s="10" t="str">
        <f t="shared" si="16"/>
        <v/>
      </c>
      <c r="I799" s="28">
        <v>0</v>
      </c>
    </row>
    <row r="800" spans="2:9" ht="38.25" hidden="1" x14ac:dyDescent="0.2">
      <c r="B800" s="9" t="s">
        <v>2430</v>
      </c>
      <c r="C800" s="12" t="s">
        <v>84</v>
      </c>
      <c r="D800" s="14" t="s">
        <v>2431</v>
      </c>
      <c r="E800" s="10">
        <v>0</v>
      </c>
      <c r="F800" s="10" t="str">
        <f>IF(REKAPITULACIJA!$F$48*I800=0,"",REKAPITULACIJA!$F$48*I800)</f>
        <v/>
      </c>
      <c r="G800" s="10" t="str">
        <f t="shared" si="16"/>
        <v/>
      </c>
      <c r="I800" s="28">
        <v>0</v>
      </c>
    </row>
    <row r="801" spans="2:9" ht="38.25" hidden="1" x14ac:dyDescent="0.2">
      <c r="B801" s="9" t="s">
        <v>2432</v>
      </c>
      <c r="C801" s="12" t="s">
        <v>84</v>
      </c>
      <c r="D801" s="14" t="s">
        <v>2433</v>
      </c>
      <c r="E801" s="10">
        <v>0</v>
      </c>
      <c r="F801" s="10" t="str">
        <f>IF(REKAPITULACIJA!$F$48*I801=0,"",REKAPITULACIJA!$F$48*I801)</f>
        <v/>
      </c>
      <c r="G801" s="10" t="str">
        <f t="shared" si="16"/>
        <v/>
      </c>
      <c r="I801" s="28">
        <v>0</v>
      </c>
    </row>
    <row r="802" spans="2:9" ht="38.25" hidden="1" x14ac:dyDescent="0.2">
      <c r="B802" s="9" t="s">
        <v>2434</v>
      </c>
      <c r="C802" s="12" t="s">
        <v>84</v>
      </c>
      <c r="D802" s="14" t="s">
        <v>2435</v>
      </c>
      <c r="E802" s="10">
        <v>0</v>
      </c>
      <c r="F802" s="10" t="str">
        <f>IF(REKAPITULACIJA!$F$48*I802=0,"",REKAPITULACIJA!$F$48*I802)</f>
        <v/>
      </c>
      <c r="G802" s="10" t="str">
        <f t="shared" si="16"/>
        <v/>
      </c>
      <c r="I802" s="28">
        <v>0</v>
      </c>
    </row>
    <row r="803" spans="2:9" ht="51" hidden="1" x14ac:dyDescent="0.2">
      <c r="B803" s="9" t="s">
        <v>2436</v>
      </c>
      <c r="C803" s="12" t="s">
        <v>84</v>
      </c>
      <c r="D803" s="14" t="s">
        <v>3334</v>
      </c>
      <c r="E803" s="10">
        <v>0</v>
      </c>
      <c r="F803" s="10" t="str">
        <f>IF(REKAPITULACIJA!$F$48*I803=0,"",REKAPITULACIJA!$F$48*I803)</f>
        <v/>
      </c>
      <c r="G803" s="10" t="str">
        <f t="shared" si="16"/>
        <v/>
      </c>
      <c r="I803" s="28">
        <v>0</v>
      </c>
    </row>
    <row r="804" spans="2:9" ht="38.25" hidden="1" x14ac:dyDescent="0.2">
      <c r="B804" s="9" t="s">
        <v>2437</v>
      </c>
      <c r="C804" s="12" t="s">
        <v>13</v>
      </c>
      <c r="D804" s="14" t="s">
        <v>3335</v>
      </c>
      <c r="E804" s="10">
        <v>0</v>
      </c>
      <c r="F804" s="10" t="str">
        <f>IF(REKAPITULACIJA!$F$48*I804=0,"",REKAPITULACIJA!$F$48*I804)</f>
        <v/>
      </c>
      <c r="G804" s="10" t="str">
        <f t="shared" si="16"/>
        <v/>
      </c>
      <c r="I804" s="28">
        <v>0</v>
      </c>
    </row>
    <row r="805" spans="2:9" ht="38.25" hidden="1" x14ac:dyDescent="0.2">
      <c r="B805" s="9" t="s">
        <v>2438</v>
      </c>
      <c r="C805" s="12" t="s">
        <v>13</v>
      </c>
      <c r="D805" s="14" t="s">
        <v>3336</v>
      </c>
      <c r="E805" s="10">
        <v>0</v>
      </c>
      <c r="F805" s="10" t="str">
        <f>IF(REKAPITULACIJA!$F$48*I805=0,"",REKAPITULACIJA!$F$48*I805)</f>
        <v/>
      </c>
      <c r="G805" s="10" t="str">
        <f t="shared" si="16"/>
        <v/>
      </c>
      <c r="I805" s="28">
        <v>0</v>
      </c>
    </row>
    <row r="806" spans="2:9" ht="38.25" hidden="1" x14ac:dyDescent="0.2">
      <c r="B806" s="9" t="s">
        <v>2439</v>
      </c>
      <c r="C806" s="12" t="s">
        <v>13</v>
      </c>
      <c r="D806" s="14" t="s">
        <v>3337</v>
      </c>
      <c r="E806" s="10">
        <v>0</v>
      </c>
      <c r="F806" s="10" t="str">
        <f>IF(REKAPITULACIJA!$F$48*I806=0,"",REKAPITULACIJA!$F$48*I806)</f>
        <v/>
      </c>
      <c r="G806" s="10" t="str">
        <f t="shared" si="16"/>
        <v/>
      </c>
      <c r="I806" s="28">
        <v>0</v>
      </c>
    </row>
    <row r="807" spans="2:9" ht="38.25" hidden="1" x14ac:dyDescent="0.2">
      <c r="B807" s="9" t="s">
        <v>2440</v>
      </c>
      <c r="C807" s="12" t="s">
        <v>13</v>
      </c>
      <c r="D807" s="14" t="s">
        <v>3338</v>
      </c>
      <c r="E807" s="10">
        <v>0</v>
      </c>
      <c r="F807" s="10" t="str">
        <f>IF(REKAPITULACIJA!$F$48*I807=0,"",REKAPITULACIJA!$F$48*I807)</f>
        <v/>
      </c>
      <c r="G807" s="10" t="str">
        <f t="shared" si="16"/>
        <v/>
      </c>
      <c r="I807" s="28">
        <v>0</v>
      </c>
    </row>
    <row r="808" spans="2:9" ht="38.25" hidden="1" x14ac:dyDescent="0.2">
      <c r="B808" s="9" t="s">
        <v>2441</v>
      </c>
      <c r="C808" s="12" t="s">
        <v>13</v>
      </c>
      <c r="D808" s="14" t="s">
        <v>3339</v>
      </c>
      <c r="E808" s="10">
        <v>0</v>
      </c>
      <c r="F808" s="10" t="str">
        <f>IF(REKAPITULACIJA!$F$48*I808=0,"",REKAPITULACIJA!$F$48*I808)</f>
        <v/>
      </c>
      <c r="G808" s="10" t="str">
        <f t="shared" si="16"/>
        <v/>
      </c>
      <c r="I808" s="28">
        <v>0</v>
      </c>
    </row>
    <row r="809" spans="2:9" ht="38.25" hidden="1" x14ac:dyDescent="0.2">
      <c r="B809" s="9" t="s">
        <v>2442</v>
      </c>
      <c r="C809" s="12" t="s">
        <v>13</v>
      </c>
      <c r="D809" s="14" t="s">
        <v>3340</v>
      </c>
      <c r="E809" s="10">
        <v>0</v>
      </c>
      <c r="F809" s="10" t="str">
        <f>IF(REKAPITULACIJA!$F$48*I809=0,"",REKAPITULACIJA!$F$48*I809)</f>
        <v/>
      </c>
      <c r="G809" s="10" t="str">
        <f t="shared" si="16"/>
        <v/>
      </c>
      <c r="I809" s="28">
        <v>0</v>
      </c>
    </row>
    <row r="810" spans="2:9" ht="38.25" hidden="1" x14ac:dyDescent="0.2">
      <c r="B810" s="9" t="s">
        <v>2443</v>
      </c>
      <c r="C810" s="12" t="s">
        <v>13</v>
      </c>
      <c r="D810" s="14" t="s">
        <v>3341</v>
      </c>
      <c r="E810" s="10">
        <v>0</v>
      </c>
      <c r="F810" s="10" t="str">
        <f>IF(REKAPITULACIJA!$F$48*I810=0,"",REKAPITULACIJA!$F$48*I810)</f>
        <v/>
      </c>
      <c r="G810" s="10" t="str">
        <f t="shared" si="16"/>
        <v/>
      </c>
      <c r="I810" s="28">
        <v>0</v>
      </c>
    </row>
    <row r="811" spans="2:9" ht="38.25" hidden="1" x14ac:dyDescent="0.2">
      <c r="B811" s="9" t="s">
        <v>2444</v>
      </c>
      <c r="C811" s="12" t="s">
        <v>13</v>
      </c>
      <c r="D811" s="14" t="s">
        <v>3342</v>
      </c>
      <c r="E811" s="10">
        <v>0</v>
      </c>
      <c r="F811" s="10" t="str">
        <f>IF(REKAPITULACIJA!$F$48*I811=0,"",REKAPITULACIJA!$F$48*I811)</f>
        <v/>
      </c>
      <c r="G811" s="10" t="str">
        <f t="shared" si="16"/>
        <v/>
      </c>
      <c r="I811" s="28">
        <v>0</v>
      </c>
    </row>
    <row r="812" spans="2:9" ht="38.25" hidden="1" x14ac:dyDescent="0.2">
      <c r="B812" s="9" t="s">
        <v>2445</v>
      </c>
      <c r="C812" s="12" t="s">
        <v>13</v>
      </c>
      <c r="D812" s="14" t="s">
        <v>3343</v>
      </c>
      <c r="E812" s="10">
        <v>0</v>
      </c>
      <c r="F812" s="10" t="str">
        <f>IF(REKAPITULACIJA!$F$48*I812=0,"",REKAPITULACIJA!$F$48*I812)</f>
        <v/>
      </c>
      <c r="G812" s="10" t="str">
        <f t="shared" si="16"/>
        <v/>
      </c>
      <c r="I812" s="28">
        <v>0</v>
      </c>
    </row>
    <row r="813" spans="2:9" ht="25.5" hidden="1" x14ac:dyDescent="0.2">
      <c r="B813" s="9" t="s">
        <v>2446</v>
      </c>
      <c r="C813" s="12" t="s">
        <v>84</v>
      </c>
      <c r="D813" s="14" t="s">
        <v>2447</v>
      </c>
      <c r="E813" s="10">
        <v>0</v>
      </c>
      <c r="F813" s="10" t="str">
        <f>IF(REKAPITULACIJA!$F$48*I813=0,"",REKAPITULACIJA!$F$48*I813)</f>
        <v/>
      </c>
      <c r="G813" s="10" t="str">
        <f t="shared" si="16"/>
        <v/>
      </c>
      <c r="I813" s="28">
        <v>0</v>
      </c>
    </row>
    <row r="814" spans="2:9" ht="25.5" hidden="1" x14ac:dyDescent="0.2">
      <c r="B814" s="9" t="s">
        <v>2448</v>
      </c>
      <c r="C814" s="12" t="s">
        <v>84</v>
      </c>
      <c r="D814" s="14" t="s">
        <v>2449</v>
      </c>
      <c r="E814" s="10">
        <v>0</v>
      </c>
      <c r="F814" s="10" t="str">
        <f>IF(REKAPITULACIJA!$F$48*I814=0,"",REKAPITULACIJA!$F$48*I814)</f>
        <v/>
      </c>
      <c r="G814" s="10" t="str">
        <f t="shared" si="16"/>
        <v/>
      </c>
      <c r="I814" s="28">
        <v>0</v>
      </c>
    </row>
    <row r="815" spans="2:9" ht="25.5" hidden="1" x14ac:dyDescent="0.2">
      <c r="B815" s="9" t="s">
        <v>2450</v>
      </c>
      <c r="C815" s="12" t="s">
        <v>84</v>
      </c>
      <c r="D815" s="14" t="s">
        <v>2451</v>
      </c>
      <c r="E815" s="10">
        <v>0</v>
      </c>
      <c r="F815" s="10" t="str">
        <f>IF(REKAPITULACIJA!$F$48*I815=0,"",REKAPITULACIJA!$F$48*I815)</f>
        <v/>
      </c>
      <c r="G815" s="10" t="str">
        <f t="shared" si="16"/>
        <v/>
      </c>
      <c r="I815" s="28">
        <v>0</v>
      </c>
    </row>
    <row r="816" spans="2:9" ht="25.5" hidden="1" x14ac:dyDescent="0.2">
      <c r="B816" s="9" t="s">
        <v>2452</v>
      </c>
      <c r="C816" s="12" t="s">
        <v>84</v>
      </c>
      <c r="D816" s="14" t="s">
        <v>2453</v>
      </c>
      <c r="E816" s="10">
        <v>0</v>
      </c>
      <c r="F816" s="10" t="str">
        <f>IF(REKAPITULACIJA!$F$48*I816=0,"",REKAPITULACIJA!$F$48*I816)</f>
        <v/>
      </c>
      <c r="G816" s="10" t="str">
        <f t="shared" si="16"/>
        <v/>
      </c>
      <c r="I816" s="28">
        <v>0</v>
      </c>
    </row>
    <row r="817" spans="2:9" ht="25.5" hidden="1" x14ac:dyDescent="0.2">
      <c r="B817" s="9" t="s">
        <v>2454</v>
      </c>
      <c r="C817" s="12" t="s">
        <v>84</v>
      </c>
      <c r="D817" s="14" t="s">
        <v>2455</v>
      </c>
      <c r="E817" s="10">
        <v>0</v>
      </c>
      <c r="F817" s="10" t="str">
        <f>IF(REKAPITULACIJA!$F$48*I817=0,"",REKAPITULACIJA!$F$48*I817)</f>
        <v/>
      </c>
      <c r="G817" s="10" t="str">
        <f t="shared" si="16"/>
        <v/>
      </c>
      <c r="I817" s="28">
        <v>0</v>
      </c>
    </row>
    <row r="818" spans="2:9" ht="38.25" hidden="1" x14ac:dyDescent="0.2">
      <c r="B818" s="9" t="s">
        <v>2456</v>
      </c>
      <c r="C818" s="12" t="s">
        <v>84</v>
      </c>
      <c r="D818" s="14" t="s">
        <v>3344</v>
      </c>
      <c r="E818" s="10">
        <v>0</v>
      </c>
      <c r="F818" s="10" t="str">
        <f>IF(REKAPITULACIJA!$F$48*I818=0,"",REKAPITULACIJA!$F$48*I818)</f>
        <v/>
      </c>
      <c r="G818" s="10" t="str">
        <f t="shared" si="16"/>
        <v/>
      </c>
      <c r="I818" s="28">
        <v>0</v>
      </c>
    </row>
    <row r="819" spans="2:9" ht="51" hidden="1" x14ac:dyDescent="0.2">
      <c r="B819" s="9" t="s">
        <v>2457</v>
      </c>
      <c r="C819" s="12" t="s">
        <v>146</v>
      </c>
      <c r="D819" s="14" t="s">
        <v>3345</v>
      </c>
      <c r="E819" s="10">
        <v>0</v>
      </c>
      <c r="F819" s="10" t="str">
        <f>IF(REKAPITULACIJA!$F$48*I819=0,"",REKAPITULACIJA!$F$48*I819)</f>
        <v/>
      </c>
      <c r="G819" s="10" t="str">
        <f t="shared" si="16"/>
        <v/>
      </c>
      <c r="I819" s="28">
        <v>0</v>
      </c>
    </row>
    <row r="820" spans="2:9" ht="38.25" hidden="1" x14ac:dyDescent="0.2">
      <c r="B820" s="9" t="s">
        <v>2458</v>
      </c>
      <c r="C820" s="12" t="s">
        <v>84</v>
      </c>
      <c r="D820" s="14" t="s">
        <v>3346</v>
      </c>
      <c r="E820" s="10">
        <v>0</v>
      </c>
      <c r="F820" s="10" t="str">
        <f>IF(REKAPITULACIJA!$F$48*I820=0,"",REKAPITULACIJA!$F$48*I820)</f>
        <v/>
      </c>
      <c r="G820" s="10" t="str">
        <f t="shared" si="16"/>
        <v/>
      </c>
      <c r="I820" s="28">
        <v>0</v>
      </c>
    </row>
    <row r="821" spans="2:9" ht="38.25" hidden="1" x14ac:dyDescent="0.2">
      <c r="B821" s="9" t="s">
        <v>2459</v>
      </c>
      <c r="C821" s="12" t="s">
        <v>84</v>
      </c>
      <c r="D821" s="14" t="s">
        <v>3347</v>
      </c>
      <c r="E821" s="10">
        <v>0</v>
      </c>
      <c r="F821" s="10" t="str">
        <f>IF(REKAPITULACIJA!$F$48*I821=0,"",REKAPITULACIJA!$F$48*I821)</f>
        <v/>
      </c>
      <c r="G821" s="10" t="str">
        <f t="shared" si="16"/>
        <v/>
      </c>
      <c r="I821" s="28">
        <v>0</v>
      </c>
    </row>
    <row r="822" spans="2:9" ht="38.25" hidden="1" x14ac:dyDescent="0.2">
      <c r="B822" s="9" t="s">
        <v>2460</v>
      </c>
      <c r="C822" s="12" t="s">
        <v>84</v>
      </c>
      <c r="D822" s="14" t="s">
        <v>3348</v>
      </c>
      <c r="E822" s="10">
        <v>0</v>
      </c>
      <c r="F822" s="10" t="str">
        <f>IF(REKAPITULACIJA!$F$48*I822=0,"",REKAPITULACIJA!$F$48*I822)</f>
        <v/>
      </c>
      <c r="G822" s="10" t="str">
        <f t="shared" si="16"/>
        <v/>
      </c>
      <c r="I822" s="28">
        <v>0</v>
      </c>
    </row>
    <row r="823" spans="2:9" ht="38.25" hidden="1" x14ac:dyDescent="0.2">
      <c r="B823" s="9" t="s">
        <v>2461</v>
      </c>
      <c r="C823" s="12" t="s">
        <v>84</v>
      </c>
      <c r="D823" s="14" t="s">
        <v>3349</v>
      </c>
      <c r="E823" s="10">
        <v>0</v>
      </c>
      <c r="F823" s="10" t="str">
        <f>IF(REKAPITULACIJA!$F$48*I823=0,"",REKAPITULACIJA!$F$48*I823)</f>
        <v/>
      </c>
      <c r="G823" s="10" t="str">
        <f t="shared" si="16"/>
        <v/>
      </c>
      <c r="I823" s="28">
        <v>0</v>
      </c>
    </row>
    <row r="824" spans="2:9" ht="38.25" hidden="1" x14ac:dyDescent="0.2">
      <c r="B824" s="9" t="s">
        <v>2462</v>
      </c>
      <c r="C824" s="12" t="s">
        <v>84</v>
      </c>
      <c r="D824" s="14" t="s">
        <v>3350</v>
      </c>
      <c r="E824" s="10">
        <v>0</v>
      </c>
      <c r="F824" s="10" t="str">
        <f>IF(REKAPITULACIJA!$F$48*I824=0,"",REKAPITULACIJA!$F$48*I824)</f>
        <v/>
      </c>
      <c r="G824" s="10" t="str">
        <f t="shared" ref="G824:G887" si="17">IF(F824="","",E824*F824)</f>
        <v/>
      </c>
      <c r="I824" s="28">
        <v>0</v>
      </c>
    </row>
    <row r="825" spans="2:9" ht="38.25" hidden="1" x14ac:dyDescent="0.2">
      <c r="B825" s="9" t="s">
        <v>2463</v>
      </c>
      <c r="C825" s="12" t="s">
        <v>84</v>
      </c>
      <c r="D825" s="14" t="s">
        <v>3351</v>
      </c>
      <c r="E825" s="10">
        <v>0</v>
      </c>
      <c r="F825" s="10" t="str">
        <f>IF(REKAPITULACIJA!$F$48*I825=0,"",REKAPITULACIJA!$F$48*I825)</f>
        <v/>
      </c>
      <c r="G825" s="10" t="str">
        <f t="shared" si="17"/>
        <v/>
      </c>
      <c r="I825" s="28">
        <v>0</v>
      </c>
    </row>
    <row r="826" spans="2:9" ht="38.25" hidden="1" x14ac:dyDescent="0.2">
      <c r="B826" s="9" t="s">
        <v>2464</v>
      </c>
      <c r="C826" s="12" t="s">
        <v>13</v>
      </c>
      <c r="D826" s="14" t="s">
        <v>3352</v>
      </c>
      <c r="E826" s="10">
        <v>0</v>
      </c>
      <c r="F826" s="10" t="str">
        <f>IF(REKAPITULACIJA!$F$48*I826=0,"",REKAPITULACIJA!$F$48*I826)</f>
        <v/>
      </c>
      <c r="G826" s="10" t="str">
        <f t="shared" si="17"/>
        <v/>
      </c>
      <c r="I826" s="28">
        <v>0</v>
      </c>
    </row>
    <row r="827" spans="2:9" ht="38.25" hidden="1" x14ac:dyDescent="0.2">
      <c r="B827" s="9" t="s">
        <v>2465</v>
      </c>
      <c r="C827" s="12" t="s">
        <v>13</v>
      </c>
      <c r="D827" s="14" t="s">
        <v>3353</v>
      </c>
      <c r="E827" s="10">
        <v>0</v>
      </c>
      <c r="F827" s="10" t="str">
        <f>IF(REKAPITULACIJA!$F$48*I827=0,"",REKAPITULACIJA!$F$48*I827)</f>
        <v/>
      </c>
      <c r="G827" s="10" t="str">
        <f t="shared" si="17"/>
        <v/>
      </c>
      <c r="I827" s="28">
        <v>0</v>
      </c>
    </row>
    <row r="828" spans="2:9" ht="38.25" hidden="1" x14ac:dyDescent="0.2">
      <c r="B828" s="9" t="s">
        <v>2466</v>
      </c>
      <c r="C828" s="12" t="s">
        <v>84</v>
      </c>
      <c r="D828" s="14" t="s">
        <v>3354</v>
      </c>
      <c r="E828" s="10">
        <v>0</v>
      </c>
      <c r="F828" s="10" t="str">
        <f>IF(REKAPITULACIJA!$F$48*I828=0,"",REKAPITULACIJA!$F$48*I828)</f>
        <v/>
      </c>
      <c r="G828" s="10" t="str">
        <f t="shared" si="17"/>
        <v/>
      </c>
      <c r="I828" s="28">
        <v>0</v>
      </c>
    </row>
    <row r="829" spans="2:9" ht="38.25" hidden="1" x14ac:dyDescent="0.2">
      <c r="B829" s="9" t="s">
        <v>2467</v>
      </c>
      <c r="C829" s="12" t="s">
        <v>84</v>
      </c>
      <c r="D829" s="14" t="s">
        <v>3355</v>
      </c>
      <c r="E829" s="10">
        <v>0</v>
      </c>
      <c r="F829" s="10" t="str">
        <f>IF(REKAPITULACIJA!$F$48*I829=0,"",REKAPITULACIJA!$F$48*I829)</f>
        <v/>
      </c>
      <c r="G829" s="10" t="str">
        <f t="shared" si="17"/>
        <v/>
      </c>
      <c r="I829" s="28">
        <v>0</v>
      </c>
    </row>
    <row r="830" spans="2:9" ht="38.25" hidden="1" x14ac:dyDescent="0.2">
      <c r="B830" s="9" t="s">
        <v>2468</v>
      </c>
      <c r="C830" s="12" t="s">
        <v>84</v>
      </c>
      <c r="D830" s="14" t="s">
        <v>3356</v>
      </c>
      <c r="E830" s="10">
        <v>0</v>
      </c>
      <c r="F830" s="10" t="str">
        <f>IF(REKAPITULACIJA!$F$48*I830=0,"",REKAPITULACIJA!$F$48*I830)</f>
        <v/>
      </c>
      <c r="G830" s="10" t="str">
        <f t="shared" si="17"/>
        <v/>
      </c>
      <c r="I830" s="28">
        <v>0</v>
      </c>
    </row>
    <row r="831" spans="2:9" ht="38.25" hidden="1" x14ac:dyDescent="0.2">
      <c r="B831" s="9" t="s">
        <v>2469</v>
      </c>
      <c r="C831" s="12" t="s">
        <v>84</v>
      </c>
      <c r="D831" s="14" t="s">
        <v>2470</v>
      </c>
      <c r="E831" s="10">
        <v>0</v>
      </c>
      <c r="F831" s="10" t="str">
        <f>IF(REKAPITULACIJA!$F$48*I831=0,"",REKAPITULACIJA!$F$48*I831)</f>
        <v/>
      </c>
      <c r="G831" s="10" t="str">
        <f t="shared" si="17"/>
        <v/>
      </c>
      <c r="I831" s="28">
        <v>0</v>
      </c>
    </row>
    <row r="832" spans="2:9" ht="38.25" hidden="1" x14ac:dyDescent="0.2">
      <c r="B832" s="9" t="s">
        <v>2471</v>
      </c>
      <c r="C832" s="12" t="s">
        <v>84</v>
      </c>
      <c r="D832" s="14" t="s">
        <v>3357</v>
      </c>
      <c r="E832" s="10">
        <v>0</v>
      </c>
      <c r="F832" s="10" t="str">
        <f>IF(REKAPITULACIJA!$F$48*I832=0,"",REKAPITULACIJA!$F$48*I832)</f>
        <v/>
      </c>
      <c r="G832" s="10" t="str">
        <f t="shared" si="17"/>
        <v/>
      </c>
      <c r="I832" s="28">
        <v>0</v>
      </c>
    </row>
    <row r="833" spans="2:9" ht="38.25" hidden="1" x14ac:dyDescent="0.2">
      <c r="B833" s="9" t="s">
        <v>2472</v>
      </c>
      <c r="C833" s="12" t="s">
        <v>84</v>
      </c>
      <c r="D833" s="14" t="s">
        <v>3358</v>
      </c>
      <c r="E833" s="10">
        <v>0</v>
      </c>
      <c r="F833" s="10" t="str">
        <f>IF(REKAPITULACIJA!$F$48*I833=0,"",REKAPITULACIJA!$F$48*I833)</f>
        <v/>
      </c>
      <c r="G833" s="10" t="str">
        <f t="shared" si="17"/>
        <v/>
      </c>
      <c r="I833" s="28">
        <v>0</v>
      </c>
    </row>
    <row r="834" spans="2:9" ht="38.25" hidden="1" x14ac:dyDescent="0.2">
      <c r="B834" s="9" t="s">
        <v>2473</v>
      </c>
      <c r="C834" s="12" t="s">
        <v>84</v>
      </c>
      <c r="D834" s="14" t="s">
        <v>3359</v>
      </c>
      <c r="E834" s="10">
        <v>0</v>
      </c>
      <c r="F834" s="10" t="str">
        <f>IF(REKAPITULACIJA!$F$48*I834=0,"",REKAPITULACIJA!$F$48*I834)</f>
        <v/>
      </c>
      <c r="G834" s="10" t="str">
        <f t="shared" si="17"/>
        <v/>
      </c>
      <c r="I834" s="28">
        <v>0</v>
      </c>
    </row>
    <row r="835" spans="2:9" ht="38.25" hidden="1" x14ac:dyDescent="0.2">
      <c r="B835" s="9" t="s">
        <v>2474</v>
      </c>
      <c r="C835" s="12" t="s">
        <v>84</v>
      </c>
      <c r="D835" s="14" t="s">
        <v>3360</v>
      </c>
      <c r="E835" s="10">
        <v>0</v>
      </c>
      <c r="F835" s="10" t="str">
        <f>IF(REKAPITULACIJA!$F$48*I835=0,"",REKAPITULACIJA!$F$48*I835)</f>
        <v/>
      </c>
      <c r="G835" s="10" t="str">
        <f t="shared" si="17"/>
        <v/>
      </c>
      <c r="I835" s="28">
        <v>0</v>
      </c>
    </row>
    <row r="836" spans="2:9" ht="38.25" hidden="1" x14ac:dyDescent="0.2">
      <c r="B836" s="9" t="s">
        <v>2475</v>
      </c>
      <c r="C836" s="12" t="s">
        <v>84</v>
      </c>
      <c r="D836" s="14" t="s">
        <v>2476</v>
      </c>
      <c r="E836" s="10">
        <v>0</v>
      </c>
      <c r="F836" s="10" t="str">
        <f>IF(REKAPITULACIJA!$F$48*I836=0,"",REKAPITULACIJA!$F$48*I836)</f>
        <v/>
      </c>
      <c r="G836" s="10" t="str">
        <f t="shared" si="17"/>
        <v/>
      </c>
      <c r="I836" s="28">
        <v>0</v>
      </c>
    </row>
    <row r="837" spans="2:9" ht="38.25" hidden="1" x14ac:dyDescent="0.2">
      <c r="B837" s="9" t="s">
        <v>2477</v>
      </c>
      <c r="C837" s="12" t="s">
        <v>84</v>
      </c>
      <c r="D837" s="14" t="s">
        <v>3361</v>
      </c>
      <c r="E837" s="10">
        <v>0</v>
      </c>
      <c r="F837" s="10" t="str">
        <f>IF(REKAPITULACIJA!$F$48*I837=0,"",REKAPITULACIJA!$F$48*I837)</f>
        <v/>
      </c>
      <c r="G837" s="10" t="str">
        <f t="shared" si="17"/>
        <v/>
      </c>
      <c r="I837" s="28">
        <v>0</v>
      </c>
    </row>
    <row r="838" spans="2:9" ht="38.25" hidden="1" x14ac:dyDescent="0.2">
      <c r="B838" s="9" t="s">
        <v>2478</v>
      </c>
      <c r="C838" s="12" t="s">
        <v>84</v>
      </c>
      <c r="D838" s="14" t="s">
        <v>3362</v>
      </c>
      <c r="E838" s="10">
        <v>0</v>
      </c>
      <c r="F838" s="10" t="str">
        <f>IF(REKAPITULACIJA!$F$48*I838=0,"",REKAPITULACIJA!$F$48*I838)</f>
        <v/>
      </c>
      <c r="G838" s="10" t="str">
        <f t="shared" si="17"/>
        <v/>
      </c>
      <c r="I838" s="28">
        <v>0</v>
      </c>
    </row>
    <row r="839" spans="2:9" ht="38.25" hidden="1" x14ac:dyDescent="0.2">
      <c r="B839" s="9" t="s">
        <v>2479</v>
      </c>
      <c r="C839" s="12" t="s">
        <v>84</v>
      </c>
      <c r="D839" s="14" t="s">
        <v>3363</v>
      </c>
      <c r="E839" s="10">
        <v>0</v>
      </c>
      <c r="F839" s="10" t="str">
        <f>IF(REKAPITULACIJA!$F$48*I839=0,"",REKAPITULACIJA!$F$48*I839)</f>
        <v/>
      </c>
      <c r="G839" s="10" t="str">
        <f t="shared" si="17"/>
        <v/>
      </c>
      <c r="I839" s="28">
        <v>0</v>
      </c>
    </row>
    <row r="840" spans="2:9" ht="38.25" hidden="1" x14ac:dyDescent="0.2">
      <c r="B840" s="9" t="s">
        <v>2480</v>
      </c>
      <c r="C840" s="12" t="s">
        <v>84</v>
      </c>
      <c r="D840" s="14" t="s">
        <v>3364</v>
      </c>
      <c r="E840" s="10">
        <v>0</v>
      </c>
      <c r="F840" s="10" t="str">
        <f>IF(REKAPITULACIJA!$F$48*I840=0,"",REKAPITULACIJA!$F$48*I840)</f>
        <v/>
      </c>
      <c r="G840" s="10" t="str">
        <f t="shared" si="17"/>
        <v/>
      </c>
      <c r="I840" s="28">
        <v>0</v>
      </c>
    </row>
    <row r="841" spans="2:9" ht="38.25" hidden="1" x14ac:dyDescent="0.2">
      <c r="B841" s="9" t="s">
        <v>2481</v>
      </c>
      <c r="C841" s="12" t="s">
        <v>84</v>
      </c>
      <c r="D841" s="14" t="s">
        <v>3365</v>
      </c>
      <c r="E841" s="10">
        <v>0</v>
      </c>
      <c r="F841" s="10" t="str">
        <f>IF(REKAPITULACIJA!$F$48*I841=0,"",REKAPITULACIJA!$F$48*I841)</f>
        <v/>
      </c>
      <c r="G841" s="10" t="str">
        <f t="shared" si="17"/>
        <v/>
      </c>
      <c r="I841" s="28">
        <v>0</v>
      </c>
    </row>
    <row r="842" spans="2:9" ht="38.25" hidden="1" x14ac:dyDescent="0.2">
      <c r="B842" s="9" t="s">
        <v>2482</v>
      </c>
      <c r="C842" s="12" t="s">
        <v>84</v>
      </c>
      <c r="D842" s="14" t="s">
        <v>3366</v>
      </c>
      <c r="E842" s="10">
        <v>0</v>
      </c>
      <c r="F842" s="10" t="str">
        <f>IF(REKAPITULACIJA!$F$48*I842=0,"",REKAPITULACIJA!$F$48*I842)</f>
        <v/>
      </c>
      <c r="G842" s="10" t="str">
        <f t="shared" si="17"/>
        <v/>
      </c>
      <c r="I842" s="28">
        <v>0</v>
      </c>
    </row>
    <row r="843" spans="2:9" ht="38.25" hidden="1" x14ac:dyDescent="0.2">
      <c r="B843" s="9" t="s">
        <v>2483</v>
      </c>
      <c r="C843" s="12" t="s">
        <v>84</v>
      </c>
      <c r="D843" s="14" t="s">
        <v>3367</v>
      </c>
      <c r="E843" s="10">
        <v>0</v>
      </c>
      <c r="F843" s="10" t="str">
        <f>IF(REKAPITULACIJA!$F$48*I843=0,"",REKAPITULACIJA!$F$48*I843)</f>
        <v/>
      </c>
      <c r="G843" s="10" t="str">
        <f t="shared" si="17"/>
        <v/>
      </c>
      <c r="I843" s="28">
        <v>0</v>
      </c>
    </row>
    <row r="844" spans="2:9" ht="38.25" hidden="1" x14ac:dyDescent="0.2">
      <c r="B844" s="9" t="s">
        <v>2484</v>
      </c>
      <c r="C844" s="12" t="s">
        <v>84</v>
      </c>
      <c r="D844" s="14" t="s">
        <v>3368</v>
      </c>
      <c r="E844" s="10">
        <v>0</v>
      </c>
      <c r="F844" s="10" t="str">
        <f>IF(REKAPITULACIJA!$F$48*I844=0,"",REKAPITULACIJA!$F$48*I844)</f>
        <v/>
      </c>
      <c r="G844" s="10" t="str">
        <f t="shared" si="17"/>
        <v/>
      </c>
      <c r="I844" s="28">
        <v>0</v>
      </c>
    </row>
    <row r="845" spans="2:9" ht="38.25" hidden="1" x14ac:dyDescent="0.2">
      <c r="B845" s="9" t="s">
        <v>2485</v>
      </c>
      <c r="C845" s="12" t="s">
        <v>84</v>
      </c>
      <c r="D845" s="14" t="s">
        <v>3369</v>
      </c>
      <c r="E845" s="10">
        <v>0</v>
      </c>
      <c r="F845" s="10" t="str">
        <f>IF(REKAPITULACIJA!$F$48*I845=0,"",REKAPITULACIJA!$F$48*I845)</f>
        <v/>
      </c>
      <c r="G845" s="10" t="str">
        <f t="shared" si="17"/>
        <v/>
      </c>
      <c r="I845" s="28">
        <v>0</v>
      </c>
    </row>
    <row r="846" spans="2:9" ht="38.25" hidden="1" x14ac:dyDescent="0.2">
      <c r="B846" s="9" t="s">
        <v>2486</v>
      </c>
      <c r="C846" s="12" t="s">
        <v>84</v>
      </c>
      <c r="D846" s="14" t="s">
        <v>3370</v>
      </c>
      <c r="E846" s="10">
        <v>0</v>
      </c>
      <c r="F846" s="10" t="str">
        <f>IF(REKAPITULACIJA!$F$48*I846=0,"",REKAPITULACIJA!$F$48*I846)</f>
        <v/>
      </c>
      <c r="G846" s="10" t="str">
        <f t="shared" si="17"/>
        <v/>
      </c>
      <c r="I846" s="28">
        <v>0</v>
      </c>
    </row>
    <row r="847" spans="2:9" ht="38.25" hidden="1" x14ac:dyDescent="0.2">
      <c r="B847" s="9" t="s">
        <v>2487</v>
      </c>
      <c r="C847" s="12" t="s">
        <v>84</v>
      </c>
      <c r="D847" s="14" t="s">
        <v>3371</v>
      </c>
      <c r="E847" s="10">
        <v>0</v>
      </c>
      <c r="F847" s="10" t="str">
        <f>IF(REKAPITULACIJA!$F$48*I847=0,"",REKAPITULACIJA!$F$48*I847)</f>
        <v/>
      </c>
      <c r="G847" s="10" t="str">
        <f t="shared" si="17"/>
        <v/>
      </c>
      <c r="I847" s="28">
        <v>0</v>
      </c>
    </row>
    <row r="848" spans="2:9" ht="38.25" hidden="1" x14ac:dyDescent="0.2">
      <c r="B848" s="9" t="s">
        <v>2488</v>
      </c>
      <c r="C848" s="12" t="s">
        <v>84</v>
      </c>
      <c r="D848" s="14" t="s">
        <v>3372</v>
      </c>
      <c r="E848" s="10">
        <v>0</v>
      </c>
      <c r="F848" s="10" t="str">
        <f>IF(REKAPITULACIJA!$F$48*I848=0,"",REKAPITULACIJA!$F$48*I848)</f>
        <v/>
      </c>
      <c r="G848" s="10" t="str">
        <f t="shared" si="17"/>
        <v/>
      </c>
      <c r="I848" s="28">
        <v>0</v>
      </c>
    </row>
    <row r="849" spans="2:9" ht="38.25" hidden="1" x14ac:dyDescent="0.2">
      <c r="B849" s="9" t="s">
        <v>2489</v>
      </c>
      <c r="C849" s="12" t="s">
        <v>84</v>
      </c>
      <c r="D849" s="14" t="s">
        <v>3373</v>
      </c>
      <c r="E849" s="10">
        <v>0</v>
      </c>
      <c r="F849" s="10" t="str">
        <f>IF(REKAPITULACIJA!$F$48*I849=0,"",REKAPITULACIJA!$F$48*I849)</f>
        <v/>
      </c>
      <c r="G849" s="10" t="str">
        <f t="shared" si="17"/>
        <v/>
      </c>
      <c r="I849" s="28">
        <v>0</v>
      </c>
    </row>
    <row r="850" spans="2:9" ht="38.25" hidden="1" x14ac:dyDescent="0.2">
      <c r="B850" s="9" t="s">
        <v>2490</v>
      </c>
      <c r="C850" s="12" t="s">
        <v>13</v>
      </c>
      <c r="D850" s="14" t="s">
        <v>3374</v>
      </c>
      <c r="E850" s="10">
        <v>0</v>
      </c>
      <c r="F850" s="10" t="str">
        <f>IF(REKAPITULACIJA!$F$48*I850=0,"",REKAPITULACIJA!$F$48*I850)</f>
        <v/>
      </c>
      <c r="G850" s="10" t="str">
        <f t="shared" si="17"/>
        <v/>
      </c>
      <c r="I850" s="28">
        <v>0</v>
      </c>
    </row>
    <row r="851" spans="2:9" ht="38.25" hidden="1" x14ac:dyDescent="0.2">
      <c r="B851" s="9" t="s">
        <v>2491</v>
      </c>
      <c r="C851" s="12" t="s">
        <v>13</v>
      </c>
      <c r="D851" s="14" t="s">
        <v>3375</v>
      </c>
      <c r="E851" s="10">
        <v>0</v>
      </c>
      <c r="F851" s="10" t="str">
        <f>IF(REKAPITULACIJA!$F$48*I851=0,"",REKAPITULACIJA!$F$48*I851)</f>
        <v/>
      </c>
      <c r="G851" s="10" t="str">
        <f t="shared" si="17"/>
        <v/>
      </c>
      <c r="I851" s="28">
        <v>0</v>
      </c>
    </row>
    <row r="852" spans="2:9" ht="38.25" hidden="1" x14ac:dyDescent="0.2">
      <c r="B852" s="9" t="s">
        <v>2492</v>
      </c>
      <c r="C852" s="12" t="s">
        <v>13</v>
      </c>
      <c r="D852" s="14" t="s">
        <v>3376</v>
      </c>
      <c r="E852" s="10">
        <v>0</v>
      </c>
      <c r="F852" s="10" t="str">
        <f>IF(REKAPITULACIJA!$F$48*I852=0,"",REKAPITULACIJA!$F$48*I852)</f>
        <v/>
      </c>
      <c r="G852" s="10" t="str">
        <f t="shared" si="17"/>
        <v/>
      </c>
      <c r="I852" s="28">
        <v>0</v>
      </c>
    </row>
    <row r="853" spans="2:9" ht="38.25" hidden="1" x14ac:dyDescent="0.2">
      <c r="B853" s="9" t="s">
        <v>2493</v>
      </c>
      <c r="C853" s="12" t="s">
        <v>13</v>
      </c>
      <c r="D853" s="14" t="s">
        <v>3377</v>
      </c>
      <c r="E853" s="10">
        <v>0</v>
      </c>
      <c r="F853" s="10" t="str">
        <f>IF(REKAPITULACIJA!$F$48*I853=0,"",REKAPITULACIJA!$F$48*I853)</f>
        <v/>
      </c>
      <c r="G853" s="10" t="str">
        <f t="shared" si="17"/>
        <v/>
      </c>
      <c r="I853" s="28">
        <v>0</v>
      </c>
    </row>
    <row r="854" spans="2:9" ht="38.25" hidden="1" x14ac:dyDescent="0.2">
      <c r="B854" s="9" t="s">
        <v>2494</v>
      </c>
      <c r="C854" s="12" t="s">
        <v>13</v>
      </c>
      <c r="D854" s="14" t="s">
        <v>3378</v>
      </c>
      <c r="E854" s="10">
        <v>0</v>
      </c>
      <c r="F854" s="10" t="str">
        <f>IF(REKAPITULACIJA!$F$48*I854=0,"",REKAPITULACIJA!$F$48*I854)</f>
        <v/>
      </c>
      <c r="G854" s="10" t="str">
        <f t="shared" si="17"/>
        <v/>
      </c>
      <c r="I854" s="28">
        <v>0</v>
      </c>
    </row>
    <row r="855" spans="2:9" ht="38.25" hidden="1" x14ac:dyDescent="0.2">
      <c r="B855" s="9" t="s">
        <v>2495</v>
      </c>
      <c r="C855" s="12" t="s">
        <v>84</v>
      </c>
      <c r="D855" s="14" t="s">
        <v>3379</v>
      </c>
      <c r="E855" s="10">
        <v>0</v>
      </c>
      <c r="F855" s="10" t="str">
        <f>IF(REKAPITULACIJA!$F$48*I855=0,"",REKAPITULACIJA!$F$48*I855)</f>
        <v/>
      </c>
      <c r="G855" s="10" t="str">
        <f t="shared" si="17"/>
        <v/>
      </c>
      <c r="I855" s="28">
        <v>0</v>
      </c>
    </row>
    <row r="856" spans="2:9" ht="38.25" hidden="1" x14ac:dyDescent="0.2">
      <c r="B856" s="9" t="s">
        <v>2496</v>
      </c>
      <c r="C856" s="12" t="s">
        <v>84</v>
      </c>
      <c r="D856" s="14" t="s">
        <v>3380</v>
      </c>
      <c r="E856" s="10">
        <v>0</v>
      </c>
      <c r="F856" s="10" t="str">
        <f>IF(REKAPITULACIJA!$F$48*I856=0,"",REKAPITULACIJA!$F$48*I856)</f>
        <v/>
      </c>
      <c r="G856" s="10" t="str">
        <f t="shared" si="17"/>
        <v/>
      </c>
      <c r="I856" s="28">
        <v>0</v>
      </c>
    </row>
    <row r="857" spans="2:9" ht="38.25" hidden="1" x14ac:dyDescent="0.2">
      <c r="B857" s="9" t="s">
        <v>2497</v>
      </c>
      <c r="C857" s="12" t="s">
        <v>84</v>
      </c>
      <c r="D857" s="14" t="s">
        <v>3381</v>
      </c>
      <c r="E857" s="10">
        <v>0</v>
      </c>
      <c r="F857" s="10" t="str">
        <f>IF(REKAPITULACIJA!$F$48*I857=0,"",REKAPITULACIJA!$F$48*I857)</f>
        <v/>
      </c>
      <c r="G857" s="10" t="str">
        <f t="shared" si="17"/>
        <v/>
      </c>
      <c r="I857" s="28">
        <v>0</v>
      </c>
    </row>
    <row r="858" spans="2:9" ht="38.25" hidden="1" x14ac:dyDescent="0.2">
      <c r="B858" s="9" t="s">
        <v>2498</v>
      </c>
      <c r="C858" s="12" t="s">
        <v>84</v>
      </c>
      <c r="D858" s="14" t="s">
        <v>3382</v>
      </c>
      <c r="E858" s="10">
        <v>0</v>
      </c>
      <c r="F858" s="10" t="str">
        <f>IF(REKAPITULACIJA!$F$48*I858=0,"",REKAPITULACIJA!$F$48*I858)</f>
        <v/>
      </c>
      <c r="G858" s="10" t="str">
        <f t="shared" si="17"/>
        <v/>
      </c>
      <c r="I858" s="28">
        <v>0</v>
      </c>
    </row>
    <row r="859" spans="2:9" ht="38.25" hidden="1" x14ac:dyDescent="0.2">
      <c r="B859" s="9" t="s">
        <v>2499</v>
      </c>
      <c r="C859" s="12" t="s">
        <v>84</v>
      </c>
      <c r="D859" s="14" t="s">
        <v>3383</v>
      </c>
      <c r="E859" s="10">
        <v>0</v>
      </c>
      <c r="F859" s="10" t="str">
        <f>IF(REKAPITULACIJA!$F$48*I859=0,"",REKAPITULACIJA!$F$48*I859)</f>
        <v/>
      </c>
      <c r="G859" s="10" t="str">
        <f t="shared" si="17"/>
        <v/>
      </c>
      <c r="I859" s="28">
        <v>0</v>
      </c>
    </row>
    <row r="860" spans="2:9" ht="38.25" hidden="1" x14ac:dyDescent="0.2">
      <c r="B860" s="9" t="s">
        <v>2500</v>
      </c>
      <c r="C860" s="12" t="s">
        <v>84</v>
      </c>
      <c r="D860" s="14" t="s">
        <v>3384</v>
      </c>
      <c r="E860" s="10">
        <v>0</v>
      </c>
      <c r="F860" s="10" t="str">
        <f>IF(REKAPITULACIJA!$F$48*I860=0,"",REKAPITULACIJA!$F$48*I860)</f>
        <v/>
      </c>
      <c r="G860" s="10" t="str">
        <f t="shared" si="17"/>
        <v/>
      </c>
      <c r="I860" s="28">
        <v>0</v>
      </c>
    </row>
    <row r="861" spans="2:9" ht="38.25" hidden="1" x14ac:dyDescent="0.2">
      <c r="B861" s="9" t="s">
        <v>2501</v>
      </c>
      <c r="C861" s="12" t="s">
        <v>84</v>
      </c>
      <c r="D861" s="14" t="s">
        <v>3385</v>
      </c>
      <c r="E861" s="10">
        <v>0</v>
      </c>
      <c r="F861" s="10" t="str">
        <f>IF(REKAPITULACIJA!$F$48*I861=0,"",REKAPITULACIJA!$F$48*I861)</f>
        <v/>
      </c>
      <c r="G861" s="10" t="str">
        <f t="shared" si="17"/>
        <v/>
      </c>
      <c r="I861" s="28">
        <v>0</v>
      </c>
    </row>
    <row r="862" spans="2:9" ht="38.25" hidden="1" x14ac:dyDescent="0.2">
      <c r="B862" s="9" t="s">
        <v>2502</v>
      </c>
      <c r="C862" s="12" t="s">
        <v>84</v>
      </c>
      <c r="D862" s="14" t="s">
        <v>3386</v>
      </c>
      <c r="E862" s="10">
        <v>0</v>
      </c>
      <c r="F862" s="10" t="str">
        <f>IF(REKAPITULACIJA!$F$48*I862=0,"",REKAPITULACIJA!$F$48*I862)</f>
        <v/>
      </c>
      <c r="G862" s="10" t="str">
        <f t="shared" si="17"/>
        <v/>
      </c>
      <c r="I862" s="28">
        <v>0</v>
      </c>
    </row>
    <row r="863" spans="2:9" ht="38.25" hidden="1" x14ac:dyDescent="0.2">
      <c r="B863" s="9" t="s">
        <v>2503</v>
      </c>
      <c r="C863" s="12" t="s">
        <v>84</v>
      </c>
      <c r="D863" s="14" t="s">
        <v>3387</v>
      </c>
      <c r="E863" s="10">
        <v>0</v>
      </c>
      <c r="F863" s="10" t="str">
        <f>IF(REKAPITULACIJA!$F$48*I863=0,"",REKAPITULACIJA!$F$48*I863)</f>
        <v/>
      </c>
      <c r="G863" s="10" t="str">
        <f t="shared" si="17"/>
        <v/>
      </c>
      <c r="I863" s="28">
        <v>0</v>
      </c>
    </row>
    <row r="864" spans="2:9" ht="38.25" hidden="1" x14ac:dyDescent="0.2">
      <c r="B864" s="9" t="s">
        <v>2504</v>
      </c>
      <c r="C864" s="12" t="s">
        <v>84</v>
      </c>
      <c r="D864" s="14" t="s">
        <v>3388</v>
      </c>
      <c r="E864" s="10">
        <v>0</v>
      </c>
      <c r="F864" s="10" t="str">
        <f>IF(REKAPITULACIJA!$F$48*I864=0,"",REKAPITULACIJA!$F$48*I864)</f>
        <v/>
      </c>
      <c r="G864" s="10" t="str">
        <f t="shared" si="17"/>
        <v/>
      </c>
      <c r="I864" s="28">
        <v>0</v>
      </c>
    </row>
    <row r="865" spans="2:9" ht="38.25" hidden="1" x14ac:dyDescent="0.2">
      <c r="B865" s="9" t="s">
        <v>2505</v>
      </c>
      <c r="C865" s="12" t="s">
        <v>84</v>
      </c>
      <c r="D865" s="14" t="s">
        <v>3389</v>
      </c>
      <c r="E865" s="10">
        <v>0</v>
      </c>
      <c r="F865" s="10" t="str">
        <f>IF(REKAPITULACIJA!$F$48*I865=0,"",REKAPITULACIJA!$F$48*I865)</f>
        <v/>
      </c>
      <c r="G865" s="10" t="str">
        <f t="shared" si="17"/>
        <v/>
      </c>
      <c r="I865" s="28">
        <v>0</v>
      </c>
    </row>
    <row r="866" spans="2:9" ht="38.25" hidden="1" x14ac:dyDescent="0.2">
      <c r="B866" s="9" t="s">
        <v>2506</v>
      </c>
      <c r="C866" s="12" t="s">
        <v>84</v>
      </c>
      <c r="D866" s="14" t="s">
        <v>3390</v>
      </c>
      <c r="E866" s="10">
        <v>0</v>
      </c>
      <c r="F866" s="10" t="str">
        <f>IF(REKAPITULACIJA!$F$48*I866=0,"",REKAPITULACIJA!$F$48*I866)</f>
        <v/>
      </c>
      <c r="G866" s="10" t="str">
        <f t="shared" si="17"/>
        <v/>
      </c>
      <c r="I866" s="28">
        <v>0</v>
      </c>
    </row>
    <row r="867" spans="2:9" ht="38.25" hidden="1" x14ac:dyDescent="0.2">
      <c r="B867" s="9" t="s">
        <v>2507</v>
      </c>
      <c r="C867" s="12" t="s">
        <v>84</v>
      </c>
      <c r="D867" s="14" t="s">
        <v>3391</v>
      </c>
      <c r="E867" s="10">
        <v>0</v>
      </c>
      <c r="F867" s="10" t="str">
        <f>IF(REKAPITULACIJA!$F$48*I867=0,"",REKAPITULACIJA!$F$48*I867)</f>
        <v/>
      </c>
      <c r="G867" s="10" t="str">
        <f t="shared" si="17"/>
        <v/>
      </c>
      <c r="I867" s="28">
        <v>0</v>
      </c>
    </row>
    <row r="868" spans="2:9" ht="38.25" hidden="1" x14ac:dyDescent="0.2">
      <c r="B868" s="9" t="s">
        <v>2508</v>
      </c>
      <c r="C868" s="12" t="s">
        <v>84</v>
      </c>
      <c r="D868" s="14" t="s">
        <v>3392</v>
      </c>
      <c r="E868" s="10">
        <v>0</v>
      </c>
      <c r="F868" s="10" t="str">
        <f>IF(REKAPITULACIJA!$F$48*I868=0,"",REKAPITULACIJA!$F$48*I868)</f>
        <v/>
      </c>
      <c r="G868" s="10" t="str">
        <f t="shared" si="17"/>
        <v/>
      </c>
      <c r="I868" s="28">
        <v>0</v>
      </c>
    </row>
    <row r="869" spans="2:9" ht="38.25" hidden="1" x14ac:dyDescent="0.2">
      <c r="B869" s="9" t="s">
        <v>2509</v>
      </c>
      <c r="C869" s="12" t="s">
        <v>84</v>
      </c>
      <c r="D869" s="14" t="s">
        <v>3393</v>
      </c>
      <c r="E869" s="10">
        <v>0</v>
      </c>
      <c r="F869" s="10" t="str">
        <f>IF(REKAPITULACIJA!$F$48*I869=0,"",REKAPITULACIJA!$F$48*I869)</f>
        <v/>
      </c>
      <c r="G869" s="10" t="str">
        <f t="shared" si="17"/>
        <v/>
      </c>
      <c r="I869" s="28">
        <v>0</v>
      </c>
    </row>
    <row r="870" spans="2:9" ht="38.25" hidden="1" x14ac:dyDescent="0.2">
      <c r="B870" s="9" t="s">
        <v>2510</v>
      </c>
      <c r="C870" s="12" t="s">
        <v>84</v>
      </c>
      <c r="D870" s="14" t="s">
        <v>3394</v>
      </c>
      <c r="E870" s="10">
        <v>0</v>
      </c>
      <c r="F870" s="10" t="str">
        <f>IF(REKAPITULACIJA!$F$48*I870=0,"",REKAPITULACIJA!$F$48*I870)</f>
        <v/>
      </c>
      <c r="G870" s="10" t="str">
        <f t="shared" si="17"/>
        <v/>
      </c>
      <c r="I870" s="28">
        <v>0</v>
      </c>
    </row>
    <row r="871" spans="2:9" ht="38.25" hidden="1" x14ac:dyDescent="0.2">
      <c r="B871" s="9" t="s">
        <v>2511</v>
      </c>
      <c r="C871" s="12" t="s">
        <v>84</v>
      </c>
      <c r="D871" s="14" t="s">
        <v>3395</v>
      </c>
      <c r="E871" s="10">
        <v>0</v>
      </c>
      <c r="F871" s="10" t="str">
        <f>IF(REKAPITULACIJA!$F$48*I871=0,"",REKAPITULACIJA!$F$48*I871)</f>
        <v/>
      </c>
      <c r="G871" s="10" t="str">
        <f t="shared" si="17"/>
        <v/>
      </c>
      <c r="I871" s="28">
        <v>0</v>
      </c>
    </row>
    <row r="872" spans="2:9" ht="38.25" hidden="1" x14ac:dyDescent="0.2">
      <c r="B872" s="9" t="s">
        <v>2512</v>
      </c>
      <c r="C872" s="12" t="s">
        <v>84</v>
      </c>
      <c r="D872" s="14" t="s">
        <v>3396</v>
      </c>
      <c r="E872" s="10">
        <v>0</v>
      </c>
      <c r="F872" s="10" t="str">
        <f>IF(REKAPITULACIJA!$F$48*I872=0,"",REKAPITULACIJA!$F$48*I872)</f>
        <v/>
      </c>
      <c r="G872" s="10" t="str">
        <f t="shared" si="17"/>
        <v/>
      </c>
      <c r="I872" s="28">
        <v>0</v>
      </c>
    </row>
    <row r="873" spans="2:9" ht="25.5" hidden="1" x14ac:dyDescent="0.2">
      <c r="B873" s="9" t="s">
        <v>2513</v>
      </c>
      <c r="C873" s="12" t="s">
        <v>13</v>
      </c>
      <c r="D873" s="14" t="s">
        <v>2514</v>
      </c>
      <c r="E873" s="10">
        <v>0</v>
      </c>
      <c r="F873" s="10" t="str">
        <f>IF(REKAPITULACIJA!$F$48*I873=0,"",REKAPITULACIJA!$F$48*I873)</f>
        <v/>
      </c>
      <c r="G873" s="10" t="str">
        <f t="shared" si="17"/>
        <v/>
      </c>
      <c r="I873" s="28">
        <v>0</v>
      </c>
    </row>
    <row r="874" spans="2:9" ht="25.5" hidden="1" x14ac:dyDescent="0.2">
      <c r="B874" s="9" t="s">
        <v>2515</v>
      </c>
      <c r="C874" s="12" t="s">
        <v>13</v>
      </c>
      <c r="D874" s="14" t="s">
        <v>2516</v>
      </c>
      <c r="E874" s="10">
        <v>0</v>
      </c>
      <c r="F874" s="10" t="str">
        <f>IF(REKAPITULACIJA!$F$48*I874=0,"",REKAPITULACIJA!$F$48*I874)</f>
        <v/>
      </c>
      <c r="G874" s="10" t="str">
        <f t="shared" si="17"/>
        <v/>
      </c>
      <c r="I874" s="28">
        <v>0</v>
      </c>
    </row>
    <row r="875" spans="2:9" ht="25.5" hidden="1" x14ac:dyDescent="0.2">
      <c r="B875" s="9" t="s">
        <v>2517</v>
      </c>
      <c r="C875" s="12" t="s">
        <v>13</v>
      </c>
      <c r="D875" s="14" t="s">
        <v>2518</v>
      </c>
      <c r="E875" s="10">
        <v>0</v>
      </c>
      <c r="F875" s="10" t="str">
        <f>IF(REKAPITULACIJA!$F$48*I875=0,"",REKAPITULACIJA!$F$48*I875)</f>
        <v/>
      </c>
      <c r="G875" s="10" t="str">
        <f t="shared" si="17"/>
        <v/>
      </c>
      <c r="I875" s="28">
        <v>0</v>
      </c>
    </row>
    <row r="876" spans="2:9" ht="25.5" hidden="1" x14ac:dyDescent="0.2">
      <c r="B876" s="9" t="s">
        <v>2519</v>
      </c>
      <c r="C876" s="12" t="s">
        <v>13</v>
      </c>
      <c r="D876" s="14" t="s">
        <v>2520</v>
      </c>
      <c r="E876" s="10">
        <v>0</v>
      </c>
      <c r="F876" s="10" t="str">
        <f>IF(REKAPITULACIJA!$F$48*I876=0,"",REKAPITULACIJA!$F$48*I876)</f>
        <v/>
      </c>
      <c r="G876" s="10" t="str">
        <f t="shared" si="17"/>
        <v/>
      </c>
      <c r="I876" s="28">
        <v>0</v>
      </c>
    </row>
    <row r="877" spans="2:9" ht="25.5" hidden="1" x14ac:dyDescent="0.2">
      <c r="B877" s="9" t="s">
        <v>2521</v>
      </c>
      <c r="C877" s="12" t="s">
        <v>13</v>
      </c>
      <c r="D877" s="14" t="s">
        <v>2522</v>
      </c>
      <c r="E877" s="10">
        <v>0</v>
      </c>
      <c r="F877" s="10" t="str">
        <f>IF(REKAPITULACIJA!$F$48*I877=0,"",REKAPITULACIJA!$F$48*I877)</f>
        <v/>
      </c>
      <c r="G877" s="10" t="str">
        <f t="shared" si="17"/>
        <v/>
      </c>
      <c r="I877" s="28">
        <v>0</v>
      </c>
    </row>
    <row r="878" spans="2:9" ht="25.5" hidden="1" x14ac:dyDescent="0.2">
      <c r="B878" s="9" t="s">
        <v>2523</v>
      </c>
      <c r="C878" s="12" t="s">
        <v>13</v>
      </c>
      <c r="D878" s="14" t="s">
        <v>2524</v>
      </c>
      <c r="E878" s="10">
        <v>0</v>
      </c>
      <c r="F878" s="10" t="str">
        <f>IF(REKAPITULACIJA!$F$48*I878=0,"",REKAPITULACIJA!$F$48*I878)</f>
        <v/>
      </c>
      <c r="G878" s="10" t="str">
        <f t="shared" si="17"/>
        <v/>
      </c>
      <c r="I878" s="28">
        <v>0</v>
      </c>
    </row>
    <row r="879" spans="2:9" ht="51" hidden="1" x14ac:dyDescent="0.2">
      <c r="B879" s="9" t="s">
        <v>2525</v>
      </c>
      <c r="C879" s="12" t="s">
        <v>84</v>
      </c>
      <c r="D879" s="14" t="s">
        <v>3397</v>
      </c>
      <c r="E879" s="10">
        <v>0</v>
      </c>
      <c r="F879" s="10" t="str">
        <f>IF(REKAPITULACIJA!$F$48*I879=0,"",REKAPITULACIJA!$F$48*I879)</f>
        <v/>
      </c>
      <c r="G879" s="10" t="str">
        <f t="shared" si="17"/>
        <v/>
      </c>
      <c r="I879" s="28">
        <v>0</v>
      </c>
    </row>
    <row r="880" spans="2:9" ht="51" hidden="1" x14ac:dyDescent="0.2">
      <c r="B880" s="9" t="s">
        <v>2526</v>
      </c>
      <c r="C880" s="12" t="s">
        <v>84</v>
      </c>
      <c r="D880" s="14" t="s">
        <v>3398</v>
      </c>
      <c r="E880" s="10">
        <v>0</v>
      </c>
      <c r="F880" s="10" t="str">
        <f>IF(REKAPITULACIJA!$F$48*I880=0,"",REKAPITULACIJA!$F$48*I880)</f>
        <v/>
      </c>
      <c r="G880" s="10" t="str">
        <f t="shared" si="17"/>
        <v/>
      </c>
      <c r="I880" s="28">
        <v>0</v>
      </c>
    </row>
    <row r="881" spans="2:9" ht="51" hidden="1" x14ac:dyDescent="0.2">
      <c r="B881" s="9" t="s">
        <v>2527</v>
      </c>
      <c r="C881" s="12" t="s">
        <v>84</v>
      </c>
      <c r="D881" s="14" t="s">
        <v>3399</v>
      </c>
      <c r="E881" s="10">
        <v>0</v>
      </c>
      <c r="F881" s="10" t="str">
        <f>IF(REKAPITULACIJA!$F$48*I881=0,"",REKAPITULACIJA!$F$48*I881)</f>
        <v/>
      </c>
      <c r="G881" s="10" t="str">
        <f t="shared" si="17"/>
        <v/>
      </c>
      <c r="I881" s="28">
        <v>0</v>
      </c>
    </row>
    <row r="882" spans="2:9" ht="51" hidden="1" x14ac:dyDescent="0.2">
      <c r="B882" s="9" t="s">
        <v>2528</v>
      </c>
      <c r="C882" s="12" t="s">
        <v>84</v>
      </c>
      <c r="D882" s="14" t="s">
        <v>3400</v>
      </c>
      <c r="E882" s="10">
        <v>0</v>
      </c>
      <c r="F882" s="10" t="str">
        <f>IF(REKAPITULACIJA!$F$48*I882=0,"",REKAPITULACIJA!$F$48*I882)</f>
        <v/>
      </c>
      <c r="G882" s="10" t="str">
        <f t="shared" si="17"/>
        <v/>
      </c>
      <c r="I882" s="28">
        <v>0</v>
      </c>
    </row>
    <row r="883" spans="2:9" ht="51" hidden="1" x14ac:dyDescent="0.2">
      <c r="B883" s="9" t="s">
        <v>2529</v>
      </c>
      <c r="C883" s="12" t="s">
        <v>84</v>
      </c>
      <c r="D883" s="14" t="s">
        <v>3401</v>
      </c>
      <c r="E883" s="10">
        <v>0</v>
      </c>
      <c r="F883" s="10" t="str">
        <f>IF(REKAPITULACIJA!$F$48*I883=0,"",REKAPITULACIJA!$F$48*I883)</f>
        <v/>
      </c>
      <c r="G883" s="10" t="str">
        <f t="shared" si="17"/>
        <v/>
      </c>
      <c r="I883" s="28">
        <v>0</v>
      </c>
    </row>
    <row r="884" spans="2:9" ht="51" hidden="1" x14ac:dyDescent="0.2">
      <c r="B884" s="9" t="s">
        <v>2530</v>
      </c>
      <c r="C884" s="12" t="s">
        <v>84</v>
      </c>
      <c r="D884" s="14" t="s">
        <v>3402</v>
      </c>
      <c r="E884" s="10">
        <v>0</v>
      </c>
      <c r="F884" s="10" t="str">
        <f>IF(REKAPITULACIJA!$F$48*I884=0,"",REKAPITULACIJA!$F$48*I884)</f>
        <v/>
      </c>
      <c r="G884" s="10" t="str">
        <f t="shared" si="17"/>
        <v/>
      </c>
      <c r="I884" s="28">
        <v>0</v>
      </c>
    </row>
    <row r="885" spans="2:9" ht="51" hidden="1" x14ac:dyDescent="0.2">
      <c r="B885" s="9" t="s">
        <v>2531</v>
      </c>
      <c r="C885" s="12" t="s">
        <v>84</v>
      </c>
      <c r="D885" s="14" t="s">
        <v>3403</v>
      </c>
      <c r="E885" s="10">
        <v>0</v>
      </c>
      <c r="F885" s="10" t="str">
        <f>IF(REKAPITULACIJA!$F$48*I885=0,"",REKAPITULACIJA!$F$48*I885)</f>
        <v/>
      </c>
      <c r="G885" s="10" t="str">
        <f t="shared" si="17"/>
        <v/>
      </c>
      <c r="I885" s="28">
        <v>0</v>
      </c>
    </row>
    <row r="886" spans="2:9" ht="63.75" hidden="1" x14ac:dyDescent="0.2">
      <c r="B886" s="9" t="s">
        <v>2532</v>
      </c>
      <c r="C886" s="12" t="s">
        <v>84</v>
      </c>
      <c r="D886" s="14" t="s">
        <v>3404</v>
      </c>
      <c r="E886" s="10">
        <v>0</v>
      </c>
      <c r="F886" s="10" t="str">
        <f>IF(REKAPITULACIJA!$F$48*I886=0,"",REKAPITULACIJA!$F$48*I886)</f>
        <v/>
      </c>
      <c r="G886" s="10" t="str">
        <f t="shared" si="17"/>
        <v/>
      </c>
      <c r="I886" s="28">
        <v>0</v>
      </c>
    </row>
    <row r="887" spans="2:9" ht="51" hidden="1" x14ac:dyDescent="0.2">
      <c r="B887" s="9" t="s">
        <v>2533</v>
      </c>
      <c r="C887" s="12" t="s">
        <v>84</v>
      </c>
      <c r="D887" s="14" t="s">
        <v>3405</v>
      </c>
      <c r="E887" s="10">
        <v>0</v>
      </c>
      <c r="F887" s="10" t="str">
        <f>IF(REKAPITULACIJA!$F$48*I887=0,"",REKAPITULACIJA!$F$48*I887)</f>
        <v/>
      </c>
      <c r="G887" s="10" t="str">
        <f t="shared" si="17"/>
        <v/>
      </c>
      <c r="I887" s="28">
        <v>0</v>
      </c>
    </row>
    <row r="888" spans="2:9" ht="51" hidden="1" x14ac:dyDescent="0.2">
      <c r="B888" s="9" t="s">
        <v>2534</v>
      </c>
      <c r="C888" s="12" t="s">
        <v>84</v>
      </c>
      <c r="D888" s="14" t="s">
        <v>3406</v>
      </c>
      <c r="E888" s="10">
        <v>0</v>
      </c>
      <c r="F888" s="10" t="str">
        <f>IF(REKAPITULACIJA!$F$48*I888=0,"",REKAPITULACIJA!$F$48*I888)</f>
        <v/>
      </c>
      <c r="G888" s="10" t="str">
        <f t="shared" ref="G888:G951" si="18">IF(F888="","",E888*F888)</f>
        <v/>
      </c>
      <c r="I888" s="28">
        <v>0</v>
      </c>
    </row>
    <row r="889" spans="2:9" ht="51" hidden="1" x14ac:dyDescent="0.2">
      <c r="B889" s="9" t="s">
        <v>2535</v>
      </c>
      <c r="C889" s="12" t="s">
        <v>84</v>
      </c>
      <c r="D889" s="14" t="s">
        <v>3407</v>
      </c>
      <c r="E889" s="10">
        <v>0</v>
      </c>
      <c r="F889" s="10" t="str">
        <f>IF(REKAPITULACIJA!$F$48*I889=0,"",REKAPITULACIJA!$F$48*I889)</f>
        <v/>
      </c>
      <c r="G889" s="10" t="str">
        <f t="shared" si="18"/>
        <v/>
      </c>
      <c r="I889" s="28">
        <v>0</v>
      </c>
    </row>
    <row r="890" spans="2:9" ht="51" hidden="1" x14ac:dyDescent="0.2">
      <c r="B890" s="9" t="s">
        <v>2536</v>
      </c>
      <c r="C890" s="12" t="s">
        <v>84</v>
      </c>
      <c r="D890" s="14" t="s">
        <v>3408</v>
      </c>
      <c r="E890" s="10">
        <v>0</v>
      </c>
      <c r="F890" s="10" t="str">
        <f>IF(REKAPITULACIJA!$F$48*I890=0,"",REKAPITULACIJA!$F$48*I890)</f>
        <v/>
      </c>
      <c r="G890" s="10" t="str">
        <f t="shared" si="18"/>
        <v/>
      </c>
      <c r="I890" s="28">
        <v>0</v>
      </c>
    </row>
    <row r="891" spans="2:9" ht="51" hidden="1" x14ac:dyDescent="0.2">
      <c r="B891" s="9" t="s">
        <v>2537</v>
      </c>
      <c r="C891" s="12" t="s">
        <v>84</v>
      </c>
      <c r="D891" s="14" t="s">
        <v>3409</v>
      </c>
      <c r="E891" s="10">
        <v>0</v>
      </c>
      <c r="F891" s="10" t="str">
        <f>IF(REKAPITULACIJA!$F$48*I891=0,"",REKAPITULACIJA!$F$48*I891)</f>
        <v/>
      </c>
      <c r="G891" s="10" t="str">
        <f t="shared" si="18"/>
        <v/>
      </c>
      <c r="I891" s="28">
        <v>0</v>
      </c>
    </row>
    <row r="892" spans="2:9" ht="51" hidden="1" x14ac:dyDescent="0.2">
      <c r="B892" s="9" t="s">
        <v>2538</v>
      </c>
      <c r="C892" s="12" t="s">
        <v>84</v>
      </c>
      <c r="D892" s="14" t="s">
        <v>3410</v>
      </c>
      <c r="E892" s="10">
        <v>0</v>
      </c>
      <c r="F892" s="10" t="str">
        <f>IF(REKAPITULACIJA!$F$48*I892=0,"",REKAPITULACIJA!$F$48*I892)</f>
        <v/>
      </c>
      <c r="G892" s="10" t="str">
        <f t="shared" si="18"/>
        <v/>
      </c>
      <c r="I892" s="28">
        <v>0</v>
      </c>
    </row>
    <row r="893" spans="2:9" ht="51" hidden="1" x14ac:dyDescent="0.2">
      <c r="B893" s="9" t="s">
        <v>2539</v>
      </c>
      <c r="C893" s="12" t="s">
        <v>84</v>
      </c>
      <c r="D893" s="14" t="s">
        <v>3411</v>
      </c>
      <c r="E893" s="10">
        <v>0</v>
      </c>
      <c r="F893" s="10" t="str">
        <f>IF(REKAPITULACIJA!$F$48*I893=0,"",REKAPITULACIJA!$F$48*I893)</f>
        <v/>
      </c>
      <c r="G893" s="10" t="str">
        <f t="shared" si="18"/>
        <v/>
      </c>
      <c r="I893" s="28">
        <v>0</v>
      </c>
    </row>
    <row r="894" spans="2:9" ht="63.75" hidden="1" x14ac:dyDescent="0.2">
      <c r="B894" s="9" t="s">
        <v>2540</v>
      </c>
      <c r="C894" s="12" t="s">
        <v>84</v>
      </c>
      <c r="D894" s="14" t="s">
        <v>3412</v>
      </c>
      <c r="E894" s="10">
        <v>0</v>
      </c>
      <c r="F894" s="10" t="str">
        <f>IF(REKAPITULACIJA!$F$48*I894=0,"",REKAPITULACIJA!$F$48*I894)</f>
        <v/>
      </c>
      <c r="G894" s="10" t="str">
        <f t="shared" si="18"/>
        <v/>
      </c>
      <c r="I894" s="28">
        <v>0</v>
      </c>
    </row>
    <row r="895" spans="2:9" ht="51" hidden="1" x14ac:dyDescent="0.2">
      <c r="B895" s="9" t="s">
        <v>2541</v>
      </c>
      <c r="C895" s="12" t="s">
        <v>84</v>
      </c>
      <c r="D895" s="14" t="s">
        <v>3413</v>
      </c>
      <c r="E895" s="10">
        <v>0</v>
      </c>
      <c r="F895" s="10" t="str">
        <f>IF(REKAPITULACIJA!$F$48*I895=0,"",REKAPITULACIJA!$F$48*I895)</f>
        <v/>
      </c>
      <c r="G895" s="10" t="str">
        <f t="shared" si="18"/>
        <v/>
      </c>
      <c r="I895" s="28">
        <v>0</v>
      </c>
    </row>
    <row r="896" spans="2:9" ht="51" hidden="1" x14ac:dyDescent="0.2">
      <c r="B896" s="9" t="s">
        <v>2542</v>
      </c>
      <c r="C896" s="12" t="s">
        <v>84</v>
      </c>
      <c r="D896" s="14" t="s">
        <v>3414</v>
      </c>
      <c r="E896" s="10">
        <v>0</v>
      </c>
      <c r="F896" s="10" t="str">
        <f>IF(REKAPITULACIJA!$F$48*I896=0,"",REKAPITULACIJA!$F$48*I896)</f>
        <v/>
      </c>
      <c r="G896" s="10" t="str">
        <f t="shared" si="18"/>
        <v/>
      </c>
      <c r="I896" s="28">
        <v>0</v>
      </c>
    </row>
    <row r="897" spans="2:9" ht="51" hidden="1" x14ac:dyDescent="0.2">
      <c r="B897" s="9" t="s">
        <v>2543</v>
      </c>
      <c r="C897" s="12" t="s">
        <v>84</v>
      </c>
      <c r="D897" s="14" t="s">
        <v>3415</v>
      </c>
      <c r="E897" s="10">
        <v>0</v>
      </c>
      <c r="F897" s="10" t="str">
        <f>IF(REKAPITULACIJA!$F$48*I897=0,"",REKAPITULACIJA!$F$48*I897)</f>
        <v/>
      </c>
      <c r="G897" s="10" t="str">
        <f t="shared" si="18"/>
        <v/>
      </c>
      <c r="I897" s="28">
        <v>0</v>
      </c>
    </row>
    <row r="898" spans="2:9" ht="51" hidden="1" x14ac:dyDescent="0.2">
      <c r="B898" s="9" t="s">
        <v>2544</v>
      </c>
      <c r="C898" s="12" t="s">
        <v>84</v>
      </c>
      <c r="D898" s="14" t="s">
        <v>3416</v>
      </c>
      <c r="E898" s="10">
        <v>0</v>
      </c>
      <c r="F898" s="10" t="str">
        <f>IF(REKAPITULACIJA!$F$48*I898=0,"",REKAPITULACIJA!$F$48*I898)</f>
        <v/>
      </c>
      <c r="G898" s="10" t="str">
        <f t="shared" si="18"/>
        <v/>
      </c>
      <c r="I898" s="28">
        <v>0</v>
      </c>
    </row>
    <row r="899" spans="2:9" ht="51" hidden="1" x14ac:dyDescent="0.2">
      <c r="B899" s="9" t="s">
        <v>2545</v>
      </c>
      <c r="C899" s="12" t="s">
        <v>84</v>
      </c>
      <c r="D899" s="14" t="s">
        <v>3417</v>
      </c>
      <c r="E899" s="10">
        <v>0</v>
      </c>
      <c r="F899" s="10" t="str">
        <f>IF(REKAPITULACIJA!$F$48*I899=0,"",REKAPITULACIJA!$F$48*I899)</f>
        <v/>
      </c>
      <c r="G899" s="10" t="str">
        <f t="shared" si="18"/>
        <v/>
      </c>
      <c r="I899" s="28">
        <v>0</v>
      </c>
    </row>
    <row r="900" spans="2:9" ht="51" hidden="1" x14ac:dyDescent="0.2">
      <c r="B900" s="9" t="s">
        <v>2546</v>
      </c>
      <c r="C900" s="12" t="s">
        <v>84</v>
      </c>
      <c r="D900" s="14" t="s">
        <v>3418</v>
      </c>
      <c r="E900" s="10">
        <v>0</v>
      </c>
      <c r="F900" s="10" t="str">
        <f>IF(REKAPITULACIJA!$F$48*I900=0,"",REKAPITULACIJA!$F$48*I900)</f>
        <v/>
      </c>
      <c r="G900" s="10" t="str">
        <f t="shared" si="18"/>
        <v/>
      </c>
      <c r="I900" s="28">
        <v>0</v>
      </c>
    </row>
    <row r="901" spans="2:9" ht="51" hidden="1" x14ac:dyDescent="0.2">
      <c r="B901" s="9" t="s">
        <v>2547</v>
      </c>
      <c r="C901" s="12" t="s">
        <v>84</v>
      </c>
      <c r="D901" s="14" t="s">
        <v>3419</v>
      </c>
      <c r="E901" s="10">
        <v>0</v>
      </c>
      <c r="F901" s="10" t="str">
        <f>IF(REKAPITULACIJA!$F$48*I901=0,"",REKAPITULACIJA!$F$48*I901)</f>
        <v/>
      </c>
      <c r="G901" s="10" t="str">
        <f t="shared" si="18"/>
        <v/>
      </c>
      <c r="I901" s="28">
        <v>0</v>
      </c>
    </row>
    <row r="902" spans="2:9" ht="63.75" hidden="1" x14ac:dyDescent="0.2">
      <c r="B902" s="9" t="s">
        <v>2548</v>
      </c>
      <c r="C902" s="12" t="s">
        <v>84</v>
      </c>
      <c r="D902" s="14" t="s">
        <v>3420</v>
      </c>
      <c r="E902" s="10">
        <v>0</v>
      </c>
      <c r="F902" s="10" t="str">
        <f>IF(REKAPITULACIJA!$F$48*I902=0,"",REKAPITULACIJA!$F$48*I902)</f>
        <v/>
      </c>
      <c r="G902" s="10" t="str">
        <f t="shared" si="18"/>
        <v/>
      </c>
      <c r="I902" s="28">
        <v>0</v>
      </c>
    </row>
    <row r="903" spans="2:9" ht="38.25" hidden="1" x14ac:dyDescent="0.2">
      <c r="B903" s="9" t="s">
        <v>2549</v>
      </c>
      <c r="C903" s="12" t="s">
        <v>13</v>
      </c>
      <c r="D903" s="14" t="s">
        <v>2550</v>
      </c>
      <c r="E903" s="10">
        <v>0</v>
      </c>
      <c r="F903" s="10" t="str">
        <f>IF(REKAPITULACIJA!$F$48*I903=0,"",REKAPITULACIJA!$F$48*I903)</f>
        <v/>
      </c>
      <c r="G903" s="10" t="str">
        <f t="shared" si="18"/>
        <v/>
      </c>
      <c r="I903" s="28">
        <v>0</v>
      </c>
    </row>
    <row r="904" spans="2:9" ht="38.25" hidden="1" x14ac:dyDescent="0.2">
      <c r="B904" s="9" t="s">
        <v>2551</v>
      </c>
      <c r="C904" s="12" t="s">
        <v>13</v>
      </c>
      <c r="D904" s="14" t="s">
        <v>2552</v>
      </c>
      <c r="E904" s="10">
        <v>0</v>
      </c>
      <c r="F904" s="10" t="str">
        <f>IF(REKAPITULACIJA!$F$48*I904=0,"",REKAPITULACIJA!$F$48*I904)</f>
        <v/>
      </c>
      <c r="G904" s="10" t="str">
        <f t="shared" si="18"/>
        <v/>
      </c>
      <c r="I904" s="28">
        <v>0</v>
      </c>
    </row>
    <row r="905" spans="2:9" ht="38.25" hidden="1" x14ac:dyDescent="0.2">
      <c r="B905" s="9" t="s">
        <v>2553</v>
      </c>
      <c r="C905" s="12" t="s">
        <v>13</v>
      </c>
      <c r="D905" s="14" t="s">
        <v>2554</v>
      </c>
      <c r="E905" s="10">
        <v>0</v>
      </c>
      <c r="F905" s="10" t="str">
        <f>IF(REKAPITULACIJA!$F$48*I905=0,"",REKAPITULACIJA!$F$48*I905)</f>
        <v/>
      </c>
      <c r="G905" s="10" t="str">
        <f t="shared" si="18"/>
        <v/>
      </c>
      <c r="I905" s="28">
        <v>0</v>
      </c>
    </row>
    <row r="906" spans="2:9" ht="38.25" hidden="1" x14ac:dyDescent="0.2">
      <c r="B906" s="9" t="s">
        <v>2555</v>
      </c>
      <c r="C906" s="12" t="s">
        <v>13</v>
      </c>
      <c r="D906" s="14" t="s">
        <v>2556</v>
      </c>
      <c r="E906" s="10">
        <v>0</v>
      </c>
      <c r="F906" s="10" t="str">
        <f>IF(REKAPITULACIJA!$F$48*I906=0,"",REKAPITULACIJA!$F$48*I906)</f>
        <v/>
      </c>
      <c r="G906" s="10" t="str">
        <f t="shared" si="18"/>
        <v/>
      </c>
      <c r="I906" s="28">
        <v>0</v>
      </c>
    </row>
    <row r="907" spans="2:9" ht="38.25" hidden="1" x14ac:dyDescent="0.2">
      <c r="B907" s="9" t="s">
        <v>2557</v>
      </c>
      <c r="C907" s="12" t="s">
        <v>13</v>
      </c>
      <c r="D907" s="14" t="s">
        <v>2558</v>
      </c>
      <c r="E907" s="10">
        <v>0</v>
      </c>
      <c r="F907" s="10" t="str">
        <f>IF(REKAPITULACIJA!$F$48*I907=0,"",REKAPITULACIJA!$F$48*I907)</f>
        <v/>
      </c>
      <c r="G907" s="10" t="str">
        <f t="shared" si="18"/>
        <v/>
      </c>
      <c r="I907" s="28">
        <v>0</v>
      </c>
    </row>
    <row r="908" spans="2:9" ht="38.25" hidden="1" x14ac:dyDescent="0.2">
      <c r="B908" s="9" t="s">
        <v>2559</v>
      </c>
      <c r="C908" s="12" t="s">
        <v>13</v>
      </c>
      <c r="D908" s="14" t="s">
        <v>2560</v>
      </c>
      <c r="E908" s="10">
        <v>0</v>
      </c>
      <c r="F908" s="10" t="str">
        <f>IF(REKAPITULACIJA!$F$48*I908=0,"",REKAPITULACIJA!$F$48*I908)</f>
        <v/>
      </c>
      <c r="G908" s="10" t="str">
        <f t="shared" si="18"/>
        <v/>
      </c>
      <c r="I908" s="28">
        <v>0</v>
      </c>
    </row>
    <row r="909" spans="2:9" ht="51" hidden="1" x14ac:dyDescent="0.2">
      <c r="B909" s="9" t="s">
        <v>2561</v>
      </c>
      <c r="C909" s="12" t="s">
        <v>13</v>
      </c>
      <c r="D909" s="14" t="s">
        <v>3421</v>
      </c>
      <c r="E909" s="10">
        <v>0</v>
      </c>
      <c r="F909" s="10" t="str">
        <f>IF(REKAPITULACIJA!$F$48*I909=0,"",REKAPITULACIJA!$F$48*I909)</f>
        <v/>
      </c>
      <c r="G909" s="10" t="str">
        <f t="shared" si="18"/>
        <v/>
      </c>
      <c r="I909" s="28">
        <v>0</v>
      </c>
    </row>
    <row r="910" spans="2:9" ht="51" hidden="1" x14ac:dyDescent="0.2">
      <c r="B910" s="9" t="s">
        <v>2562</v>
      </c>
      <c r="C910" s="12" t="s">
        <v>13</v>
      </c>
      <c r="D910" s="14" t="s">
        <v>2563</v>
      </c>
      <c r="E910" s="10">
        <v>0</v>
      </c>
      <c r="F910" s="10" t="str">
        <f>IF(REKAPITULACIJA!$F$48*I910=0,"",REKAPITULACIJA!$F$48*I910)</f>
        <v/>
      </c>
      <c r="G910" s="10" t="str">
        <f t="shared" si="18"/>
        <v/>
      </c>
      <c r="I910" s="28">
        <v>0</v>
      </c>
    </row>
    <row r="911" spans="2:9" ht="38.25" hidden="1" x14ac:dyDescent="0.2">
      <c r="B911" s="9" t="s">
        <v>2564</v>
      </c>
      <c r="C911" s="12" t="s">
        <v>84</v>
      </c>
      <c r="D911" s="14" t="s">
        <v>3422</v>
      </c>
      <c r="E911" s="10">
        <v>0</v>
      </c>
      <c r="F911" s="10" t="str">
        <f>IF(REKAPITULACIJA!$F$48*I911=0,"",REKAPITULACIJA!$F$48*I911)</f>
        <v/>
      </c>
      <c r="G911" s="10" t="str">
        <f t="shared" si="18"/>
        <v/>
      </c>
      <c r="I911" s="28">
        <v>0</v>
      </c>
    </row>
    <row r="912" spans="2:9" ht="38.25" hidden="1" x14ac:dyDescent="0.2">
      <c r="B912" s="9" t="s">
        <v>2565</v>
      </c>
      <c r="C912" s="12" t="s">
        <v>84</v>
      </c>
      <c r="D912" s="14" t="s">
        <v>3423</v>
      </c>
      <c r="E912" s="10">
        <v>0</v>
      </c>
      <c r="F912" s="10" t="str">
        <f>IF(REKAPITULACIJA!$F$48*I912=0,"",REKAPITULACIJA!$F$48*I912)</f>
        <v/>
      </c>
      <c r="G912" s="10" t="str">
        <f t="shared" si="18"/>
        <v/>
      </c>
      <c r="I912" s="28">
        <v>0</v>
      </c>
    </row>
    <row r="913" spans="2:9" ht="38.25" hidden="1" x14ac:dyDescent="0.2">
      <c r="B913" s="9" t="s">
        <v>2566</v>
      </c>
      <c r="C913" s="12" t="s">
        <v>84</v>
      </c>
      <c r="D913" s="14" t="s">
        <v>3424</v>
      </c>
      <c r="E913" s="10">
        <v>0</v>
      </c>
      <c r="F913" s="10" t="str">
        <f>IF(REKAPITULACIJA!$F$48*I913=0,"",REKAPITULACIJA!$F$48*I913)</f>
        <v/>
      </c>
      <c r="G913" s="10" t="str">
        <f t="shared" si="18"/>
        <v/>
      </c>
      <c r="I913" s="28">
        <v>0</v>
      </c>
    </row>
    <row r="914" spans="2:9" ht="38.25" hidden="1" x14ac:dyDescent="0.2">
      <c r="B914" s="9" t="s">
        <v>2567</v>
      </c>
      <c r="C914" s="12" t="s">
        <v>84</v>
      </c>
      <c r="D914" s="14" t="s">
        <v>3425</v>
      </c>
      <c r="E914" s="10">
        <v>0</v>
      </c>
      <c r="F914" s="10" t="str">
        <f>IF(REKAPITULACIJA!$F$48*I914=0,"",REKAPITULACIJA!$F$48*I914)</f>
        <v/>
      </c>
      <c r="G914" s="10" t="str">
        <f t="shared" si="18"/>
        <v/>
      </c>
      <c r="I914" s="28">
        <v>0</v>
      </c>
    </row>
    <row r="915" spans="2:9" ht="38.25" hidden="1" x14ac:dyDescent="0.2">
      <c r="B915" s="9" t="s">
        <v>2568</v>
      </c>
      <c r="C915" s="12" t="s">
        <v>84</v>
      </c>
      <c r="D915" s="14" t="s">
        <v>3426</v>
      </c>
      <c r="E915" s="10">
        <v>0</v>
      </c>
      <c r="F915" s="10" t="str">
        <f>IF(REKAPITULACIJA!$F$48*I915=0,"",REKAPITULACIJA!$F$48*I915)</f>
        <v/>
      </c>
      <c r="G915" s="10" t="str">
        <f t="shared" si="18"/>
        <v/>
      </c>
      <c r="I915" s="28">
        <v>0</v>
      </c>
    </row>
    <row r="916" spans="2:9" ht="38.25" hidden="1" x14ac:dyDescent="0.2">
      <c r="B916" s="9" t="s">
        <v>2569</v>
      </c>
      <c r="C916" s="12" t="s">
        <v>84</v>
      </c>
      <c r="D916" s="14" t="s">
        <v>3427</v>
      </c>
      <c r="E916" s="10">
        <v>0</v>
      </c>
      <c r="F916" s="10" t="str">
        <f>IF(REKAPITULACIJA!$F$48*I916=0,"",REKAPITULACIJA!$F$48*I916)</f>
        <v/>
      </c>
      <c r="G916" s="10" t="str">
        <f t="shared" si="18"/>
        <v/>
      </c>
      <c r="I916" s="28">
        <v>0</v>
      </c>
    </row>
    <row r="917" spans="2:9" ht="38.25" hidden="1" x14ac:dyDescent="0.2">
      <c r="B917" s="9" t="s">
        <v>2570</v>
      </c>
      <c r="C917" s="12" t="s">
        <v>84</v>
      </c>
      <c r="D917" s="14" t="s">
        <v>3427</v>
      </c>
      <c r="E917" s="10">
        <v>0</v>
      </c>
      <c r="F917" s="10" t="str">
        <f>IF(REKAPITULACIJA!$F$48*I917=0,"",REKAPITULACIJA!$F$48*I917)</f>
        <v/>
      </c>
      <c r="G917" s="10" t="str">
        <f t="shared" si="18"/>
        <v/>
      </c>
      <c r="I917" s="28">
        <v>0</v>
      </c>
    </row>
    <row r="918" spans="2:9" ht="38.25" hidden="1" x14ac:dyDescent="0.2">
      <c r="B918" s="9" t="s">
        <v>2571</v>
      </c>
      <c r="C918" s="12" t="s">
        <v>84</v>
      </c>
      <c r="D918" s="14" t="s">
        <v>3428</v>
      </c>
      <c r="E918" s="10">
        <v>0</v>
      </c>
      <c r="F918" s="10" t="str">
        <f>IF(REKAPITULACIJA!$F$48*I918=0,"",REKAPITULACIJA!$F$48*I918)</f>
        <v/>
      </c>
      <c r="G918" s="10" t="str">
        <f t="shared" si="18"/>
        <v/>
      </c>
      <c r="I918" s="28">
        <v>0</v>
      </c>
    </row>
    <row r="919" spans="2:9" ht="38.25" hidden="1" x14ac:dyDescent="0.2">
      <c r="B919" s="9" t="s">
        <v>2572</v>
      </c>
      <c r="C919" s="12" t="s">
        <v>84</v>
      </c>
      <c r="D919" s="14" t="s">
        <v>3429</v>
      </c>
      <c r="E919" s="10">
        <v>0</v>
      </c>
      <c r="F919" s="10" t="str">
        <f>IF(REKAPITULACIJA!$F$48*I919=0,"",REKAPITULACIJA!$F$48*I919)</f>
        <v/>
      </c>
      <c r="G919" s="10" t="str">
        <f t="shared" si="18"/>
        <v/>
      </c>
      <c r="I919" s="28">
        <v>0</v>
      </c>
    </row>
    <row r="920" spans="2:9" ht="38.25" hidden="1" x14ac:dyDescent="0.2">
      <c r="B920" s="9" t="s">
        <v>2573</v>
      </c>
      <c r="C920" s="12" t="s">
        <v>84</v>
      </c>
      <c r="D920" s="14" t="s">
        <v>3430</v>
      </c>
      <c r="E920" s="10">
        <v>0</v>
      </c>
      <c r="F920" s="10" t="str">
        <f>IF(REKAPITULACIJA!$F$48*I920=0,"",REKAPITULACIJA!$F$48*I920)</f>
        <v/>
      </c>
      <c r="G920" s="10" t="str">
        <f t="shared" si="18"/>
        <v/>
      </c>
      <c r="I920" s="28">
        <v>0</v>
      </c>
    </row>
    <row r="921" spans="2:9" ht="38.25" hidden="1" x14ac:dyDescent="0.2">
      <c r="B921" s="9" t="s">
        <v>2574</v>
      </c>
      <c r="C921" s="12" t="s">
        <v>84</v>
      </c>
      <c r="D921" s="14" t="s">
        <v>3431</v>
      </c>
      <c r="E921" s="10">
        <v>0</v>
      </c>
      <c r="F921" s="10" t="str">
        <f>IF(REKAPITULACIJA!$F$48*I921=0,"",REKAPITULACIJA!$F$48*I921)</f>
        <v/>
      </c>
      <c r="G921" s="10" t="str">
        <f t="shared" si="18"/>
        <v/>
      </c>
      <c r="I921" s="28">
        <v>0</v>
      </c>
    </row>
    <row r="922" spans="2:9" ht="38.25" hidden="1" x14ac:dyDescent="0.2">
      <c r="B922" s="9" t="s">
        <v>2575</v>
      </c>
      <c r="C922" s="12" t="s">
        <v>84</v>
      </c>
      <c r="D922" s="14" t="s">
        <v>3432</v>
      </c>
      <c r="E922" s="10">
        <v>0</v>
      </c>
      <c r="F922" s="10" t="str">
        <f>IF(REKAPITULACIJA!$F$48*I922=0,"",REKAPITULACIJA!$F$48*I922)</f>
        <v/>
      </c>
      <c r="G922" s="10" t="str">
        <f t="shared" si="18"/>
        <v/>
      </c>
      <c r="I922" s="28">
        <v>0</v>
      </c>
    </row>
    <row r="923" spans="2:9" ht="38.25" hidden="1" x14ac:dyDescent="0.2">
      <c r="B923" s="9" t="s">
        <v>2576</v>
      </c>
      <c r="C923" s="12" t="s">
        <v>84</v>
      </c>
      <c r="D923" s="14" t="s">
        <v>3433</v>
      </c>
      <c r="E923" s="10">
        <v>0</v>
      </c>
      <c r="F923" s="10" t="str">
        <f>IF(REKAPITULACIJA!$F$48*I923=0,"",REKAPITULACIJA!$F$48*I923)</f>
        <v/>
      </c>
      <c r="G923" s="10" t="str">
        <f t="shared" si="18"/>
        <v/>
      </c>
      <c r="I923" s="28">
        <v>0</v>
      </c>
    </row>
    <row r="924" spans="2:9" ht="38.25" hidden="1" x14ac:dyDescent="0.2">
      <c r="B924" s="9" t="s">
        <v>2577</v>
      </c>
      <c r="C924" s="12" t="s">
        <v>84</v>
      </c>
      <c r="D924" s="14" t="s">
        <v>3434</v>
      </c>
      <c r="E924" s="10">
        <v>0</v>
      </c>
      <c r="F924" s="10" t="str">
        <f>IF(REKAPITULACIJA!$F$48*I924=0,"",REKAPITULACIJA!$F$48*I924)</f>
        <v/>
      </c>
      <c r="G924" s="10" t="str">
        <f t="shared" si="18"/>
        <v/>
      </c>
      <c r="I924" s="28">
        <v>0</v>
      </c>
    </row>
    <row r="925" spans="2:9" ht="38.25" hidden="1" x14ac:dyDescent="0.2">
      <c r="B925" s="9" t="s">
        <v>2578</v>
      </c>
      <c r="C925" s="12" t="s">
        <v>84</v>
      </c>
      <c r="D925" s="14" t="s">
        <v>3435</v>
      </c>
      <c r="E925" s="10">
        <v>0</v>
      </c>
      <c r="F925" s="10" t="str">
        <f>IF(REKAPITULACIJA!$F$48*I925=0,"",REKAPITULACIJA!$F$48*I925)</f>
        <v/>
      </c>
      <c r="G925" s="10" t="str">
        <f t="shared" si="18"/>
        <v/>
      </c>
      <c r="I925" s="28">
        <v>0</v>
      </c>
    </row>
    <row r="926" spans="2:9" ht="38.25" hidden="1" x14ac:dyDescent="0.2">
      <c r="B926" s="9" t="s">
        <v>2579</v>
      </c>
      <c r="C926" s="12" t="s">
        <v>84</v>
      </c>
      <c r="D926" s="14" t="s">
        <v>3436</v>
      </c>
      <c r="E926" s="10">
        <v>0</v>
      </c>
      <c r="F926" s="10" t="str">
        <f>IF(REKAPITULACIJA!$F$48*I926=0,"",REKAPITULACIJA!$F$48*I926)</f>
        <v/>
      </c>
      <c r="G926" s="10" t="str">
        <f t="shared" si="18"/>
        <v/>
      </c>
      <c r="I926" s="28">
        <v>0</v>
      </c>
    </row>
    <row r="927" spans="2:9" ht="38.25" hidden="1" x14ac:dyDescent="0.2">
      <c r="B927" s="9" t="s">
        <v>2580</v>
      </c>
      <c r="C927" s="12" t="s">
        <v>84</v>
      </c>
      <c r="D927" s="14" t="s">
        <v>3437</v>
      </c>
      <c r="E927" s="10">
        <v>0</v>
      </c>
      <c r="F927" s="10" t="str">
        <f>IF(REKAPITULACIJA!$F$48*I927=0,"",REKAPITULACIJA!$F$48*I927)</f>
        <v/>
      </c>
      <c r="G927" s="10" t="str">
        <f t="shared" si="18"/>
        <v/>
      </c>
      <c r="I927" s="28">
        <v>0</v>
      </c>
    </row>
    <row r="928" spans="2:9" ht="38.25" hidden="1" x14ac:dyDescent="0.2">
      <c r="B928" s="9" t="s">
        <v>2581</v>
      </c>
      <c r="C928" s="12" t="s">
        <v>84</v>
      </c>
      <c r="D928" s="14" t="s">
        <v>3438</v>
      </c>
      <c r="E928" s="10">
        <v>0</v>
      </c>
      <c r="F928" s="10" t="str">
        <f>IF(REKAPITULACIJA!$F$48*I928=0,"",REKAPITULACIJA!$F$48*I928)</f>
        <v/>
      </c>
      <c r="G928" s="10" t="str">
        <f t="shared" si="18"/>
        <v/>
      </c>
      <c r="I928" s="28">
        <v>0</v>
      </c>
    </row>
    <row r="929" spans="2:9" ht="38.25" hidden="1" x14ac:dyDescent="0.2">
      <c r="B929" s="9" t="s">
        <v>2582</v>
      </c>
      <c r="C929" s="12" t="s">
        <v>84</v>
      </c>
      <c r="D929" s="14" t="s">
        <v>3439</v>
      </c>
      <c r="E929" s="10">
        <v>0</v>
      </c>
      <c r="F929" s="10" t="str">
        <f>IF(REKAPITULACIJA!$F$48*I929=0,"",REKAPITULACIJA!$F$48*I929)</f>
        <v/>
      </c>
      <c r="G929" s="10" t="str">
        <f t="shared" si="18"/>
        <v/>
      </c>
      <c r="I929" s="28">
        <v>0</v>
      </c>
    </row>
    <row r="930" spans="2:9" ht="25.5" hidden="1" x14ac:dyDescent="0.2">
      <c r="B930" s="9" t="s">
        <v>2583</v>
      </c>
      <c r="C930" s="12" t="s">
        <v>13</v>
      </c>
      <c r="D930" s="14" t="s">
        <v>2584</v>
      </c>
      <c r="E930" s="10">
        <v>0</v>
      </c>
      <c r="F930" s="10" t="str">
        <f>IF(REKAPITULACIJA!$F$48*I930=0,"",REKAPITULACIJA!$F$48*I930)</f>
        <v/>
      </c>
      <c r="G930" s="10" t="str">
        <f t="shared" si="18"/>
        <v/>
      </c>
      <c r="I930" s="28">
        <v>0</v>
      </c>
    </row>
    <row r="931" spans="2:9" ht="25.5" hidden="1" x14ac:dyDescent="0.2">
      <c r="B931" s="9" t="s">
        <v>2585</v>
      </c>
      <c r="C931" s="12" t="s">
        <v>13</v>
      </c>
      <c r="D931" s="14" t="s">
        <v>2586</v>
      </c>
      <c r="E931" s="10">
        <v>0</v>
      </c>
      <c r="F931" s="10" t="str">
        <f>IF(REKAPITULACIJA!$F$48*I931=0,"",REKAPITULACIJA!$F$48*I931)</f>
        <v/>
      </c>
      <c r="G931" s="10" t="str">
        <f t="shared" si="18"/>
        <v/>
      </c>
      <c r="I931" s="28">
        <v>0</v>
      </c>
    </row>
    <row r="932" spans="2:9" ht="25.5" hidden="1" x14ac:dyDescent="0.2">
      <c r="B932" s="9" t="s">
        <v>2587</v>
      </c>
      <c r="C932" s="12" t="s">
        <v>13</v>
      </c>
      <c r="D932" s="14" t="s">
        <v>2588</v>
      </c>
      <c r="E932" s="10">
        <v>0</v>
      </c>
      <c r="F932" s="10" t="str">
        <f>IF(REKAPITULACIJA!$F$48*I932=0,"",REKAPITULACIJA!$F$48*I932)</f>
        <v/>
      </c>
      <c r="G932" s="10" t="str">
        <f t="shared" si="18"/>
        <v/>
      </c>
      <c r="I932" s="28">
        <v>0</v>
      </c>
    </row>
    <row r="933" spans="2:9" ht="25.5" hidden="1" x14ac:dyDescent="0.2">
      <c r="B933" s="9" t="s">
        <v>2589</v>
      </c>
      <c r="C933" s="12" t="s">
        <v>13</v>
      </c>
      <c r="D933" s="14" t="s">
        <v>2590</v>
      </c>
      <c r="E933" s="10">
        <v>0</v>
      </c>
      <c r="F933" s="10" t="str">
        <f>IF(REKAPITULACIJA!$F$48*I933=0,"",REKAPITULACIJA!$F$48*I933)</f>
        <v/>
      </c>
      <c r="G933" s="10" t="str">
        <f t="shared" si="18"/>
        <v/>
      </c>
      <c r="I933" s="28">
        <v>0</v>
      </c>
    </row>
    <row r="934" spans="2:9" ht="25.5" hidden="1" x14ac:dyDescent="0.2">
      <c r="B934" s="9" t="s">
        <v>2591</v>
      </c>
      <c r="C934" s="12" t="s">
        <v>13</v>
      </c>
      <c r="D934" s="14" t="s">
        <v>2592</v>
      </c>
      <c r="E934" s="10">
        <v>0</v>
      </c>
      <c r="F934" s="10" t="str">
        <f>IF(REKAPITULACIJA!$F$48*I934=0,"",REKAPITULACIJA!$F$48*I934)</f>
        <v/>
      </c>
      <c r="G934" s="10" t="str">
        <f t="shared" si="18"/>
        <v/>
      </c>
      <c r="I934" s="28">
        <v>0</v>
      </c>
    </row>
    <row r="935" spans="2:9" ht="25.5" hidden="1" x14ac:dyDescent="0.2">
      <c r="B935" s="9" t="s">
        <v>2593</v>
      </c>
      <c r="C935" s="12" t="s">
        <v>13</v>
      </c>
      <c r="D935" s="14" t="s">
        <v>2594</v>
      </c>
      <c r="E935" s="10">
        <v>0</v>
      </c>
      <c r="F935" s="10" t="str">
        <f>IF(REKAPITULACIJA!$F$48*I935=0,"",REKAPITULACIJA!$F$48*I935)</f>
        <v/>
      </c>
      <c r="G935" s="10" t="str">
        <f t="shared" si="18"/>
        <v/>
      </c>
      <c r="I935" s="28">
        <v>0</v>
      </c>
    </row>
    <row r="936" spans="2:9" ht="38.25" hidden="1" x14ac:dyDescent="0.2">
      <c r="B936" s="9" t="s">
        <v>2595</v>
      </c>
      <c r="C936" s="12" t="s">
        <v>84</v>
      </c>
      <c r="D936" s="14" t="s">
        <v>3440</v>
      </c>
      <c r="E936" s="10">
        <v>0</v>
      </c>
      <c r="F936" s="10" t="str">
        <f>IF(REKAPITULACIJA!$F$48*I936=0,"",REKAPITULACIJA!$F$48*I936)</f>
        <v/>
      </c>
      <c r="G936" s="10" t="str">
        <f t="shared" si="18"/>
        <v/>
      </c>
      <c r="I936" s="28">
        <v>0</v>
      </c>
    </row>
    <row r="937" spans="2:9" ht="38.25" hidden="1" x14ac:dyDescent="0.2">
      <c r="B937" s="9" t="s">
        <v>2596</v>
      </c>
      <c r="C937" s="12" t="s">
        <v>84</v>
      </c>
      <c r="D937" s="14" t="s">
        <v>3441</v>
      </c>
      <c r="E937" s="10">
        <v>0</v>
      </c>
      <c r="F937" s="10" t="str">
        <f>IF(REKAPITULACIJA!$F$48*I937=0,"",REKAPITULACIJA!$F$48*I937)</f>
        <v/>
      </c>
      <c r="G937" s="10" t="str">
        <f t="shared" si="18"/>
        <v/>
      </c>
      <c r="I937" s="28">
        <v>0</v>
      </c>
    </row>
    <row r="938" spans="2:9" ht="38.25" hidden="1" x14ac:dyDescent="0.2">
      <c r="B938" s="9" t="s">
        <v>2597</v>
      </c>
      <c r="C938" s="12" t="s">
        <v>84</v>
      </c>
      <c r="D938" s="14" t="s">
        <v>3442</v>
      </c>
      <c r="E938" s="10">
        <v>0</v>
      </c>
      <c r="F938" s="10" t="str">
        <f>IF(REKAPITULACIJA!$F$48*I938=0,"",REKAPITULACIJA!$F$48*I938)</f>
        <v/>
      </c>
      <c r="G938" s="10" t="str">
        <f t="shared" si="18"/>
        <v/>
      </c>
      <c r="I938" s="28">
        <v>0</v>
      </c>
    </row>
    <row r="939" spans="2:9" ht="38.25" hidden="1" x14ac:dyDescent="0.2">
      <c r="B939" s="9" t="s">
        <v>2598</v>
      </c>
      <c r="C939" s="12" t="s">
        <v>84</v>
      </c>
      <c r="D939" s="14" t="s">
        <v>3443</v>
      </c>
      <c r="E939" s="10">
        <v>0</v>
      </c>
      <c r="F939" s="10" t="str">
        <f>IF(REKAPITULACIJA!$F$48*I939=0,"",REKAPITULACIJA!$F$48*I939)</f>
        <v/>
      </c>
      <c r="G939" s="10" t="str">
        <f t="shared" si="18"/>
        <v/>
      </c>
      <c r="I939" s="28">
        <v>0</v>
      </c>
    </row>
    <row r="940" spans="2:9" ht="38.25" hidden="1" x14ac:dyDescent="0.2">
      <c r="B940" s="9" t="s">
        <v>2599</v>
      </c>
      <c r="C940" s="12" t="s">
        <v>84</v>
      </c>
      <c r="D940" s="14" t="s">
        <v>3444</v>
      </c>
      <c r="E940" s="10">
        <v>0</v>
      </c>
      <c r="F940" s="10" t="str">
        <f>IF(REKAPITULACIJA!$F$48*I940=0,"",REKAPITULACIJA!$F$48*I940)</f>
        <v/>
      </c>
      <c r="G940" s="10" t="str">
        <f t="shared" si="18"/>
        <v/>
      </c>
      <c r="I940" s="28">
        <v>0</v>
      </c>
    </row>
    <row r="941" spans="2:9" ht="38.25" hidden="1" x14ac:dyDescent="0.2">
      <c r="B941" s="9" t="s">
        <v>2600</v>
      </c>
      <c r="C941" s="12" t="s">
        <v>84</v>
      </c>
      <c r="D941" s="14" t="s">
        <v>3445</v>
      </c>
      <c r="E941" s="10">
        <v>0</v>
      </c>
      <c r="F941" s="10" t="str">
        <f>IF(REKAPITULACIJA!$F$48*I941=0,"",REKAPITULACIJA!$F$48*I941)</f>
        <v/>
      </c>
      <c r="G941" s="10" t="str">
        <f t="shared" si="18"/>
        <v/>
      </c>
      <c r="I941" s="28">
        <v>0</v>
      </c>
    </row>
    <row r="942" spans="2:9" ht="25.5" hidden="1" x14ac:dyDescent="0.2">
      <c r="B942" s="9" t="s">
        <v>2601</v>
      </c>
      <c r="C942" s="12" t="s">
        <v>84</v>
      </c>
      <c r="D942" s="14" t="s">
        <v>2602</v>
      </c>
      <c r="E942" s="10">
        <v>0</v>
      </c>
      <c r="F942" s="10" t="str">
        <f>IF(REKAPITULACIJA!$F$48*I942=0,"",REKAPITULACIJA!$F$48*I942)</f>
        <v/>
      </c>
      <c r="G942" s="10" t="str">
        <f t="shared" si="18"/>
        <v/>
      </c>
      <c r="I942" s="28">
        <v>0</v>
      </c>
    </row>
    <row r="943" spans="2:9" ht="25.5" hidden="1" x14ac:dyDescent="0.2">
      <c r="B943" s="9" t="s">
        <v>2603</v>
      </c>
      <c r="C943" s="12" t="s">
        <v>84</v>
      </c>
      <c r="D943" s="14" t="s">
        <v>2604</v>
      </c>
      <c r="E943" s="10">
        <v>0</v>
      </c>
      <c r="F943" s="10" t="str">
        <f>IF(REKAPITULACIJA!$F$48*I943=0,"",REKAPITULACIJA!$F$48*I943)</f>
        <v/>
      </c>
      <c r="G943" s="10" t="str">
        <f t="shared" si="18"/>
        <v/>
      </c>
      <c r="I943" s="28">
        <v>0</v>
      </c>
    </row>
    <row r="944" spans="2:9" ht="25.5" hidden="1" x14ac:dyDescent="0.2">
      <c r="B944" s="9" t="s">
        <v>2605</v>
      </c>
      <c r="C944" s="12" t="s">
        <v>84</v>
      </c>
      <c r="D944" s="14" t="s">
        <v>2606</v>
      </c>
      <c r="E944" s="10">
        <v>0</v>
      </c>
      <c r="F944" s="10" t="str">
        <f>IF(REKAPITULACIJA!$F$48*I944=0,"",REKAPITULACIJA!$F$48*I944)</f>
        <v/>
      </c>
      <c r="G944" s="10" t="str">
        <f t="shared" si="18"/>
        <v/>
      </c>
      <c r="I944" s="28">
        <v>0</v>
      </c>
    </row>
    <row r="945" spans="2:9" ht="25.5" hidden="1" x14ac:dyDescent="0.2">
      <c r="B945" s="9" t="s">
        <v>2607</v>
      </c>
      <c r="C945" s="12" t="s">
        <v>84</v>
      </c>
      <c r="D945" s="14" t="s">
        <v>2608</v>
      </c>
      <c r="E945" s="10">
        <v>0</v>
      </c>
      <c r="F945" s="10" t="str">
        <f>IF(REKAPITULACIJA!$F$48*I945=0,"",REKAPITULACIJA!$F$48*I945)</f>
        <v/>
      </c>
      <c r="G945" s="10" t="str">
        <f t="shared" si="18"/>
        <v/>
      </c>
      <c r="I945" s="28">
        <v>0</v>
      </c>
    </row>
    <row r="946" spans="2:9" ht="25.5" hidden="1" x14ac:dyDescent="0.2">
      <c r="B946" s="9" t="s">
        <v>2609</v>
      </c>
      <c r="C946" s="12" t="s">
        <v>84</v>
      </c>
      <c r="D946" s="14" t="s">
        <v>2610</v>
      </c>
      <c r="E946" s="10">
        <v>0</v>
      </c>
      <c r="F946" s="10" t="str">
        <f>IF(REKAPITULACIJA!$F$48*I946=0,"",REKAPITULACIJA!$F$48*I946)</f>
        <v/>
      </c>
      <c r="G946" s="10" t="str">
        <f t="shared" si="18"/>
        <v/>
      </c>
      <c r="I946" s="28">
        <v>0</v>
      </c>
    </row>
    <row r="947" spans="2:9" ht="25.5" hidden="1" x14ac:dyDescent="0.2">
      <c r="B947" s="9" t="s">
        <v>2611</v>
      </c>
      <c r="C947" s="12" t="s">
        <v>84</v>
      </c>
      <c r="D947" s="14" t="s">
        <v>2612</v>
      </c>
      <c r="E947" s="10">
        <v>0</v>
      </c>
      <c r="F947" s="10" t="str">
        <f>IF(REKAPITULACIJA!$F$48*I947=0,"",REKAPITULACIJA!$F$48*I947)</f>
        <v/>
      </c>
      <c r="G947" s="10" t="str">
        <f t="shared" si="18"/>
        <v/>
      </c>
      <c r="I947" s="28">
        <v>0</v>
      </c>
    </row>
    <row r="948" spans="2:9" ht="38.25" hidden="1" x14ac:dyDescent="0.2">
      <c r="B948" s="9" t="s">
        <v>2613</v>
      </c>
      <c r="C948" s="12" t="s">
        <v>84</v>
      </c>
      <c r="D948" s="14" t="s">
        <v>3446</v>
      </c>
      <c r="E948" s="10">
        <v>0</v>
      </c>
      <c r="F948" s="10" t="str">
        <f>IF(REKAPITULACIJA!$F$48*I948=0,"",REKAPITULACIJA!$F$48*I948)</f>
        <v/>
      </c>
      <c r="G948" s="10" t="str">
        <f t="shared" si="18"/>
        <v/>
      </c>
      <c r="I948" s="28">
        <v>0</v>
      </c>
    </row>
    <row r="949" spans="2:9" ht="25.5" hidden="1" x14ac:dyDescent="0.2">
      <c r="B949" s="9" t="s">
        <v>2614</v>
      </c>
      <c r="C949" s="12" t="s">
        <v>13</v>
      </c>
      <c r="D949" s="14" t="s">
        <v>2615</v>
      </c>
      <c r="E949" s="10">
        <v>0</v>
      </c>
      <c r="F949" s="10" t="str">
        <f>IF(REKAPITULACIJA!$F$48*I949=0,"",REKAPITULACIJA!$F$48*I949)</f>
        <v/>
      </c>
      <c r="G949" s="10" t="str">
        <f t="shared" si="18"/>
        <v/>
      </c>
      <c r="I949" s="28">
        <v>0</v>
      </c>
    </row>
    <row r="950" spans="2:9" ht="25.5" hidden="1" x14ac:dyDescent="0.2">
      <c r="B950" s="9" t="s">
        <v>2616</v>
      </c>
      <c r="C950" s="12" t="s">
        <v>13</v>
      </c>
      <c r="D950" s="14" t="s">
        <v>2617</v>
      </c>
      <c r="E950" s="10">
        <v>0</v>
      </c>
      <c r="F950" s="10" t="str">
        <f>IF(REKAPITULACIJA!$F$48*I950=0,"",REKAPITULACIJA!$F$48*I950)</f>
        <v/>
      </c>
      <c r="G950" s="10" t="str">
        <f t="shared" si="18"/>
        <v/>
      </c>
      <c r="I950" s="28">
        <v>0</v>
      </c>
    </row>
    <row r="951" spans="2:9" ht="25.5" hidden="1" x14ac:dyDescent="0.2">
      <c r="B951" s="9" t="s">
        <v>2618</v>
      </c>
      <c r="C951" s="12" t="s">
        <v>13</v>
      </c>
      <c r="D951" s="14" t="s">
        <v>2619</v>
      </c>
      <c r="E951" s="10">
        <v>0</v>
      </c>
      <c r="F951" s="10" t="str">
        <f>IF(REKAPITULACIJA!$F$48*I951=0,"",REKAPITULACIJA!$F$48*I951)</f>
        <v/>
      </c>
      <c r="G951" s="10" t="str">
        <f t="shared" si="18"/>
        <v/>
      </c>
      <c r="I951" s="28">
        <v>0</v>
      </c>
    </row>
    <row r="952" spans="2:9" ht="25.5" hidden="1" x14ac:dyDescent="0.2">
      <c r="B952" s="9" t="s">
        <v>2620</v>
      </c>
      <c r="C952" s="12" t="s">
        <v>13</v>
      </c>
      <c r="D952" s="14" t="s">
        <v>2621</v>
      </c>
      <c r="E952" s="10">
        <v>0</v>
      </c>
      <c r="F952" s="10" t="str">
        <f>IF(REKAPITULACIJA!$F$48*I952=0,"",REKAPITULACIJA!$F$48*I952)</f>
        <v/>
      </c>
      <c r="G952" s="10" t="str">
        <f t="shared" ref="G952:G971" si="19">IF(F952="","",E952*F952)</f>
        <v/>
      </c>
      <c r="I952" s="28">
        <v>0</v>
      </c>
    </row>
    <row r="953" spans="2:9" ht="25.5" hidden="1" x14ac:dyDescent="0.2">
      <c r="B953" s="9" t="s">
        <v>2622</v>
      </c>
      <c r="C953" s="12" t="s">
        <v>13</v>
      </c>
      <c r="D953" s="14" t="s">
        <v>2623</v>
      </c>
      <c r="E953" s="10">
        <v>0</v>
      </c>
      <c r="F953" s="10" t="str">
        <f>IF(REKAPITULACIJA!$F$48*I953=0,"",REKAPITULACIJA!$F$48*I953)</f>
        <v/>
      </c>
      <c r="G953" s="10" t="str">
        <f t="shared" si="19"/>
        <v/>
      </c>
      <c r="I953" s="28">
        <v>0</v>
      </c>
    </row>
    <row r="954" spans="2:9" ht="25.5" hidden="1" x14ac:dyDescent="0.2">
      <c r="B954" s="9" t="s">
        <v>2624</v>
      </c>
      <c r="C954" s="12" t="s">
        <v>13</v>
      </c>
      <c r="D954" s="14" t="s">
        <v>2625</v>
      </c>
      <c r="E954" s="10">
        <v>0</v>
      </c>
      <c r="F954" s="10" t="str">
        <f>IF(REKAPITULACIJA!$F$48*I954=0,"",REKAPITULACIJA!$F$48*I954)</f>
        <v/>
      </c>
      <c r="G954" s="10" t="str">
        <f t="shared" si="19"/>
        <v/>
      </c>
      <c r="I954" s="28">
        <v>0</v>
      </c>
    </row>
    <row r="955" spans="2:9" ht="25.5" hidden="1" x14ac:dyDescent="0.2">
      <c r="B955" s="9" t="s">
        <v>2626</v>
      </c>
      <c r="C955" s="12" t="s">
        <v>84</v>
      </c>
      <c r="D955" s="14" t="s">
        <v>2627</v>
      </c>
      <c r="E955" s="10">
        <v>0</v>
      </c>
      <c r="F955" s="10" t="str">
        <f>IF(REKAPITULACIJA!$F$48*I955=0,"",REKAPITULACIJA!$F$48*I955)</f>
        <v/>
      </c>
      <c r="G955" s="10" t="str">
        <f t="shared" si="19"/>
        <v/>
      </c>
      <c r="I955" s="28">
        <v>0</v>
      </c>
    </row>
    <row r="956" spans="2:9" ht="25.5" hidden="1" x14ac:dyDescent="0.2">
      <c r="B956" s="9" t="s">
        <v>2628</v>
      </c>
      <c r="C956" s="12" t="s">
        <v>84</v>
      </c>
      <c r="D956" s="14" t="s">
        <v>2629</v>
      </c>
      <c r="E956" s="10">
        <v>0</v>
      </c>
      <c r="F956" s="10" t="str">
        <f>IF(REKAPITULACIJA!$F$48*I956=0,"",REKAPITULACIJA!$F$48*I956)</f>
        <v/>
      </c>
      <c r="G956" s="10" t="str">
        <f t="shared" si="19"/>
        <v/>
      </c>
      <c r="I956" s="28">
        <v>0</v>
      </c>
    </row>
    <row r="957" spans="2:9" ht="25.5" hidden="1" x14ac:dyDescent="0.2">
      <c r="B957" s="9" t="s">
        <v>2630</v>
      </c>
      <c r="C957" s="12" t="s">
        <v>84</v>
      </c>
      <c r="D957" s="14" t="s">
        <v>2631</v>
      </c>
      <c r="E957" s="10">
        <v>0</v>
      </c>
      <c r="F957" s="10" t="str">
        <f>IF(REKAPITULACIJA!$F$48*I957=0,"",REKAPITULACIJA!$F$48*I957)</f>
        <v/>
      </c>
      <c r="G957" s="10" t="str">
        <f t="shared" si="19"/>
        <v/>
      </c>
      <c r="I957" s="28">
        <v>0</v>
      </c>
    </row>
    <row r="958" spans="2:9" ht="25.5" hidden="1" x14ac:dyDescent="0.2">
      <c r="B958" s="9" t="s">
        <v>2632</v>
      </c>
      <c r="C958" s="12" t="s">
        <v>84</v>
      </c>
      <c r="D958" s="14" t="s">
        <v>2633</v>
      </c>
      <c r="E958" s="10">
        <v>0</v>
      </c>
      <c r="F958" s="10" t="str">
        <f>IF(REKAPITULACIJA!$F$48*I958=0,"",REKAPITULACIJA!$F$48*I958)</f>
        <v/>
      </c>
      <c r="G958" s="10" t="str">
        <f t="shared" si="19"/>
        <v/>
      </c>
      <c r="I958" s="28">
        <v>0</v>
      </c>
    </row>
    <row r="959" spans="2:9" ht="25.5" hidden="1" x14ac:dyDescent="0.2">
      <c r="B959" s="9" t="s">
        <v>2634</v>
      </c>
      <c r="C959" s="12" t="s">
        <v>84</v>
      </c>
      <c r="D959" s="14" t="s">
        <v>2635</v>
      </c>
      <c r="E959" s="10">
        <v>0</v>
      </c>
      <c r="F959" s="10" t="str">
        <f>IF(REKAPITULACIJA!$F$48*I959=0,"",REKAPITULACIJA!$F$48*I959)</f>
        <v/>
      </c>
      <c r="G959" s="10" t="str">
        <f t="shared" si="19"/>
        <v/>
      </c>
      <c r="I959" s="28">
        <v>0</v>
      </c>
    </row>
    <row r="960" spans="2:9" ht="38.25" hidden="1" x14ac:dyDescent="0.2">
      <c r="B960" s="9" t="s">
        <v>2636</v>
      </c>
      <c r="C960" s="12" t="s">
        <v>84</v>
      </c>
      <c r="D960" s="14" t="s">
        <v>3447</v>
      </c>
      <c r="E960" s="10">
        <v>0</v>
      </c>
      <c r="F960" s="10" t="str">
        <f>IF(REKAPITULACIJA!$F$48*I960=0,"",REKAPITULACIJA!$F$48*I960)</f>
        <v/>
      </c>
      <c r="G960" s="10" t="str">
        <f t="shared" si="19"/>
        <v/>
      </c>
      <c r="I960" s="28">
        <v>0</v>
      </c>
    </row>
    <row r="961" spans="2:9" ht="38.25" hidden="1" x14ac:dyDescent="0.2">
      <c r="B961" s="9" t="s">
        <v>2637</v>
      </c>
      <c r="C961" s="12" t="s">
        <v>84</v>
      </c>
      <c r="D961" s="14" t="s">
        <v>3448</v>
      </c>
      <c r="E961" s="10">
        <v>0</v>
      </c>
      <c r="F961" s="10" t="str">
        <f>IF(REKAPITULACIJA!$F$48*I961=0,"",REKAPITULACIJA!$F$48*I961)</f>
        <v/>
      </c>
      <c r="G961" s="10" t="str">
        <f t="shared" si="19"/>
        <v/>
      </c>
      <c r="I961" s="28">
        <v>0</v>
      </c>
    </row>
    <row r="962" spans="2:9" ht="38.25" hidden="1" x14ac:dyDescent="0.2">
      <c r="B962" s="9" t="s">
        <v>2638</v>
      </c>
      <c r="C962" s="12" t="s">
        <v>84</v>
      </c>
      <c r="D962" s="14" t="s">
        <v>3449</v>
      </c>
      <c r="E962" s="10">
        <v>0</v>
      </c>
      <c r="F962" s="10" t="str">
        <f>IF(REKAPITULACIJA!$F$48*I962=0,"",REKAPITULACIJA!$F$48*I962)</f>
        <v/>
      </c>
      <c r="G962" s="10" t="str">
        <f t="shared" si="19"/>
        <v/>
      </c>
      <c r="I962" s="28">
        <v>0</v>
      </c>
    </row>
    <row r="963" spans="2:9" ht="38.25" hidden="1" x14ac:dyDescent="0.2">
      <c r="B963" s="9" t="s">
        <v>2639</v>
      </c>
      <c r="C963" s="12" t="s">
        <v>84</v>
      </c>
      <c r="D963" s="14" t="s">
        <v>3450</v>
      </c>
      <c r="E963" s="10">
        <v>0</v>
      </c>
      <c r="F963" s="10" t="str">
        <f>IF(REKAPITULACIJA!$F$48*I963=0,"",REKAPITULACIJA!$F$48*I963)</f>
        <v/>
      </c>
      <c r="G963" s="10" t="str">
        <f t="shared" si="19"/>
        <v/>
      </c>
      <c r="I963" s="28">
        <v>0</v>
      </c>
    </row>
    <row r="964" spans="2:9" ht="38.25" hidden="1" x14ac:dyDescent="0.2">
      <c r="B964" s="9" t="s">
        <v>2640</v>
      </c>
      <c r="C964" s="12" t="s">
        <v>84</v>
      </c>
      <c r="D964" s="14" t="s">
        <v>3451</v>
      </c>
      <c r="E964" s="10">
        <v>0</v>
      </c>
      <c r="F964" s="10" t="str">
        <f>IF(REKAPITULACIJA!$F$48*I964=0,"",REKAPITULACIJA!$F$48*I964)</f>
        <v/>
      </c>
      <c r="G964" s="10" t="str">
        <f t="shared" si="19"/>
        <v/>
      </c>
      <c r="I964" s="28">
        <v>0</v>
      </c>
    </row>
    <row r="965" spans="2:9" ht="38.25" hidden="1" x14ac:dyDescent="0.2">
      <c r="B965" s="9" t="s">
        <v>2641</v>
      </c>
      <c r="C965" s="12" t="s">
        <v>84</v>
      </c>
      <c r="D965" s="14" t="s">
        <v>3452</v>
      </c>
      <c r="E965" s="10">
        <v>0</v>
      </c>
      <c r="F965" s="10" t="str">
        <f>IF(REKAPITULACIJA!$F$48*I965=0,"",REKAPITULACIJA!$F$48*I965)</f>
        <v/>
      </c>
      <c r="G965" s="10" t="str">
        <f t="shared" si="19"/>
        <v/>
      </c>
      <c r="I965" s="28">
        <v>0</v>
      </c>
    </row>
    <row r="966" spans="2:9" ht="25.5" hidden="1" x14ac:dyDescent="0.2">
      <c r="B966" s="9" t="s">
        <v>2642</v>
      </c>
      <c r="C966" s="12" t="s">
        <v>84</v>
      </c>
      <c r="D966" s="14" t="s">
        <v>2643</v>
      </c>
      <c r="E966" s="10">
        <v>0</v>
      </c>
      <c r="F966" s="10" t="str">
        <f>IF(REKAPITULACIJA!$F$48*I966=0,"",REKAPITULACIJA!$F$48*I966)</f>
        <v/>
      </c>
      <c r="G966" s="10" t="str">
        <f t="shared" si="19"/>
        <v/>
      </c>
      <c r="I966" s="28">
        <v>0</v>
      </c>
    </row>
    <row r="967" spans="2:9" ht="25.5" hidden="1" x14ac:dyDescent="0.2">
      <c r="B967" s="9" t="s">
        <v>2644</v>
      </c>
      <c r="C967" s="12" t="s">
        <v>84</v>
      </c>
      <c r="D967" s="14" t="s">
        <v>2645</v>
      </c>
      <c r="E967" s="10">
        <v>0</v>
      </c>
      <c r="F967" s="10" t="str">
        <f>IF(REKAPITULACIJA!$F$48*I967=0,"",REKAPITULACIJA!$F$48*I967)</f>
        <v/>
      </c>
      <c r="G967" s="10" t="str">
        <f t="shared" si="19"/>
        <v/>
      </c>
      <c r="I967" s="28">
        <v>0</v>
      </c>
    </row>
    <row r="968" spans="2:9" ht="38.25" hidden="1" x14ac:dyDescent="0.2">
      <c r="B968" s="9" t="s">
        <v>2646</v>
      </c>
      <c r="C968" s="12" t="s">
        <v>84</v>
      </c>
      <c r="D968" s="14" t="s">
        <v>3453</v>
      </c>
      <c r="E968" s="10">
        <v>0</v>
      </c>
      <c r="F968" s="10" t="str">
        <f>IF(REKAPITULACIJA!$F$48*I968=0,"",REKAPITULACIJA!$F$48*I968)</f>
        <v/>
      </c>
      <c r="G968" s="10" t="str">
        <f t="shared" si="19"/>
        <v/>
      </c>
      <c r="I968" s="28">
        <v>0</v>
      </c>
    </row>
    <row r="969" spans="2:9" ht="38.25" hidden="1" x14ac:dyDescent="0.2">
      <c r="B969" s="9" t="s">
        <v>2647</v>
      </c>
      <c r="C969" s="12" t="s">
        <v>84</v>
      </c>
      <c r="D969" s="14" t="s">
        <v>3454</v>
      </c>
      <c r="E969" s="10">
        <v>0</v>
      </c>
      <c r="F969" s="10" t="str">
        <f>IF(REKAPITULACIJA!$F$48*I969=0,"",REKAPITULACIJA!$F$48*I969)</f>
        <v/>
      </c>
      <c r="G969" s="10" t="str">
        <f t="shared" si="19"/>
        <v/>
      </c>
      <c r="I969" s="28">
        <v>0</v>
      </c>
    </row>
    <row r="970" spans="2:9" ht="38.25" hidden="1" x14ac:dyDescent="0.2">
      <c r="B970" s="9" t="s">
        <v>2648</v>
      </c>
      <c r="C970" s="12" t="s">
        <v>84</v>
      </c>
      <c r="D970" s="14" t="s">
        <v>3455</v>
      </c>
      <c r="E970" s="10">
        <v>0</v>
      </c>
      <c r="F970" s="10" t="str">
        <f>IF(REKAPITULACIJA!$F$48*I970=0,"",REKAPITULACIJA!$F$48*I970)</f>
        <v/>
      </c>
      <c r="G970" s="10" t="str">
        <f t="shared" si="19"/>
        <v/>
      </c>
      <c r="I970" s="28">
        <v>0</v>
      </c>
    </row>
    <row r="971" spans="2:9" ht="38.25" hidden="1" x14ac:dyDescent="0.2">
      <c r="B971" s="9" t="s">
        <v>2649</v>
      </c>
      <c r="C971" s="12" t="s">
        <v>84</v>
      </c>
      <c r="D971" s="14" t="s">
        <v>3456</v>
      </c>
      <c r="E971" s="10">
        <v>0</v>
      </c>
      <c r="F971" s="10" t="str">
        <f>IF(REKAPITULACIJA!$F$48*I971=0,"",REKAPITULACIJA!$F$48*I971)</f>
        <v/>
      </c>
      <c r="G971" s="10" t="str">
        <f t="shared" si="19"/>
        <v/>
      </c>
      <c r="I971" s="28">
        <v>0</v>
      </c>
    </row>
    <row r="972" spans="2:9" hidden="1" x14ac:dyDescent="0.2">
      <c r="E972" s="45">
        <f>IF(SUM(E975:E986)=0,0,"")</f>
        <v>0</v>
      </c>
      <c r="F972" s="45"/>
      <c r="G972" s="45">
        <f>IF(REKAPITULACIJA!$F$48=0,"",IF(SUM(G975:G986)=0,0,""))</f>
        <v>0</v>
      </c>
    </row>
    <row r="973" spans="2:9" ht="21.2" hidden="1" customHeight="1" x14ac:dyDescent="0.25">
      <c r="B973" s="212" t="s">
        <v>3476</v>
      </c>
      <c r="C973" s="213"/>
      <c r="D973" s="213"/>
      <c r="E973" s="47">
        <f>IF(SUM(E975:E986)=0,0,"")</f>
        <v>0</v>
      </c>
      <c r="F973" s="47"/>
      <c r="G973" s="48">
        <f>IF(REKAPITULACIJA!$F$48=0,"",IF(SUM(G975:G986)=0,0,""))</f>
        <v>0</v>
      </c>
    </row>
    <row r="974" spans="2:9" hidden="1" x14ac:dyDescent="0.2">
      <c r="E974" s="45">
        <f>IF(SUM(E975:E986)=0,0,"")</f>
        <v>0</v>
      </c>
      <c r="F974" s="45"/>
      <c r="G974" s="45">
        <f>IF(REKAPITULACIJA!$F$48=0,"",IF(SUM(G975:G986)=0,0,""))</f>
        <v>0</v>
      </c>
    </row>
    <row r="975" spans="2:9" ht="25.5" hidden="1" x14ac:dyDescent="0.2">
      <c r="B975" s="9" t="s">
        <v>2650</v>
      </c>
      <c r="C975" s="12" t="s">
        <v>47</v>
      </c>
      <c r="D975" s="14" t="s">
        <v>2651</v>
      </c>
      <c r="E975" s="10">
        <v>0</v>
      </c>
      <c r="F975" s="10" t="str">
        <f>IF(REKAPITULACIJA!$F$48*I975=0,"",REKAPITULACIJA!$F$48*I975)</f>
        <v/>
      </c>
      <c r="G975" s="10" t="str">
        <f>IF(F975="","",E975*F975)</f>
        <v/>
      </c>
      <c r="I975" s="112">
        <v>0</v>
      </c>
    </row>
    <row r="976" spans="2:9" ht="25.5" hidden="1" x14ac:dyDescent="0.2">
      <c r="B976" s="9" t="s">
        <v>2652</v>
      </c>
      <c r="C976" s="12" t="s">
        <v>47</v>
      </c>
      <c r="D976" s="14" t="s">
        <v>2653</v>
      </c>
      <c r="E976" s="10">
        <v>0</v>
      </c>
      <c r="F976" s="10" t="str">
        <f>IF(REKAPITULACIJA!$F$48*I976=0,"",REKAPITULACIJA!$F$48*I976)</f>
        <v/>
      </c>
      <c r="G976" s="10" t="str">
        <f t="shared" ref="G976:G986" si="20">IF(F976="","",E976*F976)</f>
        <v/>
      </c>
      <c r="I976" s="112">
        <v>0</v>
      </c>
    </row>
    <row r="977" spans="2:9" ht="25.5" hidden="1" x14ac:dyDescent="0.2">
      <c r="B977" s="9" t="s">
        <v>2654</v>
      </c>
      <c r="C977" s="12" t="s">
        <v>47</v>
      </c>
      <c r="D977" s="14" t="s">
        <v>2655</v>
      </c>
      <c r="E977" s="10">
        <v>0</v>
      </c>
      <c r="F977" s="10" t="str">
        <f>IF(REKAPITULACIJA!$F$48*I977=0,"",REKAPITULACIJA!$F$48*I977)</f>
        <v/>
      </c>
      <c r="G977" s="10" t="str">
        <f t="shared" si="20"/>
        <v/>
      </c>
      <c r="I977" s="112">
        <v>0</v>
      </c>
    </row>
    <row r="978" spans="2:9" ht="38.25" hidden="1" x14ac:dyDescent="0.2">
      <c r="B978" s="9" t="s">
        <v>2656</v>
      </c>
      <c r="C978" s="12" t="s">
        <v>47</v>
      </c>
      <c r="D978" s="14" t="s">
        <v>3457</v>
      </c>
      <c r="E978" s="10">
        <v>0</v>
      </c>
      <c r="F978" s="10" t="str">
        <f>IF(REKAPITULACIJA!$F$48*I978=0,"",REKAPITULACIJA!$F$48*I978)</f>
        <v/>
      </c>
      <c r="G978" s="10" t="str">
        <f t="shared" si="20"/>
        <v/>
      </c>
      <c r="I978" s="112">
        <v>0</v>
      </c>
    </row>
    <row r="979" spans="2:9" ht="38.25" hidden="1" x14ac:dyDescent="0.2">
      <c r="B979" s="9" t="s">
        <v>2657</v>
      </c>
      <c r="C979" s="12" t="s">
        <v>47</v>
      </c>
      <c r="D979" s="14" t="s">
        <v>3458</v>
      </c>
      <c r="E979" s="10">
        <v>0</v>
      </c>
      <c r="F979" s="10" t="str">
        <f>IF(REKAPITULACIJA!$F$48*I979=0,"",REKAPITULACIJA!$F$48*I979)</f>
        <v/>
      </c>
      <c r="G979" s="10" t="str">
        <f t="shared" si="20"/>
        <v/>
      </c>
      <c r="I979" s="112">
        <v>0</v>
      </c>
    </row>
    <row r="980" spans="2:9" ht="25.5" hidden="1" x14ac:dyDescent="0.2">
      <c r="B980" s="9" t="s">
        <v>2658</v>
      </c>
      <c r="C980" s="12" t="s">
        <v>47</v>
      </c>
      <c r="D980" s="14" t="s">
        <v>3459</v>
      </c>
      <c r="E980" s="10">
        <v>0</v>
      </c>
      <c r="F980" s="10" t="str">
        <f>IF(REKAPITULACIJA!$F$48*I980=0,"",REKAPITULACIJA!$F$48*I980)</f>
        <v/>
      </c>
      <c r="G980" s="10" t="str">
        <f t="shared" si="20"/>
        <v/>
      </c>
      <c r="I980" s="112">
        <v>0</v>
      </c>
    </row>
    <row r="981" spans="2:9" ht="38.25" hidden="1" x14ac:dyDescent="0.2">
      <c r="B981" s="9" t="s">
        <v>2659</v>
      </c>
      <c r="C981" s="12" t="s">
        <v>47</v>
      </c>
      <c r="D981" s="14" t="s">
        <v>3460</v>
      </c>
      <c r="E981" s="10">
        <v>0</v>
      </c>
      <c r="F981" s="10" t="str">
        <f>IF(REKAPITULACIJA!$F$48*I981=0,"",REKAPITULACIJA!$F$48*I981)</f>
        <v/>
      </c>
      <c r="G981" s="10" t="str">
        <f t="shared" si="20"/>
        <v/>
      </c>
      <c r="I981" s="111">
        <v>0</v>
      </c>
    </row>
    <row r="982" spans="2:9" ht="38.25" hidden="1" x14ac:dyDescent="0.2">
      <c r="B982" s="9" t="s">
        <v>2660</v>
      </c>
      <c r="C982" s="12" t="s">
        <v>47</v>
      </c>
      <c r="D982" s="14" t="s">
        <v>3461</v>
      </c>
      <c r="E982" s="10">
        <v>0</v>
      </c>
      <c r="F982" s="10" t="str">
        <f>IF(REKAPITULACIJA!$F$48*I982=0,"",REKAPITULACIJA!$F$48*I982)</f>
        <v/>
      </c>
      <c r="G982" s="10" t="str">
        <f t="shared" si="20"/>
        <v/>
      </c>
      <c r="I982" s="111">
        <v>0</v>
      </c>
    </row>
    <row r="983" spans="2:9" ht="38.25" hidden="1" x14ac:dyDescent="0.2">
      <c r="B983" s="9" t="s">
        <v>2661</v>
      </c>
      <c r="C983" s="12" t="s">
        <v>47</v>
      </c>
      <c r="D983" s="14" t="s">
        <v>3462</v>
      </c>
      <c r="E983" s="10">
        <v>0</v>
      </c>
      <c r="F983" s="10" t="str">
        <f>IF(REKAPITULACIJA!$F$48*I983=0,"",REKAPITULACIJA!$F$48*I983)</f>
        <v/>
      </c>
      <c r="G983" s="10" t="str">
        <f t="shared" si="20"/>
        <v/>
      </c>
      <c r="I983" s="111">
        <v>0</v>
      </c>
    </row>
    <row r="984" spans="2:9" ht="38.25" hidden="1" x14ac:dyDescent="0.2">
      <c r="B984" s="9" t="s">
        <v>2662</v>
      </c>
      <c r="C984" s="12" t="s">
        <v>47</v>
      </c>
      <c r="D984" s="14" t="s">
        <v>3463</v>
      </c>
      <c r="E984" s="10">
        <v>0</v>
      </c>
      <c r="F984" s="10" t="str">
        <f>IF(REKAPITULACIJA!$F$48*I984=0,"",REKAPITULACIJA!$F$48*I984)</f>
        <v/>
      </c>
      <c r="G984" s="10" t="str">
        <f t="shared" si="20"/>
        <v/>
      </c>
      <c r="I984" s="111">
        <v>0</v>
      </c>
    </row>
    <row r="985" spans="2:9" ht="51" hidden="1" x14ac:dyDescent="0.2">
      <c r="B985" s="9" t="s">
        <v>2663</v>
      </c>
      <c r="C985" s="12" t="s">
        <v>47</v>
      </c>
      <c r="D985" s="14" t="s">
        <v>3464</v>
      </c>
      <c r="E985" s="10">
        <v>0</v>
      </c>
      <c r="F985" s="10" t="str">
        <f>IF(REKAPITULACIJA!$F$48*I985=0,"",REKAPITULACIJA!$F$48*I985)</f>
        <v/>
      </c>
      <c r="G985" s="10" t="str">
        <f t="shared" si="20"/>
        <v/>
      </c>
      <c r="I985" s="111">
        <v>0</v>
      </c>
    </row>
    <row r="986" spans="2:9" ht="38.25" hidden="1" x14ac:dyDescent="0.2">
      <c r="B986" s="9" t="s">
        <v>2664</v>
      </c>
      <c r="C986" s="12" t="s">
        <v>47</v>
      </c>
      <c r="D986" s="14" t="s">
        <v>3465</v>
      </c>
      <c r="E986" s="10">
        <v>0</v>
      </c>
      <c r="F986" s="10" t="str">
        <f>IF(REKAPITULACIJA!$F$48*I986=0,"",REKAPITULACIJA!$F$48*I986)</f>
        <v/>
      </c>
      <c r="G986" s="10" t="str">
        <f t="shared" si="20"/>
        <v/>
      </c>
      <c r="I986" s="111">
        <v>0</v>
      </c>
    </row>
    <row r="987" spans="2:9" x14ac:dyDescent="0.2">
      <c r="E987" s="45" t="str">
        <f>IF(SUM(E990:E1027)=0,0,"")</f>
        <v/>
      </c>
      <c r="F987" s="45"/>
      <c r="G987" s="45"/>
    </row>
    <row r="988" spans="2:9" ht="21.2" customHeight="1" x14ac:dyDescent="0.25">
      <c r="B988" s="212" t="s">
        <v>3477</v>
      </c>
      <c r="C988" s="213"/>
      <c r="D988" s="213"/>
      <c r="E988" s="47" t="str">
        <f>IF(SUM(E990:E1027)=0,0,"")</f>
        <v/>
      </c>
      <c r="F988" s="47"/>
      <c r="G988" s="48"/>
    </row>
    <row r="989" spans="2:9" x14ac:dyDescent="0.2">
      <c r="E989" s="45" t="str">
        <f>IF(SUM(E990:E1027)=0,0,"")</f>
        <v/>
      </c>
      <c r="F989" s="45"/>
      <c r="G989" s="45"/>
    </row>
    <row r="990" spans="2:9" ht="25.5" hidden="1" x14ac:dyDescent="0.2">
      <c r="B990" s="9" t="s">
        <v>2665</v>
      </c>
      <c r="C990" s="12" t="s">
        <v>2666</v>
      </c>
      <c r="D990" s="14" t="s">
        <v>2667</v>
      </c>
      <c r="E990" s="10">
        <v>0</v>
      </c>
      <c r="F990" s="10" t="str">
        <f>IF(REKAPITULACIJA!$F$48*I990=0,"",REKAPITULACIJA!$F$48*I990)</f>
        <v/>
      </c>
      <c r="G990" s="10" t="str">
        <f>IF(F990="","",E990*F990)</f>
        <v/>
      </c>
      <c r="I990" s="116">
        <v>0</v>
      </c>
    </row>
    <row r="991" spans="2:9" ht="25.5" hidden="1" x14ac:dyDescent="0.2">
      <c r="B991" s="9" t="s">
        <v>2668</v>
      </c>
      <c r="C991" s="12" t="s">
        <v>2666</v>
      </c>
      <c r="D991" s="14" t="s">
        <v>2669</v>
      </c>
      <c r="E991" s="10">
        <v>0</v>
      </c>
      <c r="F991" s="10" t="str">
        <f>IF(REKAPITULACIJA!$F$48*I991=0,"",REKAPITULACIJA!$F$48*I991)</f>
        <v/>
      </c>
      <c r="G991" s="10" t="str">
        <f t="shared" ref="G991:G1027" si="21">IF(F991="","",E991*F991)</f>
        <v/>
      </c>
      <c r="I991" s="116">
        <v>0</v>
      </c>
    </row>
    <row r="992" spans="2:9" ht="25.5" hidden="1" x14ac:dyDescent="0.2">
      <c r="B992" s="9" t="s">
        <v>2670</v>
      </c>
      <c r="C992" s="12" t="s">
        <v>2666</v>
      </c>
      <c r="D992" s="14" t="s">
        <v>2671</v>
      </c>
      <c r="E992" s="10">
        <v>0</v>
      </c>
      <c r="F992" s="10" t="str">
        <f>IF(REKAPITULACIJA!$F$48*I992=0,"",REKAPITULACIJA!$F$48*I992)</f>
        <v/>
      </c>
      <c r="G992" s="10" t="str">
        <f t="shared" si="21"/>
        <v/>
      </c>
      <c r="I992" s="116">
        <v>0</v>
      </c>
    </row>
    <row r="993" spans="2:9" ht="25.5" hidden="1" x14ac:dyDescent="0.2">
      <c r="B993" s="9" t="s">
        <v>2672</v>
      </c>
      <c r="C993" s="12" t="s">
        <v>2666</v>
      </c>
      <c r="D993" s="14" t="s">
        <v>2673</v>
      </c>
      <c r="E993" s="10">
        <v>0</v>
      </c>
      <c r="F993" s="10" t="str">
        <f>IF(REKAPITULACIJA!$F$48*I993=0,"",REKAPITULACIJA!$F$48*I993)</f>
        <v/>
      </c>
      <c r="G993" s="10" t="str">
        <f t="shared" si="21"/>
        <v/>
      </c>
      <c r="I993" s="116">
        <v>0</v>
      </c>
    </row>
    <row r="994" spans="2:9" ht="25.5" hidden="1" x14ac:dyDescent="0.2">
      <c r="B994" s="9" t="s">
        <v>2674</v>
      </c>
      <c r="C994" s="12" t="s">
        <v>2666</v>
      </c>
      <c r="D994" s="14" t="s">
        <v>2675</v>
      </c>
      <c r="E994" s="10">
        <v>0</v>
      </c>
      <c r="F994" s="10" t="str">
        <f>IF(REKAPITULACIJA!$F$48*I994=0,"",REKAPITULACIJA!$F$48*I994)</f>
        <v/>
      </c>
      <c r="G994" s="10" t="str">
        <f t="shared" si="21"/>
        <v/>
      </c>
      <c r="I994" s="116">
        <v>0</v>
      </c>
    </row>
    <row r="995" spans="2:9" ht="25.5" hidden="1" x14ac:dyDescent="0.2">
      <c r="B995" s="9" t="s">
        <v>2676</v>
      </c>
      <c r="C995" s="12" t="s">
        <v>2666</v>
      </c>
      <c r="D995" s="14" t="s">
        <v>2677</v>
      </c>
      <c r="E995" s="10">
        <v>0</v>
      </c>
      <c r="F995" s="10" t="str">
        <f>IF(REKAPITULACIJA!$F$48*I995=0,"",REKAPITULACIJA!$F$48*I995)</f>
        <v/>
      </c>
      <c r="G995" s="10" t="str">
        <f t="shared" si="21"/>
        <v/>
      </c>
      <c r="I995" s="116">
        <v>0</v>
      </c>
    </row>
    <row r="996" spans="2:9" ht="25.5" hidden="1" x14ac:dyDescent="0.2">
      <c r="B996" s="9" t="s">
        <v>2678</v>
      </c>
      <c r="C996" s="12" t="s">
        <v>2666</v>
      </c>
      <c r="D996" s="14" t="s">
        <v>2679</v>
      </c>
      <c r="E996" s="10">
        <v>0</v>
      </c>
      <c r="F996" s="10" t="str">
        <f>IF(REKAPITULACIJA!$F$48*I996=0,"",REKAPITULACIJA!$F$48*I996)</f>
        <v/>
      </c>
      <c r="G996" s="10" t="str">
        <f t="shared" si="21"/>
        <v/>
      </c>
      <c r="I996" s="116">
        <v>0</v>
      </c>
    </row>
    <row r="997" spans="2:9" ht="25.5" hidden="1" x14ac:dyDescent="0.2">
      <c r="B997" s="9" t="s">
        <v>2680</v>
      </c>
      <c r="C997" s="12" t="s">
        <v>2666</v>
      </c>
      <c r="D997" s="14" t="s">
        <v>2681</v>
      </c>
      <c r="E997" s="10">
        <v>0</v>
      </c>
      <c r="F997" s="10" t="str">
        <f>IF(REKAPITULACIJA!$F$48*I997=0,"",REKAPITULACIJA!$F$48*I997)</f>
        <v/>
      </c>
      <c r="G997" s="10" t="str">
        <f t="shared" si="21"/>
        <v/>
      </c>
      <c r="I997" s="116">
        <v>0</v>
      </c>
    </row>
    <row r="998" spans="2:9" ht="25.5" x14ac:dyDescent="0.2">
      <c r="B998" s="9" t="s">
        <v>2682</v>
      </c>
      <c r="C998" s="12" t="s">
        <v>2666</v>
      </c>
      <c r="D998" s="14" t="s">
        <v>2683</v>
      </c>
      <c r="E998" s="10">
        <f>E1017+E1018+E1019</f>
        <v>18</v>
      </c>
      <c r="F998" s="10"/>
      <c r="G998" s="10" t="str">
        <f t="shared" si="21"/>
        <v/>
      </c>
      <c r="I998" s="116">
        <v>0</v>
      </c>
    </row>
    <row r="999" spans="2:9" ht="25.5" hidden="1" x14ac:dyDescent="0.2">
      <c r="B999" s="9" t="s">
        <v>2684</v>
      </c>
      <c r="C999" s="12" t="s">
        <v>2666</v>
      </c>
      <c r="D999" s="14" t="s">
        <v>2685</v>
      </c>
      <c r="E999" s="10">
        <v>0</v>
      </c>
      <c r="F999" s="10" t="str">
        <f>IF(REKAPITULACIJA!$F$48*I999=0,"",REKAPITULACIJA!$F$48*I999)</f>
        <v/>
      </c>
      <c r="G999" s="10" t="str">
        <f t="shared" si="21"/>
        <v/>
      </c>
      <c r="I999" s="116">
        <v>0</v>
      </c>
    </row>
    <row r="1000" spans="2:9" ht="25.5" hidden="1" x14ac:dyDescent="0.2">
      <c r="B1000" s="9" t="s">
        <v>2686</v>
      </c>
      <c r="C1000" s="12" t="s">
        <v>2666</v>
      </c>
      <c r="D1000" s="14" t="s">
        <v>2687</v>
      </c>
      <c r="E1000" s="10">
        <v>0</v>
      </c>
      <c r="F1000" s="10" t="str">
        <f>IF(REKAPITULACIJA!$F$48*I1000=0,"",REKAPITULACIJA!$F$48*I1000)</f>
        <v/>
      </c>
      <c r="G1000" s="10" t="str">
        <f t="shared" si="21"/>
        <v/>
      </c>
      <c r="I1000" s="116">
        <v>0</v>
      </c>
    </row>
    <row r="1001" spans="2:9" ht="25.5" hidden="1" x14ac:dyDescent="0.2">
      <c r="B1001" s="9" t="s">
        <v>2688</v>
      </c>
      <c r="C1001" s="12" t="s">
        <v>2666</v>
      </c>
      <c r="D1001" s="14" t="s">
        <v>2689</v>
      </c>
      <c r="E1001" s="10">
        <v>0</v>
      </c>
      <c r="F1001" s="10" t="str">
        <f>IF(REKAPITULACIJA!$F$48*I1001=0,"",REKAPITULACIJA!$F$48*I1001)</f>
        <v/>
      </c>
      <c r="G1001" s="10" t="str">
        <f t="shared" si="21"/>
        <v/>
      </c>
      <c r="I1001" s="116">
        <v>0</v>
      </c>
    </row>
    <row r="1002" spans="2:9" ht="25.5" hidden="1" x14ac:dyDescent="0.2">
      <c r="B1002" s="9" t="s">
        <v>2690</v>
      </c>
      <c r="C1002" s="12" t="s">
        <v>2666</v>
      </c>
      <c r="D1002" s="14" t="s">
        <v>2691</v>
      </c>
      <c r="E1002" s="10">
        <v>0</v>
      </c>
      <c r="F1002" s="10" t="str">
        <f>IF(REKAPITULACIJA!$F$48*I1002=0,"",REKAPITULACIJA!$F$48*I1002)</f>
        <v/>
      </c>
      <c r="G1002" s="10" t="str">
        <f t="shared" si="21"/>
        <v/>
      </c>
      <c r="I1002" s="116">
        <v>0</v>
      </c>
    </row>
    <row r="1003" spans="2:9" ht="25.5" hidden="1" x14ac:dyDescent="0.2">
      <c r="B1003" s="9" t="s">
        <v>2692</v>
      </c>
      <c r="C1003" s="12" t="s">
        <v>2666</v>
      </c>
      <c r="D1003" s="14" t="s">
        <v>2693</v>
      </c>
      <c r="E1003" s="10">
        <v>0</v>
      </c>
      <c r="F1003" s="10" t="str">
        <f>IF(REKAPITULACIJA!$F$48*I1003=0,"",REKAPITULACIJA!$F$48*I1003)</f>
        <v/>
      </c>
      <c r="G1003" s="10" t="str">
        <f t="shared" si="21"/>
        <v/>
      </c>
      <c r="I1003" s="116">
        <v>0</v>
      </c>
    </row>
    <row r="1004" spans="2:9" ht="25.5" hidden="1" x14ac:dyDescent="0.2">
      <c r="B1004" s="9" t="s">
        <v>2694</v>
      </c>
      <c r="C1004" s="12" t="s">
        <v>2666</v>
      </c>
      <c r="D1004" s="14" t="s">
        <v>2695</v>
      </c>
      <c r="E1004" s="10">
        <v>0</v>
      </c>
      <c r="F1004" s="10" t="str">
        <f>IF(REKAPITULACIJA!$F$48*I1004=0,"",REKAPITULACIJA!$F$48*I1004)</f>
        <v/>
      </c>
      <c r="G1004" s="10" t="str">
        <f t="shared" si="21"/>
        <v/>
      </c>
      <c r="I1004" s="116">
        <v>0</v>
      </c>
    </row>
    <row r="1005" spans="2:9" ht="25.5" hidden="1" x14ac:dyDescent="0.2">
      <c r="B1005" s="9" t="s">
        <v>2696</v>
      </c>
      <c r="C1005" s="12" t="s">
        <v>2666</v>
      </c>
      <c r="D1005" s="14" t="s">
        <v>2697</v>
      </c>
      <c r="E1005" s="10">
        <v>0</v>
      </c>
      <c r="F1005" s="10" t="str">
        <f>IF(REKAPITULACIJA!$F$48*I1005=0,"",REKAPITULACIJA!$F$48*I1005)</f>
        <v/>
      </c>
      <c r="G1005" s="10" t="str">
        <f t="shared" si="21"/>
        <v/>
      </c>
      <c r="I1005" s="116">
        <v>0</v>
      </c>
    </row>
    <row r="1006" spans="2:9" ht="25.5" hidden="1" x14ac:dyDescent="0.2">
      <c r="B1006" s="9" t="s">
        <v>2698</v>
      </c>
      <c r="C1006" s="12" t="s">
        <v>146</v>
      </c>
      <c r="D1006" s="14" t="s">
        <v>2699</v>
      </c>
      <c r="E1006" s="10">
        <v>0</v>
      </c>
      <c r="F1006" s="10">
        <f>IF(REKAPITULACIJA!$F$48*I1006=0,"",REKAPITULACIJA!$F$48*I1006)</f>
        <v>3</v>
      </c>
      <c r="G1006" s="10">
        <f t="shared" si="21"/>
        <v>0</v>
      </c>
      <c r="I1006" s="107">
        <v>3</v>
      </c>
    </row>
    <row r="1007" spans="2:9" ht="38.25" hidden="1" x14ac:dyDescent="0.2">
      <c r="B1007" s="9" t="s">
        <v>2700</v>
      </c>
      <c r="C1007" s="12" t="s">
        <v>146</v>
      </c>
      <c r="D1007" s="14" t="s">
        <v>3466</v>
      </c>
      <c r="E1007" s="10">
        <v>0</v>
      </c>
      <c r="F1007" s="10" t="str">
        <f>IF(REKAPITULACIJA!$F$48*I1007=0,"",REKAPITULACIJA!$F$48*I1007)</f>
        <v/>
      </c>
      <c r="G1007" s="10" t="str">
        <f t="shared" si="21"/>
        <v/>
      </c>
      <c r="I1007" s="115">
        <v>0</v>
      </c>
    </row>
    <row r="1008" spans="2:9" ht="25.5" hidden="1" x14ac:dyDescent="0.2">
      <c r="B1008" s="9" t="s">
        <v>2701</v>
      </c>
      <c r="C1008" s="12" t="s">
        <v>146</v>
      </c>
      <c r="D1008" s="14" t="s">
        <v>2702</v>
      </c>
      <c r="E1008" s="10">
        <v>0</v>
      </c>
      <c r="F1008" s="10" t="str">
        <f>IF(REKAPITULACIJA!$F$48*I1008=0,"",REKAPITULACIJA!$F$48*I1008)</f>
        <v/>
      </c>
      <c r="G1008" s="10" t="str">
        <f t="shared" si="21"/>
        <v/>
      </c>
      <c r="I1008" s="115">
        <v>0</v>
      </c>
    </row>
    <row r="1009" spans="2:9" ht="25.5" hidden="1" x14ac:dyDescent="0.2">
      <c r="B1009" s="9" t="s">
        <v>2703</v>
      </c>
      <c r="C1009" s="12" t="s">
        <v>146</v>
      </c>
      <c r="D1009" s="14" t="s">
        <v>2704</v>
      </c>
      <c r="E1009" s="10">
        <v>0</v>
      </c>
      <c r="F1009" s="10" t="str">
        <f>IF(REKAPITULACIJA!$F$48*I1009=0,"",REKAPITULACIJA!$F$48*I1009)</f>
        <v/>
      </c>
      <c r="G1009" s="10" t="str">
        <f t="shared" si="21"/>
        <v/>
      </c>
      <c r="I1009" s="115">
        <v>0</v>
      </c>
    </row>
    <row r="1010" spans="2:9" ht="38.25" hidden="1" x14ac:dyDescent="0.2">
      <c r="B1010" s="9" t="s">
        <v>2705</v>
      </c>
      <c r="C1010" s="12" t="s">
        <v>146</v>
      </c>
      <c r="D1010" s="14" t="s">
        <v>3467</v>
      </c>
      <c r="E1010" s="10">
        <v>0</v>
      </c>
      <c r="F1010" s="10" t="str">
        <f>IF(REKAPITULACIJA!$F$48*I1010=0,"",REKAPITULACIJA!$F$48*I1010)</f>
        <v/>
      </c>
      <c r="G1010" s="10" t="str">
        <f t="shared" si="21"/>
        <v/>
      </c>
      <c r="I1010" s="115">
        <v>0</v>
      </c>
    </row>
    <row r="1011" spans="2:9" ht="25.5" hidden="1" x14ac:dyDescent="0.2">
      <c r="B1011" s="9" t="s">
        <v>2706</v>
      </c>
      <c r="C1011" s="12" t="s">
        <v>146</v>
      </c>
      <c r="D1011" s="14" t="s">
        <v>2707</v>
      </c>
      <c r="E1011" s="10">
        <v>0</v>
      </c>
      <c r="F1011" s="10" t="str">
        <f>IF(REKAPITULACIJA!$F$48*I1011=0,"",REKAPITULACIJA!$F$48*I1011)</f>
        <v/>
      </c>
      <c r="G1011" s="10" t="str">
        <f t="shared" si="21"/>
        <v/>
      </c>
      <c r="I1011" s="115">
        <v>0</v>
      </c>
    </row>
    <row r="1012" spans="2:9" ht="25.5" hidden="1" x14ac:dyDescent="0.2">
      <c r="B1012" s="9" t="s">
        <v>2708</v>
      </c>
      <c r="C1012" s="12" t="s">
        <v>146</v>
      </c>
      <c r="D1012" s="14" t="s">
        <v>2709</v>
      </c>
      <c r="E1012" s="10">
        <v>0</v>
      </c>
      <c r="F1012" s="10" t="str">
        <f>IF(REKAPITULACIJA!$F$48*I1012=0,"",REKAPITULACIJA!$F$48*I1012)</f>
        <v/>
      </c>
      <c r="G1012" s="10" t="str">
        <f t="shared" si="21"/>
        <v/>
      </c>
      <c r="I1012" s="115">
        <v>0</v>
      </c>
    </row>
    <row r="1013" spans="2:9" ht="25.5" hidden="1" x14ac:dyDescent="0.2">
      <c r="B1013" s="9" t="s">
        <v>2710</v>
      </c>
      <c r="C1013" s="12" t="s">
        <v>146</v>
      </c>
      <c r="D1013" s="14" t="s">
        <v>2711</v>
      </c>
      <c r="E1013" s="10">
        <v>0</v>
      </c>
      <c r="F1013" s="10" t="str">
        <f>IF(REKAPITULACIJA!$F$48*I1013=0,"",REKAPITULACIJA!$F$48*I1013)</f>
        <v/>
      </c>
      <c r="G1013" s="10" t="str">
        <f t="shared" si="21"/>
        <v/>
      </c>
      <c r="I1013" s="115">
        <v>0</v>
      </c>
    </row>
    <row r="1014" spans="2:9" ht="25.5" hidden="1" x14ac:dyDescent="0.2">
      <c r="B1014" s="9" t="s">
        <v>2712</v>
      </c>
      <c r="C1014" s="12" t="s">
        <v>47</v>
      </c>
      <c r="D1014" s="14" t="s">
        <v>2713</v>
      </c>
      <c r="E1014" s="10">
        <v>0</v>
      </c>
      <c r="F1014" s="10" t="str">
        <f>IF(REKAPITULACIJA!$F$48*I1014=0,"",REKAPITULACIJA!$F$48*I1014)</f>
        <v/>
      </c>
      <c r="G1014" s="10" t="str">
        <f t="shared" si="21"/>
        <v/>
      </c>
      <c r="I1014" s="116">
        <v>0</v>
      </c>
    </row>
    <row r="1015" spans="2:9" ht="25.5" hidden="1" x14ac:dyDescent="0.2">
      <c r="B1015" s="9" t="s">
        <v>2714</v>
      </c>
      <c r="C1015" s="12" t="s">
        <v>47</v>
      </c>
      <c r="D1015" s="14" t="s">
        <v>2715</v>
      </c>
      <c r="E1015" s="10">
        <v>0</v>
      </c>
      <c r="F1015" s="10" t="str">
        <f>IF(REKAPITULACIJA!$F$48*I1015=0,"",REKAPITULACIJA!$F$48*I1015)</f>
        <v/>
      </c>
      <c r="G1015" s="10" t="str">
        <f t="shared" si="21"/>
        <v/>
      </c>
      <c r="I1015" s="116">
        <v>0</v>
      </c>
    </row>
    <row r="1016" spans="2:9" ht="25.5" hidden="1" x14ac:dyDescent="0.2">
      <c r="B1016" s="9" t="s">
        <v>2716</v>
      </c>
      <c r="C1016" s="12" t="s">
        <v>2666</v>
      </c>
      <c r="D1016" s="14" t="s">
        <v>2717</v>
      </c>
      <c r="E1016" s="10">
        <v>0</v>
      </c>
      <c r="F1016" s="10" t="str">
        <f>IF(REKAPITULACIJA!$F$48*I1016=0,"",REKAPITULACIJA!$F$48*I1016)</f>
        <v/>
      </c>
      <c r="G1016" s="10" t="str">
        <f t="shared" si="21"/>
        <v/>
      </c>
      <c r="I1016" s="115">
        <v>0</v>
      </c>
    </row>
    <row r="1017" spans="2:9" ht="38.25" hidden="1" x14ac:dyDescent="0.2">
      <c r="B1017" s="9" t="s">
        <v>2718</v>
      </c>
      <c r="C1017" s="12" t="s">
        <v>2666</v>
      </c>
      <c r="D1017" s="14" t="s">
        <v>14360</v>
      </c>
      <c r="E1017" s="10">
        <f>(E11+E19+E35)*1.5</f>
        <v>0</v>
      </c>
      <c r="F1017" s="10">
        <v>3.5</v>
      </c>
      <c r="G1017" s="10">
        <f t="shared" si="21"/>
        <v>0</v>
      </c>
      <c r="I1017" s="115">
        <v>0</v>
      </c>
    </row>
    <row r="1018" spans="2:9" ht="38.25" x14ac:dyDescent="0.2">
      <c r="B1018" s="9" t="s">
        <v>2719</v>
      </c>
      <c r="C1018" s="12" t="s">
        <v>2666</v>
      </c>
      <c r="D1018" s="14" t="s">
        <v>14361</v>
      </c>
      <c r="E1018" s="10">
        <f>(('1. PREDDELA'!E131)*0.1+('1. PREDDELA'!E156)*0.04)*1.8</f>
        <v>18</v>
      </c>
      <c r="F1018" s="10"/>
      <c r="G1018" s="10" t="str">
        <f t="shared" si="21"/>
        <v/>
      </c>
      <c r="I1018" s="115">
        <v>0</v>
      </c>
    </row>
    <row r="1019" spans="2:9" ht="38.25" hidden="1" x14ac:dyDescent="0.2">
      <c r="B1019" s="9" t="s">
        <v>2720</v>
      </c>
      <c r="C1019" s="12" t="s">
        <v>2666</v>
      </c>
      <c r="D1019" s="14" t="s">
        <v>14362</v>
      </c>
      <c r="E1019" s="10">
        <f>('1. PREDDELA'!E144*80/1000)+('1. PREDDELA'!E166*70/1000)+('1. PREDDELA'!E168*85/1000)+('1. PREDDELA'!E219*2300/1000)+('1. PREDDELA'!E181*170/1000)+('1. PREDDELA'!E189*330/1000)</f>
        <v>0</v>
      </c>
      <c r="F1019" s="10">
        <v>7</v>
      </c>
      <c r="G1019" s="10">
        <f t="shared" si="21"/>
        <v>0</v>
      </c>
      <c r="I1019" s="115">
        <v>0</v>
      </c>
    </row>
    <row r="1020" spans="2:9" ht="38.25" hidden="1" x14ac:dyDescent="0.2">
      <c r="B1020" s="9" t="s">
        <v>2721</v>
      </c>
      <c r="C1020" s="12" t="s">
        <v>2666</v>
      </c>
      <c r="D1020" s="14" t="s">
        <v>3468</v>
      </c>
      <c r="E1020" s="10">
        <v>0</v>
      </c>
      <c r="F1020" s="10" t="str">
        <f>IF(REKAPITULACIJA!$F$48*I1020=0,"",REKAPITULACIJA!$F$48*I1020)</f>
        <v/>
      </c>
      <c r="G1020" s="10" t="str">
        <f t="shared" si="21"/>
        <v/>
      </c>
      <c r="I1020" s="115">
        <v>0</v>
      </c>
    </row>
    <row r="1021" spans="2:9" ht="38.25" hidden="1" x14ac:dyDescent="0.2">
      <c r="B1021" s="9" t="s">
        <v>2722</v>
      </c>
      <c r="C1021" s="12" t="s">
        <v>2666</v>
      </c>
      <c r="D1021" s="14" t="s">
        <v>3469</v>
      </c>
      <c r="E1021" s="10">
        <v>0</v>
      </c>
      <c r="F1021" s="10" t="str">
        <f>IF(REKAPITULACIJA!$F$48*I1021=0,"",REKAPITULACIJA!$F$48*I1021)</f>
        <v/>
      </c>
      <c r="G1021" s="10" t="str">
        <f t="shared" si="21"/>
        <v/>
      </c>
      <c r="I1021" s="115">
        <v>0</v>
      </c>
    </row>
    <row r="1022" spans="2:9" ht="25.5" hidden="1" x14ac:dyDescent="0.2">
      <c r="B1022" s="9" t="s">
        <v>2723</v>
      </c>
      <c r="C1022" s="12" t="s">
        <v>146</v>
      </c>
      <c r="D1022" s="14" t="s">
        <v>2724</v>
      </c>
      <c r="E1022" s="10">
        <v>0</v>
      </c>
      <c r="F1022" s="10">
        <f>IF(REKAPITULACIJA!$F$48*I1022=0,"",REKAPITULACIJA!$F$48*I1022)</f>
        <v>1.87</v>
      </c>
      <c r="G1022" s="10">
        <f t="shared" si="21"/>
        <v>0</v>
      </c>
      <c r="I1022" s="108">
        <v>1.87</v>
      </c>
    </row>
    <row r="1023" spans="2:9" ht="25.5" hidden="1" x14ac:dyDescent="0.2">
      <c r="B1023" s="9" t="s">
        <v>2725</v>
      </c>
      <c r="C1023" s="12" t="s">
        <v>146</v>
      </c>
      <c r="D1023" s="14" t="s">
        <v>2726</v>
      </c>
      <c r="E1023" s="10">
        <v>0</v>
      </c>
      <c r="F1023" s="10">
        <f>IF(REKAPITULACIJA!$F$48*I1023=0,"",REKAPITULACIJA!$F$48*I1023)</f>
        <v>1.87</v>
      </c>
      <c r="G1023" s="10">
        <f t="shared" si="21"/>
        <v>0</v>
      </c>
      <c r="I1023" s="108">
        <v>1.87</v>
      </c>
    </row>
    <row r="1024" spans="2:9" ht="25.5" hidden="1" x14ac:dyDescent="0.2">
      <c r="B1024" s="9" t="s">
        <v>2727</v>
      </c>
      <c r="C1024" s="12" t="s">
        <v>146</v>
      </c>
      <c r="D1024" s="14" t="s">
        <v>2728</v>
      </c>
      <c r="E1024" s="10">
        <v>0</v>
      </c>
      <c r="F1024" s="10">
        <f>IF(REKAPITULACIJA!$F$48*I1024=0,"",REKAPITULACIJA!$F$48*I1024)</f>
        <v>1.87</v>
      </c>
      <c r="G1024" s="10">
        <f t="shared" si="21"/>
        <v>0</v>
      </c>
      <c r="I1024" s="108">
        <v>1.87</v>
      </c>
    </row>
    <row r="1025" spans="2:9" ht="25.5" hidden="1" x14ac:dyDescent="0.2">
      <c r="B1025" s="9" t="s">
        <v>2729</v>
      </c>
      <c r="C1025" s="12" t="s">
        <v>146</v>
      </c>
      <c r="D1025" s="14" t="s">
        <v>2730</v>
      </c>
      <c r="E1025" s="10">
        <v>0</v>
      </c>
      <c r="F1025" s="10">
        <f>IF(REKAPITULACIJA!$F$48*I1025=0,"",REKAPITULACIJA!$F$48*I1025)</f>
        <v>1.87</v>
      </c>
      <c r="G1025" s="10">
        <f t="shared" si="21"/>
        <v>0</v>
      </c>
      <c r="I1025" s="108">
        <v>1.87</v>
      </c>
    </row>
    <row r="1026" spans="2:9" ht="25.5" hidden="1" x14ac:dyDescent="0.2">
      <c r="B1026" s="9" t="s">
        <v>2731</v>
      </c>
      <c r="C1026" s="12" t="s">
        <v>146</v>
      </c>
      <c r="D1026" s="14" t="s">
        <v>2732</v>
      </c>
      <c r="E1026" s="10">
        <v>0</v>
      </c>
      <c r="F1026" s="10">
        <f>IF(REKAPITULACIJA!$F$48*I1026=0,"",REKAPITULACIJA!$F$48*I1026)</f>
        <v>2.2000000000000002</v>
      </c>
      <c r="G1026" s="10">
        <f t="shared" si="21"/>
        <v>0</v>
      </c>
      <c r="I1026" s="108">
        <v>2.2000000000000002</v>
      </c>
    </row>
    <row r="1027" spans="2:9" ht="25.5" hidden="1" x14ac:dyDescent="0.2">
      <c r="B1027" s="9" t="s">
        <v>2733</v>
      </c>
      <c r="C1027" s="12" t="s">
        <v>146</v>
      </c>
      <c r="D1027" s="14" t="s">
        <v>2734</v>
      </c>
      <c r="E1027" s="10">
        <v>0</v>
      </c>
      <c r="F1027" s="10">
        <f>IF(REKAPITULACIJA!$F$48*I1027=0,"",REKAPITULACIJA!$F$48*I1027)</f>
        <v>2.2000000000000002</v>
      </c>
      <c r="G1027" s="10">
        <f t="shared" si="21"/>
        <v>0</v>
      </c>
      <c r="I1027" s="108">
        <v>2.2000000000000002</v>
      </c>
    </row>
    <row r="1028" spans="2:9" ht="51" hidden="1" x14ac:dyDescent="0.2">
      <c r="B1028" s="177" t="s">
        <v>14260</v>
      </c>
      <c r="C1028" s="12" t="s">
        <v>146</v>
      </c>
      <c r="D1028" s="14" t="s">
        <v>14323</v>
      </c>
      <c r="E1028" s="178">
        <v>0</v>
      </c>
      <c r="F1028" s="178">
        <v>7.5</v>
      </c>
      <c r="G1028" s="10">
        <f>IF(F1028="","",E1028*F1028)</f>
        <v>0</v>
      </c>
      <c r="I1028" s="2"/>
    </row>
    <row r="1029" spans="2:9" ht="13.5" thickBot="1" x14ac:dyDescent="0.25">
      <c r="B1029" s="177"/>
      <c r="C1029" s="179"/>
      <c r="D1029" s="180"/>
      <c r="E1029" s="178"/>
      <c r="F1029" s="178"/>
      <c r="G1029" s="178"/>
      <c r="I1029" s="2"/>
    </row>
    <row r="1030" spans="2:9" ht="16.5" thickBot="1" x14ac:dyDescent="0.25">
      <c r="D1030" s="24" t="s">
        <v>2735</v>
      </c>
      <c r="E1030" s="25"/>
      <c r="F1030" s="214" t="str">
        <f>IF(SUM(G8:G1028)=0,"",SUM(G8:G1028))</f>
        <v/>
      </c>
      <c r="G1030" s="215"/>
    </row>
  </sheetData>
  <sheetProtection selectLockedCells="1" selectUnlockedCells="1"/>
  <autoFilter ref="E1:G1030">
    <filterColumn colId="0">
      <filters blank="1">
        <filter val="135,00"/>
        <filter val="18,00"/>
        <filter val="40,50"/>
        <filter val="količina"/>
      </filters>
    </filterColumn>
  </autoFilter>
  <dataConsolidate/>
  <mergeCells count="11">
    <mergeCell ref="B4:G4"/>
    <mergeCell ref="B6:D6"/>
    <mergeCell ref="B291:D291"/>
    <mergeCell ref="B385:D385"/>
    <mergeCell ref="F1030:G1030"/>
    <mergeCell ref="B436:D436"/>
    <mergeCell ref="B640:D640"/>
    <mergeCell ref="B725:D725"/>
    <mergeCell ref="B757:D757"/>
    <mergeCell ref="B973:D973"/>
    <mergeCell ref="B988:D98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filterMode="1">
    <tabColor rgb="FF92D050"/>
  </sheetPr>
  <dimension ref="A1:K1087"/>
  <sheetViews>
    <sheetView view="pageBreakPreview" zoomScale="130" zoomScaleNormal="115" zoomScaleSheetLayoutView="130" zoomScalePageLayoutView="120" workbookViewId="0">
      <pane ySplit="2" topLeftCell="A3" activePane="bottomLeft" state="frozen"/>
      <selection pane="bottomLeft" activeCell="G1089" sqref="G1089"/>
    </sheetView>
  </sheetViews>
  <sheetFormatPr defaultColWidth="9.140625" defaultRowHeight="12.75" x14ac:dyDescent="0.2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8"/>
    <col min="6" max="6" width="9.140625" style="8" customWidth="1"/>
    <col min="7" max="7" width="9.7109375" style="8" customWidth="1"/>
    <col min="8" max="8" width="4" style="2" customWidth="1"/>
    <col min="9" max="9" width="16.85546875" style="28" hidden="1" customWidth="1"/>
    <col min="10" max="10" width="9.140625" style="2" customWidth="1"/>
    <col min="11" max="16384" width="9.140625" style="2"/>
  </cols>
  <sheetData>
    <row r="1" spans="1:9" x14ac:dyDescent="0.2">
      <c r="A1" s="22"/>
    </row>
    <row r="2" spans="1:9" ht="25.5" x14ac:dyDescent="0.2">
      <c r="B2" s="16" t="s">
        <v>988</v>
      </c>
      <c r="C2" s="16" t="s">
        <v>993</v>
      </c>
      <c r="D2" s="16" t="s">
        <v>989</v>
      </c>
      <c r="E2" s="17" t="s">
        <v>990</v>
      </c>
      <c r="F2" s="17" t="s">
        <v>991</v>
      </c>
      <c r="G2" s="17" t="s">
        <v>992</v>
      </c>
      <c r="I2" s="29" t="s">
        <v>998</v>
      </c>
    </row>
    <row r="3" spans="1:9" s="4" customFormat="1" x14ac:dyDescent="0.2">
      <c r="A3" s="7"/>
      <c r="B3" s="5"/>
      <c r="C3" s="5"/>
      <c r="D3" s="13"/>
      <c r="E3" s="6"/>
      <c r="F3" s="6"/>
      <c r="G3" s="6"/>
      <c r="I3" s="30"/>
    </row>
    <row r="4" spans="1:9" ht="15.75" x14ac:dyDescent="0.2">
      <c r="B4" s="211" t="s">
        <v>3478</v>
      </c>
      <c r="C4" s="211"/>
      <c r="D4" s="211"/>
      <c r="E4" s="211"/>
      <c r="F4" s="211"/>
      <c r="G4" s="211"/>
    </row>
    <row r="5" spans="1:9" ht="12.75" customHeight="1" x14ac:dyDescent="0.2">
      <c r="B5" s="21"/>
      <c r="C5" s="21"/>
      <c r="D5" s="21"/>
      <c r="E5" s="50" t="str">
        <f>IF(AND(E7=0,E43=0,E118=0,E173=0,E298=0,E325=0,E349=0),0,"")</f>
        <v/>
      </c>
      <c r="F5" s="50"/>
      <c r="G5" s="50"/>
    </row>
    <row r="6" spans="1:9" ht="21.2" customHeight="1" x14ac:dyDescent="0.25">
      <c r="B6" s="212" t="s">
        <v>8331</v>
      </c>
      <c r="C6" s="213"/>
      <c r="D6" s="213"/>
      <c r="E6" s="47" t="str">
        <f>IF(AND(E7=0,E43=0,E118=0,E173=0,E298=0,E325=0,E349=0),0,"")</f>
        <v/>
      </c>
      <c r="F6" s="47"/>
      <c r="G6" s="48"/>
    </row>
    <row r="7" spans="1:9" ht="21.2" customHeight="1" x14ac:dyDescent="0.2">
      <c r="B7" s="217" t="s">
        <v>3479</v>
      </c>
      <c r="C7" s="217"/>
      <c r="D7" s="217"/>
      <c r="E7" s="49" t="str">
        <f>IF(SUM(E9:E41)=0,0,"")</f>
        <v/>
      </c>
      <c r="F7" s="49"/>
      <c r="G7" s="49"/>
    </row>
    <row r="8" spans="1:9" x14ac:dyDescent="0.2">
      <c r="E8" s="46" t="str">
        <f>IF(SUM(E9:E41)=0,0,"")</f>
        <v/>
      </c>
      <c r="F8" s="46"/>
      <c r="G8" s="46"/>
    </row>
    <row r="9" spans="1:9" ht="38.25" hidden="1" customHeight="1" x14ac:dyDescent="0.2">
      <c r="B9" s="9" t="s">
        <v>12194</v>
      </c>
      <c r="C9" s="12" t="s">
        <v>146</v>
      </c>
      <c r="D9" s="14" t="s">
        <v>13342</v>
      </c>
      <c r="E9" s="10">
        <v>0</v>
      </c>
      <c r="F9" s="10">
        <f>IF(REKAPITULACIJA!$F$48*I9=0,"",REKAPITULACIJA!$F$48*I9)</f>
        <v>18</v>
      </c>
      <c r="G9" s="10">
        <f>IF(F9="","",E9*F9)</f>
        <v>0</v>
      </c>
      <c r="I9" s="102">
        <v>18</v>
      </c>
    </row>
    <row r="10" spans="1:9" ht="38.25" hidden="1" customHeight="1" x14ac:dyDescent="0.2">
      <c r="B10" s="9" t="s">
        <v>12195</v>
      </c>
      <c r="C10" s="12" t="s">
        <v>146</v>
      </c>
      <c r="D10" s="14" t="s">
        <v>13343</v>
      </c>
      <c r="E10" s="10">
        <v>0</v>
      </c>
      <c r="F10" s="10">
        <f>IF(REKAPITULACIJA!$F$48*I10=0,"",REKAPITULACIJA!$F$48*I10)</f>
        <v>20</v>
      </c>
      <c r="G10" s="10">
        <f t="shared" ref="G10:G41" si="0">IF(F10="","",E10*F10)</f>
        <v>0</v>
      </c>
      <c r="I10" s="102">
        <v>20</v>
      </c>
    </row>
    <row r="11" spans="1:9" ht="38.25" hidden="1" customHeight="1" x14ac:dyDescent="0.2">
      <c r="B11" s="9" t="s">
        <v>12196</v>
      </c>
      <c r="C11" s="12" t="s">
        <v>146</v>
      </c>
      <c r="D11" s="14" t="s">
        <v>13344</v>
      </c>
      <c r="E11" s="10">
        <v>0</v>
      </c>
      <c r="F11" s="10">
        <f>IF(REKAPITULACIJA!$F$48*I11=0,"",REKAPITULACIJA!$F$48*I11)</f>
        <v>22</v>
      </c>
      <c r="G11" s="10">
        <f t="shared" si="0"/>
        <v>0</v>
      </c>
      <c r="I11" s="102">
        <v>22</v>
      </c>
    </row>
    <row r="12" spans="1:9" ht="38.25" hidden="1" customHeight="1" x14ac:dyDescent="0.2">
      <c r="B12" s="9" t="s">
        <v>12197</v>
      </c>
      <c r="C12" s="12" t="s">
        <v>146</v>
      </c>
      <c r="D12" s="14" t="s">
        <v>13345</v>
      </c>
      <c r="E12" s="10">
        <v>0</v>
      </c>
      <c r="F12" s="10">
        <f>IF(REKAPITULACIJA!$F$48*I12=0,"",REKAPITULACIJA!$F$48*I12)</f>
        <v>24</v>
      </c>
      <c r="G12" s="10">
        <f t="shared" si="0"/>
        <v>0</v>
      </c>
      <c r="I12" s="102">
        <v>24</v>
      </c>
    </row>
    <row r="13" spans="1:9" ht="38.25" hidden="1" customHeight="1" x14ac:dyDescent="0.2">
      <c r="B13" s="9" t="s">
        <v>12198</v>
      </c>
      <c r="C13" s="12" t="s">
        <v>146</v>
      </c>
      <c r="D13" s="14" t="s">
        <v>13346</v>
      </c>
      <c r="E13" s="10">
        <v>0</v>
      </c>
      <c r="F13" s="10">
        <f>IF(REKAPITULACIJA!$F$48*I13=0,"",REKAPITULACIJA!$F$48*I13)</f>
        <v>17</v>
      </c>
      <c r="G13" s="10">
        <f t="shared" si="0"/>
        <v>0</v>
      </c>
      <c r="I13" s="104">
        <v>17</v>
      </c>
    </row>
    <row r="14" spans="1:9" ht="38.25" hidden="1" customHeight="1" x14ac:dyDescent="0.2">
      <c r="B14" s="9" t="s">
        <v>12199</v>
      </c>
      <c r="C14" s="12" t="s">
        <v>146</v>
      </c>
      <c r="D14" s="14" t="s">
        <v>13347</v>
      </c>
      <c r="E14" s="10">
        <v>0</v>
      </c>
      <c r="F14" s="10">
        <f>IF(REKAPITULACIJA!$F$48*I14=0,"",REKAPITULACIJA!$F$48*I14)</f>
        <v>19</v>
      </c>
      <c r="G14" s="10">
        <f t="shared" si="0"/>
        <v>0</v>
      </c>
      <c r="I14" s="104">
        <v>19</v>
      </c>
    </row>
    <row r="15" spans="1:9" ht="38.25" hidden="1" customHeight="1" x14ac:dyDescent="0.2">
      <c r="B15" s="9" t="s">
        <v>12200</v>
      </c>
      <c r="C15" s="12" t="s">
        <v>146</v>
      </c>
      <c r="D15" s="14" t="s">
        <v>13348</v>
      </c>
      <c r="E15" s="10">
        <v>0</v>
      </c>
      <c r="F15" s="10">
        <f>IF(REKAPITULACIJA!$F$48*I15=0,"",REKAPITULACIJA!$F$48*I15)</f>
        <v>21</v>
      </c>
      <c r="G15" s="10">
        <f t="shared" si="0"/>
        <v>0</v>
      </c>
      <c r="I15" s="104">
        <v>21</v>
      </c>
    </row>
    <row r="16" spans="1:9" ht="38.25" hidden="1" customHeight="1" x14ac:dyDescent="0.2">
      <c r="B16" s="9" t="s">
        <v>12201</v>
      </c>
      <c r="C16" s="12" t="s">
        <v>146</v>
      </c>
      <c r="D16" s="14" t="s">
        <v>13349</v>
      </c>
      <c r="E16" s="10">
        <v>0</v>
      </c>
      <c r="F16" s="10">
        <f>IF(REKAPITULACIJA!$F$48*I16=0,"",REKAPITULACIJA!$F$48*I16)</f>
        <v>23</v>
      </c>
      <c r="G16" s="10">
        <f t="shared" si="0"/>
        <v>0</v>
      </c>
      <c r="I16" s="104">
        <v>23</v>
      </c>
    </row>
    <row r="17" spans="1:11" ht="38.25" hidden="1" customHeight="1" x14ac:dyDescent="0.2">
      <c r="B17" s="9" t="s">
        <v>12202</v>
      </c>
      <c r="C17" s="12" t="s">
        <v>146</v>
      </c>
      <c r="D17" s="14" t="s">
        <v>13350</v>
      </c>
      <c r="E17" s="10">
        <v>0</v>
      </c>
      <c r="F17" s="10">
        <f>IF(REKAPITULACIJA!$F$48*I17=0,"",REKAPITULACIJA!$F$48*I17)</f>
        <v>20</v>
      </c>
      <c r="G17" s="10">
        <f t="shared" si="0"/>
        <v>0</v>
      </c>
      <c r="I17" s="107">
        <v>20</v>
      </c>
    </row>
    <row r="18" spans="1:11" s="163" customFormat="1" ht="38.25" x14ac:dyDescent="0.2">
      <c r="A18" s="159"/>
      <c r="B18" s="160" t="s">
        <v>12203</v>
      </c>
      <c r="C18" s="161" t="s">
        <v>146</v>
      </c>
      <c r="D18" s="158" t="s">
        <v>14381</v>
      </c>
      <c r="E18" s="162">
        <f>35*0.3</f>
        <v>10.5</v>
      </c>
      <c r="F18" s="162"/>
      <c r="G18" s="162" t="str">
        <f t="shared" si="0"/>
        <v/>
      </c>
      <c r="I18" s="107">
        <v>22</v>
      </c>
      <c r="K18" s="202"/>
    </row>
    <row r="19" spans="1:11" ht="38.25" hidden="1" customHeight="1" x14ac:dyDescent="0.2">
      <c r="B19" s="9" t="s">
        <v>12204</v>
      </c>
      <c r="C19" s="12" t="s">
        <v>146</v>
      </c>
      <c r="D19" s="14" t="s">
        <v>13351</v>
      </c>
      <c r="E19" s="10">
        <v>0</v>
      </c>
      <c r="F19" s="10">
        <f>IF(REKAPITULACIJA!$F$48*I19=0,"",REKAPITULACIJA!$F$48*I19)</f>
        <v>24</v>
      </c>
      <c r="G19" s="10">
        <f t="shared" si="0"/>
        <v>0</v>
      </c>
      <c r="I19" s="107">
        <v>24</v>
      </c>
    </row>
    <row r="20" spans="1:11" ht="38.25" hidden="1" customHeight="1" x14ac:dyDescent="0.2">
      <c r="B20" s="9" t="s">
        <v>12205</v>
      </c>
      <c r="C20" s="12" t="s">
        <v>146</v>
      </c>
      <c r="D20" s="14" t="s">
        <v>13352</v>
      </c>
      <c r="E20" s="10">
        <v>0</v>
      </c>
      <c r="F20" s="10">
        <f>IF(REKAPITULACIJA!$F$48*I20=0,"",REKAPITULACIJA!$F$48*I20)</f>
        <v>26</v>
      </c>
      <c r="G20" s="10">
        <f t="shared" si="0"/>
        <v>0</v>
      </c>
      <c r="I20" s="107">
        <v>26</v>
      </c>
    </row>
    <row r="21" spans="1:11" ht="38.25" hidden="1" customHeight="1" x14ac:dyDescent="0.2">
      <c r="B21" s="9" t="s">
        <v>12206</v>
      </c>
      <c r="C21" s="12" t="s">
        <v>146</v>
      </c>
      <c r="D21" s="14" t="s">
        <v>13353</v>
      </c>
      <c r="E21" s="10">
        <v>0</v>
      </c>
      <c r="F21" s="10">
        <f>IF(REKAPITULACIJA!$F$48*I21=0,"",REKAPITULACIJA!$F$48*I21)</f>
        <v>20</v>
      </c>
      <c r="G21" s="10">
        <f t="shared" si="0"/>
        <v>0</v>
      </c>
      <c r="I21" s="108">
        <v>20</v>
      </c>
    </row>
    <row r="22" spans="1:11" ht="38.25" hidden="1" customHeight="1" x14ac:dyDescent="0.2">
      <c r="B22" s="9" t="s">
        <v>12207</v>
      </c>
      <c r="C22" s="12" t="s">
        <v>146</v>
      </c>
      <c r="D22" s="14" t="s">
        <v>13354</v>
      </c>
      <c r="E22" s="10">
        <v>0</v>
      </c>
      <c r="F22" s="10">
        <f>IF(REKAPITULACIJA!$F$48*I22=0,"",REKAPITULACIJA!$F$48*I22)</f>
        <v>22</v>
      </c>
      <c r="G22" s="10">
        <f t="shared" si="0"/>
        <v>0</v>
      </c>
      <c r="I22" s="108">
        <v>22</v>
      </c>
    </row>
    <row r="23" spans="1:11" ht="38.25" hidden="1" customHeight="1" x14ac:dyDescent="0.2">
      <c r="B23" s="9" t="s">
        <v>12208</v>
      </c>
      <c r="C23" s="12" t="s">
        <v>146</v>
      </c>
      <c r="D23" s="14" t="s">
        <v>13355</v>
      </c>
      <c r="E23" s="10">
        <v>0</v>
      </c>
      <c r="F23" s="10">
        <f>IF(REKAPITULACIJA!$F$48*I23=0,"",REKAPITULACIJA!$F$48*I23)</f>
        <v>24</v>
      </c>
      <c r="G23" s="10">
        <f t="shared" si="0"/>
        <v>0</v>
      </c>
      <c r="I23" s="108">
        <v>24</v>
      </c>
    </row>
    <row r="24" spans="1:11" ht="38.25" hidden="1" customHeight="1" x14ac:dyDescent="0.2">
      <c r="B24" s="9" t="s">
        <v>12209</v>
      </c>
      <c r="C24" s="12" t="s">
        <v>146</v>
      </c>
      <c r="D24" s="14" t="s">
        <v>13356</v>
      </c>
      <c r="E24" s="10">
        <v>0</v>
      </c>
      <c r="F24" s="10">
        <f>IF(REKAPITULACIJA!$F$48*I24=0,"",REKAPITULACIJA!$F$48*I24)</f>
        <v>26</v>
      </c>
      <c r="G24" s="10">
        <f t="shared" si="0"/>
        <v>0</v>
      </c>
      <c r="I24" s="108">
        <v>26</v>
      </c>
    </row>
    <row r="25" spans="1:11" ht="38.25" hidden="1" customHeight="1" x14ac:dyDescent="0.2">
      <c r="B25" s="9" t="s">
        <v>12210</v>
      </c>
      <c r="C25" s="12" t="s">
        <v>146</v>
      </c>
      <c r="D25" s="14" t="s">
        <v>13357</v>
      </c>
      <c r="E25" s="10">
        <v>0</v>
      </c>
      <c r="F25" s="10">
        <f>IF(REKAPITULACIJA!$F$48*I25=0,"",REKAPITULACIJA!$F$48*I25)</f>
        <v>12</v>
      </c>
      <c r="G25" s="10">
        <f t="shared" si="0"/>
        <v>0</v>
      </c>
      <c r="I25" s="103">
        <v>12</v>
      </c>
    </row>
    <row r="26" spans="1:11" ht="38.25" hidden="1" customHeight="1" x14ac:dyDescent="0.2">
      <c r="B26" s="9" t="s">
        <v>12211</v>
      </c>
      <c r="C26" s="12" t="s">
        <v>146</v>
      </c>
      <c r="D26" s="14" t="s">
        <v>13358</v>
      </c>
      <c r="E26" s="10">
        <v>0</v>
      </c>
      <c r="F26" s="10">
        <f>IF(REKAPITULACIJA!$F$48*I26=0,"",REKAPITULACIJA!$F$48*I26)</f>
        <v>13</v>
      </c>
      <c r="G26" s="10">
        <f t="shared" si="0"/>
        <v>0</v>
      </c>
      <c r="I26" s="103">
        <v>13</v>
      </c>
    </row>
    <row r="27" spans="1:11" ht="38.25" hidden="1" customHeight="1" x14ac:dyDescent="0.2">
      <c r="B27" s="9" t="s">
        <v>12212</v>
      </c>
      <c r="C27" s="12" t="s">
        <v>146</v>
      </c>
      <c r="D27" s="14" t="s">
        <v>13359</v>
      </c>
      <c r="E27" s="10">
        <v>0</v>
      </c>
      <c r="F27" s="10">
        <f>IF(REKAPITULACIJA!$F$48*I27=0,"",REKAPITULACIJA!$F$48*I27)</f>
        <v>14</v>
      </c>
      <c r="G27" s="10">
        <f t="shared" si="0"/>
        <v>0</v>
      </c>
      <c r="I27" s="103">
        <v>14</v>
      </c>
    </row>
    <row r="28" spans="1:11" ht="38.25" hidden="1" customHeight="1" x14ac:dyDescent="0.2">
      <c r="B28" s="9" t="s">
        <v>12213</v>
      </c>
      <c r="C28" s="12" t="s">
        <v>146</v>
      </c>
      <c r="D28" s="14" t="s">
        <v>13360</v>
      </c>
      <c r="E28" s="10">
        <v>0</v>
      </c>
      <c r="F28" s="10">
        <f>IF(REKAPITULACIJA!$F$48*I28=0,"",REKAPITULACIJA!$F$48*I28)</f>
        <v>15</v>
      </c>
      <c r="G28" s="10">
        <f t="shared" si="0"/>
        <v>0</v>
      </c>
      <c r="I28" s="103">
        <v>15</v>
      </c>
    </row>
    <row r="29" spans="1:11" ht="38.25" hidden="1" customHeight="1" x14ac:dyDescent="0.2">
      <c r="B29" s="9" t="s">
        <v>12214</v>
      </c>
      <c r="C29" s="12" t="s">
        <v>146</v>
      </c>
      <c r="D29" s="14" t="s">
        <v>13361</v>
      </c>
      <c r="E29" s="10">
        <v>0</v>
      </c>
      <c r="F29" s="10">
        <f>IF(REKAPITULACIJA!$F$48*I29=0,"",REKAPITULACIJA!$F$48*I29)</f>
        <v>12</v>
      </c>
      <c r="G29" s="10">
        <f t="shared" si="0"/>
        <v>0</v>
      </c>
      <c r="I29" s="104">
        <v>12</v>
      </c>
    </row>
    <row r="30" spans="1:11" ht="38.25" hidden="1" customHeight="1" x14ac:dyDescent="0.2">
      <c r="B30" s="9" t="s">
        <v>12215</v>
      </c>
      <c r="C30" s="12" t="s">
        <v>146</v>
      </c>
      <c r="D30" s="14" t="s">
        <v>13362</v>
      </c>
      <c r="E30" s="10">
        <v>0</v>
      </c>
      <c r="F30" s="10">
        <f>IF(REKAPITULACIJA!$F$48*I30=0,"",REKAPITULACIJA!$F$48*I30)</f>
        <v>13</v>
      </c>
      <c r="G30" s="10">
        <f t="shared" si="0"/>
        <v>0</v>
      </c>
      <c r="I30" s="104">
        <v>13</v>
      </c>
    </row>
    <row r="31" spans="1:11" ht="38.25" hidden="1" customHeight="1" x14ac:dyDescent="0.2">
      <c r="B31" s="9" t="s">
        <v>12216</v>
      </c>
      <c r="C31" s="12" t="s">
        <v>146</v>
      </c>
      <c r="D31" s="14" t="s">
        <v>13363</v>
      </c>
      <c r="E31" s="10">
        <v>0</v>
      </c>
      <c r="F31" s="10">
        <f>IF(REKAPITULACIJA!$F$48*I31=0,"",REKAPITULACIJA!$F$48*I31)</f>
        <v>14</v>
      </c>
      <c r="G31" s="10">
        <f t="shared" si="0"/>
        <v>0</v>
      </c>
      <c r="I31" s="104">
        <v>14</v>
      </c>
    </row>
    <row r="32" spans="1:11" ht="38.25" hidden="1" customHeight="1" x14ac:dyDescent="0.2">
      <c r="B32" s="9" t="s">
        <v>12217</v>
      </c>
      <c r="C32" s="12" t="s">
        <v>146</v>
      </c>
      <c r="D32" s="14" t="s">
        <v>13364</v>
      </c>
      <c r="E32" s="10">
        <v>0</v>
      </c>
      <c r="F32" s="10">
        <f>IF(REKAPITULACIJA!$F$48*I32=0,"",REKAPITULACIJA!$F$48*I32)</f>
        <v>15</v>
      </c>
      <c r="G32" s="10">
        <f t="shared" si="0"/>
        <v>0</v>
      </c>
      <c r="I32" s="104">
        <v>15</v>
      </c>
    </row>
    <row r="33" spans="2:9" ht="38.25" hidden="1" customHeight="1" x14ac:dyDescent="0.2">
      <c r="B33" s="9" t="s">
        <v>12218</v>
      </c>
      <c r="C33" s="12" t="s">
        <v>146</v>
      </c>
      <c r="D33" s="14" t="s">
        <v>13365</v>
      </c>
      <c r="E33" s="10">
        <v>0</v>
      </c>
      <c r="F33" s="10" t="str">
        <f>IF(REKAPITULACIJA!$F$48*I33=0,"",REKAPITULACIJA!$F$48*I33)</f>
        <v/>
      </c>
      <c r="G33" s="10" t="str">
        <f t="shared" si="0"/>
        <v/>
      </c>
      <c r="I33" s="113">
        <v>0</v>
      </c>
    </row>
    <row r="34" spans="2:9" ht="38.25" hidden="1" customHeight="1" x14ac:dyDescent="0.2">
      <c r="B34" s="9" t="s">
        <v>12219</v>
      </c>
      <c r="C34" s="12" t="s">
        <v>146</v>
      </c>
      <c r="D34" s="14" t="s">
        <v>12220</v>
      </c>
      <c r="E34" s="10">
        <v>0</v>
      </c>
      <c r="F34" s="10" t="str">
        <f>IF(REKAPITULACIJA!$F$48*I34=0,"",REKAPITULACIJA!$F$48*I34)</f>
        <v/>
      </c>
      <c r="G34" s="10" t="str">
        <f t="shared" si="0"/>
        <v/>
      </c>
      <c r="I34" s="113">
        <v>0</v>
      </c>
    </row>
    <row r="35" spans="2:9" ht="38.25" hidden="1" customHeight="1" x14ac:dyDescent="0.2">
      <c r="B35" s="9" t="s">
        <v>12221</v>
      </c>
      <c r="C35" s="12" t="s">
        <v>146</v>
      </c>
      <c r="D35" s="14" t="s">
        <v>12222</v>
      </c>
      <c r="E35" s="10">
        <v>0</v>
      </c>
      <c r="F35" s="10" t="str">
        <f>IF(REKAPITULACIJA!$F$48*I35=0,"",REKAPITULACIJA!$F$48*I35)</f>
        <v/>
      </c>
      <c r="G35" s="10" t="str">
        <f t="shared" si="0"/>
        <v/>
      </c>
      <c r="I35" s="113">
        <v>0</v>
      </c>
    </row>
    <row r="36" spans="2:9" ht="38.25" hidden="1" customHeight="1" x14ac:dyDescent="0.2">
      <c r="B36" s="9" t="s">
        <v>12223</v>
      </c>
      <c r="C36" s="12" t="s">
        <v>146</v>
      </c>
      <c r="D36" s="14" t="s">
        <v>12224</v>
      </c>
      <c r="E36" s="10">
        <v>0</v>
      </c>
      <c r="F36" s="10" t="str">
        <f>IF(REKAPITULACIJA!$F$48*I36=0,"",REKAPITULACIJA!$F$48*I36)</f>
        <v/>
      </c>
      <c r="G36" s="10" t="str">
        <f t="shared" si="0"/>
        <v/>
      </c>
      <c r="I36" s="113">
        <v>0</v>
      </c>
    </row>
    <row r="37" spans="2:9" ht="38.25" x14ac:dyDescent="0.2">
      <c r="B37" s="9" t="s">
        <v>12225</v>
      </c>
      <c r="C37" s="12" t="s">
        <v>146</v>
      </c>
      <c r="D37" s="14" t="s">
        <v>14382</v>
      </c>
      <c r="E37" s="162">
        <f>35*0.05</f>
        <v>1.75</v>
      </c>
      <c r="F37" s="10"/>
      <c r="G37" s="10" t="str">
        <f t="shared" si="0"/>
        <v/>
      </c>
      <c r="I37" s="106">
        <v>5</v>
      </c>
    </row>
    <row r="38" spans="2:9" ht="38.25" hidden="1" customHeight="1" x14ac:dyDescent="0.2">
      <c r="B38" s="9" t="s">
        <v>12226</v>
      </c>
      <c r="C38" s="12" t="s">
        <v>146</v>
      </c>
      <c r="D38" s="14" t="s">
        <v>13366</v>
      </c>
      <c r="E38" s="10">
        <v>0</v>
      </c>
      <c r="F38" s="10">
        <f>IF(REKAPITULACIJA!$F$48*I38=0,"",REKAPITULACIJA!$F$48*I38)</f>
        <v>10</v>
      </c>
      <c r="G38" s="10">
        <f t="shared" si="0"/>
        <v>0</v>
      </c>
      <c r="I38" s="106">
        <v>10</v>
      </c>
    </row>
    <row r="39" spans="2:9" ht="38.25" hidden="1" customHeight="1" x14ac:dyDescent="0.2">
      <c r="B39" s="9" t="s">
        <v>12227</v>
      </c>
      <c r="C39" s="12" t="s">
        <v>146</v>
      </c>
      <c r="D39" s="14" t="s">
        <v>13367</v>
      </c>
      <c r="E39" s="10">
        <v>0</v>
      </c>
      <c r="F39" s="10">
        <f>IF(REKAPITULACIJA!$F$48*I39=0,"",REKAPITULACIJA!$F$48*I39)</f>
        <v>15</v>
      </c>
      <c r="G39" s="10">
        <f t="shared" si="0"/>
        <v>0</v>
      </c>
      <c r="I39" s="106">
        <v>15</v>
      </c>
    </row>
    <row r="40" spans="2:9" ht="38.25" hidden="1" customHeight="1" x14ac:dyDescent="0.2">
      <c r="B40" s="9" t="s">
        <v>12228</v>
      </c>
      <c r="C40" s="12" t="s">
        <v>146</v>
      </c>
      <c r="D40" s="14" t="s">
        <v>13368</v>
      </c>
      <c r="E40" s="10">
        <v>0</v>
      </c>
      <c r="F40" s="10">
        <f>IF(REKAPITULACIJA!$F$48*I40=0,"",REKAPITULACIJA!$F$48*I40)</f>
        <v>20</v>
      </c>
      <c r="G40" s="10">
        <f t="shared" si="0"/>
        <v>0</v>
      </c>
      <c r="I40" s="106">
        <v>20</v>
      </c>
    </row>
    <row r="41" spans="2:9" ht="38.25" hidden="1" customHeight="1" x14ac:dyDescent="0.2">
      <c r="B41" s="9" t="s">
        <v>12229</v>
      </c>
      <c r="C41" s="12" t="s">
        <v>146</v>
      </c>
      <c r="D41" s="14" t="s">
        <v>13369</v>
      </c>
      <c r="E41" s="10">
        <v>0</v>
      </c>
      <c r="F41" s="10">
        <f>IF(REKAPITULACIJA!$F$48*I41=0,"",REKAPITULACIJA!$F$48*I41)</f>
        <v>25</v>
      </c>
      <c r="G41" s="10">
        <f t="shared" si="0"/>
        <v>0</v>
      </c>
      <c r="I41" s="106">
        <v>25</v>
      </c>
    </row>
    <row r="42" spans="2:9" ht="12.75" hidden="1" customHeight="1" x14ac:dyDescent="0.2">
      <c r="E42" s="45">
        <f>IF(SUM(E45:E116)=0,0,"")</f>
        <v>0</v>
      </c>
      <c r="F42" s="45"/>
      <c r="G42" s="45">
        <f>IF(REKAPITULACIJA!$F$48=0,"",IF(SUM(G45:G116)=0,0,""))</f>
        <v>0</v>
      </c>
    </row>
    <row r="43" spans="2:9" ht="21.75" hidden="1" customHeight="1" x14ac:dyDescent="0.2">
      <c r="B43" s="216" t="s">
        <v>12230</v>
      </c>
      <c r="C43" s="216"/>
      <c r="D43" s="216"/>
      <c r="E43" s="46">
        <f>IF(SUM(E45:E116)=0,0,"")</f>
        <v>0</v>
      </c>
      <c r="F43" s="46"/>
      <c r="G43" s="46">
        <f>IF(REKAPITULACIJA!$F$48=0,"",IF(SUM(G45:G116)=0,0,""))</f>
        <v>0</v>
      </c>
    </row>
    <row r="44" spans="2:9" ht="12.75" hidden="1" customHeight="1" x14ac:dyDescent="0.2">
      <c r="E44" s="45">
        <f>IF(SUM(E45:E116)=0,0,"")</f>
        <v>0</v>
      </c>
      <c r="F44" s="45"/>
      <c r="G44" s="45">
        <f>IF(REKAPITULACIJA!$F$48=0,"",IF(SUM(G45:G116)=0,0,""))</f>
        <v>0</v>
      </c>
    </row>
    <row r="45" spans="2:9" ht="38.25" hidden="1" customHeight="1" x14ac:dyDescent="0.2">
      <c r="B45" s="9" t="s">
        <v>12231</v>
      </c>
      <c r="C45" s="12" t="s">
        <v>47</v>
      </c>
      <c r="D45" s="14" t="s">
        <v>13370</v>
      </c>
      <c r="E45" s="10">
        <v>0</v>
      </c>
      <c r="F45" s="10" t="str">
        <f>IF(REKAPITULACIJA!$F$48*I45=0,"",REKAPITULACIJA!$F$48*I45)</f>
        <v/>
      </c>
      <c r="G45" s="10" t="str">
        <f>IF(F45="","",E45*F45)</f>
        <v/>
      </c>
      <c r="I45" s="111">
        <v>0</v>
      </c>
    </row>
    <row r="46" spans="2:9" ht="38.25" hidden="1" customHeight="1" x14ac:dyDescent="0.2">
      <c r="B46" s="9" t="s">
        <v>12232</v>
      </c>
      <c r="C46" s="12" t="s">
        <v>47</v>
      </c>
      <c r="D46" s="14" t="s">
        <v>13371</v>
      </c>
      <c r="E46" s="10">
        <v>0</v>
      </c>
      <c r="F46" s="10" t="str">
        <f>IF(REKAPITULACIJA!$F$48*I46=0,"",REKAPITULACIJA!$F$48*I46)</f>
        <v/>
      </c>
      <c r="G46" s="10" t="str">
        <f t="shared" ref="G46:G109" si="1">IF(F46="","",E46*F46)</f>
        <v/>
      </c>
      <c r="I46" s="111">
        <v>0</v>
      </c>
    </row>
    <row r="47" spans="2:9" ht="38.25" hidden="1" customHeight="1" x14ac:dyDescent="0.2">
      <c r="B47" s="9" t="s">
        <v>12233</v>
      </c>
      <c r="C47" s="12" t="s">
        <v>47</v>
      </c>
      <c r="D47" s="14" t="s">
        <v>13372</v>
      </c>
      <c r="E47" s="10">
        <v>0</v>
      </c>
      <c r="F47" s="10" t="str">
        <f>IF(REKAPITULACIJA!$F$48*I47=0,"",REKAPITULACIJA!$F$48*I47)</f>
        <v/>
      </c>
      <c r="G47" s="10" t="str">
        <f t="shared" si="1"/>
        <v/>
      </c>
      <c r="I47" s="111">
        <v>0</v>
      </c>
    </row>
    <row r="48" spans="2:9" ht="38.25" hidden="1" customHeight="1" x14ac:dyDescent="0.2">
      <c r="B48" s="9" t="s">
        <v>12234</v>
      </c>
      <c r="C48" s="12" t="s">
        <v>146</v>
      </c>
      <c r="D48" s="14" t="s">
        <v>13373</v>
      </c>
      <c r="E48" s="10">
        <v>0</v>
      </c>
      <c r="F48" s="10" t="str">
        <f>IF(REKAPITULACIJA!$F$48*I48=0,"",REKAPITULACIJA!$F$48*I48)</f>
        <v/>
      </c>
      <c r="G48" s="10" t="str">
        <f t="shared" si="1"/>
        <v/>
      </c>
      <c r="I48" s="111">
        <v>0</v>
      </c>
    </row>
    <row r="49" spans="2:9" ht="51" hidden="1" customHeight="1" x14ac:dyDescent="0.2">
      <c r="B49" s="9" t="s">
        <v>12235</v>
      </c>
      <c r="C49" s="12" t="s">
        <v>47</v>
      </c>
      <c r="D49" s="14" t="s">
        <v>13374</v>
      </c>
      <c r="E49" s="10">
        <v>0</v>
      </c>
      <c r="F49" s="10" t="str">
        <f>IF(REKAPITULACIJA!$F$48*I49=0,"",REKAPITULACIJA!$F$48*I49)</f>
        <v/>
      </c>
      <c r="G49" s="10" t="str">
        <f t="shared" si="1"/>
        <v/>
      </c>
      <c r="I49" s="112">
        <v>0</v>
      </c>
    </row>
    <row r="50" spans="2:9" ht="51" hidden="1" customHeight="1" x14ac:dyDescent="0.2">
      <c r="B50" s="9" t="s">
        <v>12236</v>
      </c>
      <c r="C50" s="12" t="s">
        <v>47</v>
      </c>
      <c r="D50" s="14" t="s">
        <v>13375</v>
      </c>
      <c r="E50" s="10">
        <v>0</v>
      </c>
      <c r="F50" s="10" t="str">
        <f>IF(REKAPITULACIJA!$F$48*I50=0,"",REKAPITULACIJA!$F$48*I50)</f>
        <v/>
      </c>
      <c r="G50" s="10" t="str">
        <f t="shared" si="1"/>
        <v/>
      </c>
      <c r="I50" s="112">
        <v>0</v>
      </c>
    </row>
    <row r="51" spans="2:9" ht="51" hidden="1" customHeight="1" x14ac:dyDescent="0.2">
      <c r="B51" s="9" t="s">
        <v>12237</v>
      </c>
      <c r="C51" s="12" t="s">
        <v>47</v>
      </c>
      <c r="D51" s="14" t="s">
        <v>13376</v>
      </c>
      <c r="E51" s="10">
        <v>0</v>
      </c>
      <c r="F51" s="10" t="str">
        <f>IF(REKAPITULACIJA!$F$48*I51=0,"",REKAPITULACIJA!$F$48*I51)</f>
        <v/>
      </c>
      <c r="G51" s="10" t="str">
        <f t="shared" si="1"/>
        <v/>
      </c>
      <c r="I51" s="112">
        <v>0</v>
      </c>
    </row>
    <row r="52" spans="2:9" ht="51" hidden="1" customHeight="1" x14ac:dyDescent="0.2">
      <c r="B52" s="9" t="s">
        <v>12238</v>
      </c>
      <c r="C52" s="12" t="s">
        <v>146</v>
      </c>
      <c r="D52" s="14" t="s">
        <v>13377</v>
      </c>
      <c r="E52" s="10">
        <v>0</v>
      </c>
      <c r="F52" s="10" t="str">
        <f>IF(REKAPITULACIJA!$F$48*I52=0,"",REKAPITULACIJA!$F$48*I52)</f>
        <v/>
      </c>
      <c r="G52" s="10" t="str">
        <f t="shared" si="1"/>
        <v/>
      </c>
      <c r="I52" s="112">
        <v>0</v>
      </c>
    </row>
    <row r="53" spans="2:9" ht="38.25" hidden="1" customHeight="1" x14ac:dyDescent="0.2">
      <c r="B53" s="9" t="s">
        <v>12239</v>
      </c>
      <c r="C53" s="12" t="s">
        <v>47</v>
      </c>
      <c r="D53" s="14" t="s">
        <v>13378</v>
      </c>
      <c r="E53" s="10">
        <v>0</v>
      </c>
      <c r="F53" s="10" t="str">
        <f>IF(REKAPITULACIJA!$F$48*I53=0,"",REKAPITULACIJA!$F$48*I53)</f>
        <v/>
      </c>
      <c r="G53" s="10" t="str">
        <f t="shared" si="1"/>
        <v/>
      </c>
      <c r="I53" s="114">
        <v>0</v>
      </c>
    </row>
    <row r="54" spans="2:9" ht="38.25" hidden="1" customHeight="1" x14ac:dyDescent="0.2">
      <c r="B54" s="9" t="s">
        <v>12240</v>
      </c>
      <c r="C54" s="12" t="s">
        <v>47</v>
      </c>
      <c r="D54" s="14" t="s">
        <v>13379</v>
      </c>
      <c r="E54" s="10">
        <v>0</v>
      </c>
      <c r="F54" s="10" t="str">
        <f>IF(REKAPITULACIJA!$F$48*I54=0,"",REKAPITULACIJA!$F$48*I54)</f>
        <v/>
      </c>
      <c r="G54" s="10" t="str">
        <f t="shared" si="1"/>
        <v/>
      </c>
      <c r="I54" s="114">
        <v>0</v>
      </c>
    </row>
    <row r="55" spans="2:9" ht="38.25" hidden="1" customHeight="1" x14ac:dyDescent="0.2">
      <c r="B55" s="9" t="s">
        <v>12241</v>
      </c>
      <c r="C55" s="12" t="s">
        <v>47</v>
      </c>
      <c r="D55" s="14" t="s">
        <v>13380</v>
      </c>
      <c r="E55" s="10">
        <v>0</v>
      </c>
      <c r="F55" s="10" t="str">
        <f>IF(REKAPITULACIJA!$F$48*I55=0,"",REKAPITULACIJA!$F$48*I55)</f>
        <v/>
      </c>
      <c r="G55" s="10" t="str">
        <f t="shared" si="1"/>
        <v/>
      </c>
      <c r="I55" s="114">
        <v>0</v>
      </c>
    </row>
    <row r="56" spans="2:9" ht="38.25" hidden="1" customHeight="1" x14ac:dyDescent="0.2">
      <c r="B56" s="9" t="s">
        <v>12242</v>
      </c>
      <c r="C56" s="12" t="s">
        <v>146</v>
      </c>
      <c r="D56" s="14" t="s">
        <v>13381</v>
      </c>
      <c r="E56" s="10">
        <v>0</v>
      </c>
      <c r="F56" s="10" t="str">
        <f>IF(REKAPITULACIJA!$F$48*I56=0,"",REKAPITULACIJA!$F$48*I56)</f>
        <v/>
      </c>
      <c r="G56" s="10" t="str">
        <f t="shared" si="1"/>
        <v/>
      </c>
      <c r="I56" s="114">
        <v>0</v>
      </c>
    </row>
    <row r="57" spans="2:9" ht="38.25" hidden="1" customHeight="1" x14ac:dyDescent="0.2">
      <c r="B57" s="9" t="s">
        <v>12243</v>
      </c>
      <c r="C57" s="12" t="s">
        <v>47</v>
      </c>
      <c r="D57" s="14" t="s">
        <v>13382</v>
      </c>
      <c r="E57" s="10">
        <v>0</v>
      </c>
      <c r="F57" s="10" t="str">
        <f>IF(REKAPITULACIJA!$F$48*I57=0,"",REKAPITULACIJA!$F$48*I57)</f>
        <v/>
      </c>
      <c r="G57" s="10" t="str">
        <f t="shared" si="1"/>
        <v/>
      </c>
      <c r="I57" s="116">
        <v>0</v>
      </c>
    </row>
    <row r="58" spans="2:9" ht="38.25" hidden="1" customHeight="1" x14ac:dyDescent="0.2">
      <c r="B58" s="9" t="s">
        <v>12244</v>
      </c>
      <c r="C58" s="12" t="s">
        <v>47</v>
      </c>
      <c r="D58" s="14" t="s">
        <v>13383</v>
      </c>
      <c r="E58" s="10">
        <v>0</v>
      </c>
      <c r="F58" s="10" t="str">
        <f>IF(REKAPITULACIJA!$F$48*I58=0,"",REKAPITULACIJA!$F$48*I58)</f>
        <v/>
      </c>
      <c r="G58" s="10" t="str">
        <f t="shared" si="1"/>
        <v/>
      </c>
      <c r="I58" s="116">
        <v>0</v>
      </c>
    </row>
    <row r="59" spans="2:9" ht="38.25" hidden="1" customHeight="1" x14ac:dyDescent="0.2">
      <c r="B59" s="9" t="s">
        <v>12245</v>
      </c>
      <c r="C59" s="12" t="s">
        <v>47</v>
      </c>
      <c r="D59" s="14" t="s">
        <v>13384</v>
      </c>
      <c r="E59" s="10">
        <v>0</v>
      </c>
      <c r="F59" s="10" t="str">
        <f>IF(REKAPITULACIJA!$F$48*I59=0,"",REKAPITULACIJA!$F$48*I59)</f>
        <v/>
      </c>
      <c r="G59" s="10" t="str">
        <f t="shared" si="1"/>
        <v/>
      </c>
      <c r="I59" s="116">
        <v>0</v>
      </c>
    </row>
    <row r="60" spans="2:9" ht="38.25" hidden="1" customHeight="1" x14ac:dyDescent="0.2">
      <c r="B60" s="9" t="s">
        <v>12246</v>
      </c>
      <c r="C60" s="12" t="s">
        <v>47</v>
      </c>
      <c r="D60" s="14" t="s">
        <v>13385</v>
      </c>
      <c r="E60" s="10">
        <v>0</v>
      </c>
      <c r="F60" s="10" t="str">
        <f>IF(REKAPITULACIJA!$F$48*I60=0,"",REKAPITULACIJA!$F$48*I60)</f>
        <v/>
      </c>
      <c r="G60" s="10" t="str">
        <f t="shared" si="1"/>
        <v/>
      </c>
      <c r="I60" s="116">
        <v>0</v>
      </c>
    </row>
    <row r="61" spans="2:9" ht="38.25" hidden="1" customHeight="1" x14ac:dyDescent="0.2">
      <c r="B61" s="9" t="s">
        <v>12247</v>
      </c>
      <c r="C61" s="12" t="s">
        <v>146</v>
      </c>
      <c r="D61" s="14" t="s">
        <v>13386</v>
      </c>
      <c r="E61" s="10">
        <v>0</v>
      </c>
      <c r="F61" s="10" t="str">
        <f>IF(REKAPITULACIJA!$F$48*I61=0,"",REKAPITULACIJA!$F$48*I61)</f>
        <v/>
      </c>
      <c r="G61" s="10" t="str">
        <f t="shared" si="1"/>
        <v/>
      </c>
      <c r="I61" s="116">
        <v>0</v>
      </c>
    </row>
    <row r="62" spans="2:9" ht="38.25" hidden="1" customHeight="1" x14ac:dyDescent="0.2">
      <c r="B62" s="9" t="s">
        <v>12248</v>
      </c>
      <c r="C62" s="12" t="s">
        <v>47</v>
      </c>
      <c r="D62" s="14" t="s">
        <v>12249</v>
      </c>
      <c r="E62" s="10">
        <v>0</v>
      </c>
      <c r="F62" s="10" t="str">
        <f>IF(REKAPITULACIJA!$F$48*I62=0,"",REKAPITULACIJA!$F$48*I62)</f>
        <v/>
      </c>
      <c r="G62" s="10" t="str">
        <f t="shared" si="1"/>
        <v/>
      </c>
      <c r="I62" s="111">
        <v>0</v>
      </c>
    </row>
    <row r="63" spans="2:9" ht="38.25" hidden="1" customHeight="1" x14ac:dyDescent="0.2">
      <c r="B63" s="9" t="s">
        <v>12250</v>
      </c>
      <c r="C63" s="12" t="s">
        <v>47</v>
      </c>
      <c r="D63" s="14" t="s">
        <v>12251</v>
      </c>
      <c r="E63" s="10">
        <v>0</v>
      </c>
      <c r="F63" s="10" t="str">
        <f>IF(REKAPITULACIJA!$F$48*I63=0,"",REKAPITULACIJA!$F$48*I63)</f>
        <v/>
      </c>
      <c r="G63" s="10" t="str">
        <f t="shared" si="1"/>
        <v/>
      </c>
      <c r="I63" s="111">
        <v>0</v>
      </c>
    </row>
    <row r="64" spans="2:9" ht="38.25" hidden="1" customHeight="1" x14ac:dyDescent="0.2">
      <c r="B64" s="9" t="s">
        <v>12252</v>
      </c>
      <c r="C64" s="12" t="s">
        <v>47</v>
      </c>
      <c r="D64" s="14" t="s">
        <v>12253</v>
      </c>
      <c r="E64" s="10">
        <v>0</v>
      </c>
      <c r="F64" s="10" t="str">
        <f>IF(REKAPITULACIJA!$F$48*I64=0,"",REKAPITULACIJA!$F$48*I64)</f>
        <v/>
      </c>
      <c r="G64" s="10" t="str">
        <f t="shared" si="1"/>
        <v/>
      </c>
      <c r="I64" s="111">
        <v>0</v>
      </c>
    </row>
    <row r="65" spans="2:9" ht="38.25" hidden="1" customHeight="1" x14ac:dyDescent="0.2">
      <c r="B65" s="9" t="s">
        <v>12254</v>
      </c>
      <c r="C65" s="12" t="s">
        <v>146</v>
      </c>
      <c r="D65" s="14" t="s">
        <v>12255</v>
      </c>
      <c r="E65" s="10">
        <v>0</v>
      </c>
      <c r="F65" s="10" t="str">
        <f>IF(REKAPITULACIJA!$F$48*I65=0,"",REKAPITULACIJA!$F$48*I65)</f>
        <v/>
      </c>
      <c r="G65" s="10" t="str">
        <f t="shared" si="1"/>
        <v/>
      </c>
      <c r="I65" s="111">
        <v>0</v>
      </c>
    </row>
    <row r="66" spans="2:9" ht="38.25" hidden="1" customHeight="1" x14ac:dyDescent="0.2">
      <c r="B66" s="9" t="s">
        <v>12256</v>
      </c>
      <c r="C66" s="12" t="s">
        <v>47</v>
      </c>
      <c r="D66" s="14" t="s">
        <v>12257</v>
      </c>
      <c r="E66" s="10">
        <v>0</v>
      </c>
      <c r="F66" s="10" t="str">
        <f>IF(REKAPITULACIJA!$F$48*I66=0,"",REKAPITULACIJA!$F$48*I66)</f>
        <v/>
      </c>
      <c r="G66" s="10" t="str">
        <f t="shared" si="1"/>
        <v/>
      </c>
      <c r="I66" s="113">
        <v>0</v>
      </c>
    </row>
    <row r="67" spans="2:9" ht="38.25" hidden="1" customHeight="1" x14ac:dyDescent="0.2">
      <c r="B67" s="9" t="s">
        <v>12258</v>
      </c>
      <c r="C67" s="12" t="s">
        <v>47</v>
      </c>
      <c r="D67" s="14" t="s">
        <v>12259</v>
      </c>
      <c r="E67" s="10">
        <v>0</v>
      </c>
      <c r="F67" s="10" t="str">
        <f>IF(REKAPITULACIJA!$F$48*I67=0,"",REKAPITULACIJA!$F$48*I67)</f>
        <v/>
      </c>
      <c r="G67" s="10" t="str">
        <f t="shared" si="1"/>
        <v/>
      </c>
      <c r="I67" s="113">
        <v>0</v>
      </c>
    </row>
    <row r="68" spans="2:9" ht="38.25" hidden="1" customHeight="1" x14ac:dyDescent="0.2">
      <c r="B68" s="9" t="s">
        <v>12260</v>
      </c>
      <c r="C68" s="12" t="s">
        <v>47</v>
      </c>
      <c r="D68" s="14" t="s">
        <v>12261</v>
      </c>
      <c r="E68" s="10">
        <v>0</v>
      </c>
      <c r="F68" s="10" t="str">
        <f>IF(REKAPITULACIJA!$F$48*I68=0,"",REKAPITULACIJA!$F$48*I68)</f>
        <v/>
      </c>
      <c r="G68" s="10" t="str">
        <f t="shared" si="1"/>
        <v/>
      </c>
      <c r="I68" s="113">
        <v>0</v>
      </c>
    </row>
    <row r="69" spans="2:9" ht="51" hidden="1" customHeight="1" x14ac:dyDescent="0.2">
      <c r="B69" s="9" t="s">
        <v>12262</v>
      </c>
      <c r="C69" s="12" t="s">
        <v>146</v>
      </c>
      <c r="D69" s="14" t="s">
        <v>13387</v>
      </c>
      <c r="E69" s="10">
        <v>0</v>
      </c>
      <c r="F69" s="10" t="str">
        <f>IF(REKAPITULACIJA!$F$48*I69=0,"",REKAPITULACIJA!$F$48*I69)</f>
        <v/>
      </c>
      <c r="G69" s="10" t="str">
        <f t="shared" si="1"/>
        <v/>
      </c>
      <c r="I69" s="113">
        <v>0</v>
      </c>
    </row>
    <row r="70" spans="2:9" ht="38.25" hidden="1" customHeight="1" x14ac:dyDescent="0.2">
      <c r="B70" s="9" t="s">
        <v>12263</v>
      </c>
      <c r="C70" s="12" t="s">
        <v>47</v>
      </c>
      <c r="D70" s="14" t="s">
        <v>13388</v>
      </c>
      <c r="E70" s="10">
        <v>0</v>
      </c>
      <c r="F70" s="10" t="str">
        <f>IF(REKAPITULACIJA!$F$48*I70=0,"",REKAPITULACIJA!$F$48*I70)</f>
        <v/>
      </c>
      <c r="G70" s="10" t="str">
        <f t="shared" si="1"/>
        <v/>
      </c>
      <c r="I70" s="114">
        <v>0</v>
      </c>
    </row>
    <row r="71" spans="2:9" ht="38.25" hidden="1" customHeight="1" x14ac:dyDescent="0.2">
      <c r="B71" s="9" t="s">
        <v>12264</v>
      </c>
      <c r="C71" s="12" t="s">
        <v>47</v>
      </c>
      <c r="D71" s="14" t="s">
        <v>13389</v>
      </c>
      <c r="E71" s="10">
        <v>0</v>
      </c>
      <c r="F71" s="10" t="str">
        <f>IF(REKAPITULACIJA!$F$48*I71=0,"",REKAPITULACIJA!$F$48*I71)</f>
        <v/>
      </c>
      <c r="G71" s="10" t="str">
        <f t="shared" si="1"/>
        <v/>
      </c>
      <c r="I71" s="114">
        <v>0</v>
      </c>
    </row>
    <row r="72" spans="2:9" ht="38.25" hidden="1" customHeight="1" x14ac:dyDescent="0.2">
      <c r="B72" s="9" t="s">
        <v>12265</v>
      </c>
      <c r="C72" s="12" t="s">
        <v>47</v>
      </c>
      <c r="D72" s="14" t="s">
        <v>13390</v>
      </c>
      <c r="E72" s="10">
        <v>0</v>
      </c>
      <c r="F72" s="10" t="str">
        <f>IF(REKAPITULACIJA!$F$48*I72=0,"",REKAPITULACIJA!$F$48*I72)</f>
        <v/>
      </c>
      <c r="G72" s="10" t="str">
        <f t="shared" si="1"/>
        <v/>
      </c>
      <c r="I72" s="114">
        <v>0</v>
      </c>
    </row>
    <row r="73" spans="2:9" ht="38.25" hidden="1" customHeight="1" x14ac:dyDescent="0.2">
      <c r="B73" s="9" t="s">
        <v>12266</v>
      </c>
      <c r="C73" s="12" t="s">
        <v>146</v>
      </c>
      <c r="D73" s="14" t="s">
        <v>13391</v>
      </c>
      <c r="E73" s="10">
        <v>0</v>
      </c>
      <c r="F73" s="10" t="str">
        <f>IF(REKAPITULACIJA!$F$48*I73=0,"",REKAPITULACIJA!$F$48*I73)</f>
        <v/>
      </c>
      <c r="G73" s="10" t="str">
        <f t="shared" si="1"/>
        <v/>
      </c>
      <c r="I73" s="114">
        <v>0</v>
      </c>
    </row>
    <row r="74" spans="2:9" ht="38.25" hidden="1" customHeight="1" x14ac:dyDescent="0.2">
      <c r="B74" s="9" t="s">
        <v>12267</v>
      </c>
      <c r="C74" s="12" t="s">
        <v>47</v>
      </c>
      <c r="D74" s="14" t="s">
        <v>13392</v>
      </c>
      <c r="E74" s="10">
        <v>0</v>
      </c>
      <c r="F74" s="10" t="str">
        <f>IF(REKAPITULACIJA!$F$48*I74=0,"",REKAPITULACIJA!$F$48*I74)</f>
        <v/>
      </c>
      <c r="G74" s="10" t="str">
        <f t="shared" si="1"/>
        <v/>
      </c>
      <c r="I74" s="116">
        <v>0</v>
      </c>
    </row>
    <row r="75" spans="2:9" ht="38.25" hidden="1" customHeight="1" x14ac:dyDescent="0.2">
      <c r="B75" s="9" t="s">
        <v>12268</v>
      </c>
      <c r="C75" s="12" t="s">
        <v>47</v>
      </c>
      <c r="D75" s="14" t="s">
        <v>13393</v>
      </c>
      <c r="E75" s="10">
        <v>0</v>
      </c>
      <c r="F75" s="10" t="str">
        <f>IF(REKAPITULACIJA!$F$48*I75=0,"",REKAPITULACIJA!$F$48*I75)</f>
        <v/>
      </c>
      <c r="G75" s="10" t="str">
        <f t="shared" si="1"/>
        <v/>
      </c>
      <c r="I75" s="116">
        <v>0</v>
      </c>
    </row>
    <row r="76" spans="2:9" ht="38.25" hidden="1" customHeight="1" x14ac:dyDescent="0.2">
      <c r="B76" s="9" t="s">
        <v>12269</v>
      </c>
      <c r="C76" s="12" t="s">
        <v>47</v>
      </c>
      <c r="D76" s="14" t="s">
        <v>13394</v>
      </c>
      <c r="E76" s="10">
        <v>0</v>
      </c>
      <c r="F76" s="10" t="str">
        <f>IF(REKAPITULACIJA!$F$48*I76=0,"",REKAPITULACIJA!$F$48*I76)</f>
        <v/>
      </c>
      <c r="G76" s="10" t="str">
        <f t="shared" si="1"/>
        <v/>
      </c>
      <c r="I76" s="116">
        <v>0</v>
      </c>
    </row>
    <row r="77" spans="2:9" ht="38.25" hidden="1" customHeight="1" x14ac:dyDescent="0.2">
      <c r="B77" s="9" t="s">
        <v>12270</v>
      </c>
      <c r="C77" s="12" t="s">
        <v>146</v>
      </c>
      <c r="D77" s="14" t="s">
        <v>12271</v>
      </c>
      <c r="E77" s="10">
        <v>0</v>
      </c>
      <c r="F77" s="10" t="str">
        <f>IF(REKAPITULACIJA!$F$48*I77=0,"",REKAPITULACIJA!$F$48*I77)</f>
        <v/>
      </c>
      <c r="G77" s="10" t="str">
        <f t="shared" si="1"/>
        <v/>
      </c>
      <c r="I77" s="116">
        <v>0</v>
      </c>
    </row>
    <row r="78" spans="2:9" ht="51" hidden="1" customHeight="1" x14ac:dyDescent="0.2">
      <c r="B78" s="9" t="s">
        <v>12272</v>
      </c>
      <c r="C78" s="12" t="s">
        <v>47</v>
      </c>
      <c r="D78" s="14" t="s">
        <v>13395</v>
      </c>
      <c r="E78" s="10">
        <v>0</v>
      </c>
      <c r="F78" s="10" t="str">
        <f>IF(REKAPITULACIJA!$F$48*I78=0,"",REKAPITULACIJA!$F$48*I78)</f>
        <v/>
      </c>
      <c r="G78" s="10" t="str">
        <f t="shared" si="1"/>
        <v/>
      </c>
      <c r="I78" s="115">
        <v>0</v>
      </c>
    </row>
    <row r="79" spans="2:9" ht="51" hidden="1" customHeight="1" x14ac:dyDescent="0.2">
      <c r="B79" s="9" t="s">
        <v>12273</v>
      </c>
      <c r="C79" s="12" t="s">
        <v>47</v>
      </c>
      <c r="D79" s="14" t="s">
        <v>13396</v>
      </c>
      <c r="E79" s="10">
        <v>0</v>
      </c>
      <c r="F79" s="10" t="str">
        <f>IF(REKAPITULACIJA!$F$48*I79=0,"",REKAPITULACIJA!$F$48*I79)</f>
        <v/>
      </c>
      <c r="G79" s="10" t="str">
        <f t="shared" si="1"/>
        <v/>
      </c>
      <c r="I79" s="115">
        <v>0</v>
      </c>
    </row>
    <row r="80" spans="2:9" ht="51" hidden="1" customHeight="1" x14ac:dyDescent="0.2">
      <c r="B80" s="9" t="s">
        <v>12274</v>
      </c>
      <c r="C80" s="12" t="s">
        <v>47</v>
      </c>
      <c r="D80" s="14" t="s">
        <v>13397</v>
      </c>
      <c r="E80" s="10">
        <v>0</v>
      </c>
      <c r="F80" s="10" t="str">
        <f>IF(REKAPITULACIJA!$F$48*I80=0,"",REKAPITULACIJA!$F$48*I80)</f>
        <v/>
      </c>
      <c r="G80" s="10" t="str">
        <f t="shared" si="1"/>
        <v/>
      </c>
      <c r="I80" s="115">
        <v>0</v>
      </c>
    </row>
    <row r="81" spans="2:9" ht="51" hidden="1" customHeight="1" x14ac:dyDescent="0.2">
      <c r="B81" s="9" t="s">
        <v>12275</v>
      </c>
      <c r="C81" s="12" t="s">
        <v>146</v>
      </c>
      <c r="D81" s="14" t="s">
        <v>13398</v>
      </c>
      <c r="E81" s="10">
        <v>0</v>
      </c>
      <c r="F81" s="10" t="str">
        <f>IF(REKAPITULACIJA!$F$48*I81=0,"",REKAPITULACIJA!$F$48*I81)</f>
        <v/>
      </c>
      <c r="G81" s="10" t="str">
        <f t="shared" si="1"/>
        <v/>
      </c>
      <c r="I81" s="115">
        <v>0</v>
      </c>
    </row>
    <row r="82" spans="2:9" ht="38.25" hidden="1" customHeight="1" x14ac:dyDescent="0.2">
      <c r="B82" s="9" t="s">
        <v>12276</v>
      </c>
      <c r="C82" s="12" t="s">
        <v>47</v>
      </c>
      <c r="D82" s="14" t="s">
        <v>13399</v>
      </c>
      <c r="E82" s="10">
        <v>0</v>
      </c>
      <c r="F82" s="10" t="str">
        <f>IF(REKAPITULACIJA!$F$48*I82=0,"",REKAPITULACIJA!$F$48*I82)</f>
        <v/>
      </c>
      <c r="G82" s="10" t="str">
        <f t="shared" si="1"/>
        <v/>
      </c>
      <c r="I82" s="113">
        <v>0</v>
      </c>
    </row>
    <row r="83" spans="2:9" ht="38.25" hidden="1" customHeight="1" x14ac:dyDescent="0.2">
      <c r="B83" s="9" t="s">
        <v>12277</v>
      </c>
      <c r="C83" s="12" t="s">
        <v>47</v>
      </c>
      <c r="D83" s="14" t="s">
        <v>13400</v>
      </c>
      <c r="E83" s="10">
        <v>0</v>
      </c>
      <c r="F83" s="10" t="str">
        <f>IF(REKAPITULACIJA!$F$48*I83=0,"",REKAPITULACIJA!$F$48*I83)</f>
        <v/>
      </c>
      <c r="G83" s="10" t="str">
        <f t="shared" si="1"/>
        <v/>
      </c>
      <c r="I83" s="113">
        <v>0</v>
      </c>
    </row>
    <row r="84" spans="2:9" ht="38.25" hidden="1" customHeight="1" x14ac:dyDescent="0.2">
      <c r="B84" s="9" t="s">
        <v>12278</v>
      </c>
      <c r="C84" s="12" t="s">
        <v>47</v>
      </c>
      <c r="D84" s="14" t="s">
        <v>13401</v>
      </c>
      <c r="E84" s="10">
        <v>0</v>
      </c>
      <c r="F84" s="10" t="str">
        <f>IF(REKAPITULACIJA!$F$48*I84=0,"",REKAPITULACIJA!$F$48*I84)</f>
        <v/>
      </c>
      <c r="G84" s="10" t="str">
        <f t="shared" si="1"/>
        <v/>
      </c>
      <c r="I84" s="113">
        <v>0</v>
      </c>
    </row>
    <row r="85" spans="2:9" ht="38.25" hidden="1" customHeight="1" x14ac:dyDescent="0.2">
      <c r="B85" s="9" t="s">
        <v>12279</v>
      </c>
      <c r="C85" s="12" t="s">
        <v>146</v>
      </c>
      <c r="D85" s="14" t="s">
        <v>12280</v>
      </c>
      <c r="E85" s="10">
        <v>0</v>
      </c>
      <c r="F85" s="10" t="str">
        <f>IF(REKAPITULACIJA!$F$48*I85=0,"",REKAPITULACIJA!$F$48*I85)</f>
        <v/>
      </c>
      <c r="G85" s="10" t="str">
        <f t="shared" si="1"/>
        <v/>
      </c>
      <c r="I85" s="113">
        <v>0</v>
      </c>
    </row>
    <row r="86" spans="2:9" ht="38.25" hidden="1" customHeight="1" x14ac:dyDescent="0.2">
      <c r="B86" s="9" t="s">
        <v>12281</v>
      </c>
      <c r="C86" s="12" t="s">
        <v>47</v>
      </c>
      <c r="D86" s="14" t="s">
        <v>13402</v>
      </c>
      <c r="E86" s="10">
        <v>0</v>
      </c>
      <c r="F86" s="10" t="str">
        <f>IF(REKAPITULACIJA!$F$48*I86=0,"",REKAPITULACIJA!$F$48*I86)</f>
        <v/>
      </c>
      <c r="G86" s="10" t="str">
        <f t="shared" si="1"/>
        <v/>
      </c>
      <c r="I86" s="111">
        <v>0</v>
      </c>
    </row>
    <row r="87" spans="2:9" ht="38.25" hidden="1" customHeight="1" x14ac:dyDescent="0.2">
      <c r="B87" s="9" t="s">
        <v>12282</v>
      </c>
      <c r="C87" s="12" t="s">
        <v>47</v>
      </c>
      <c r="D87" s="14" t="s">
        <v>13403</v>
      </c>
      <c r="E87" s="10">
        <v>0</v>
      </c>
      <c r="F87" s="10" t="str">
        <f>IF(REKAPITULACIJA!$F$48*I87=0,"",REKAPITULACIJA!$F$48*I87)</f>
        <v/>
      </c>
      <c r="G87" s="10" t="str">
        <f t="shared" si="1"/>
        <v/>
      </c>
      <c r="I87" s="111">
        <v>0</v>
      </c>
    </row>
    <row r="88" spans="2:9" ht="38.25" hidden="1" customHeight="1" x14ac:dyDescent="0.2">
      <c r="B88" s="9" t="s">
        <v>12283</v>
      </c>
      <c r="C88" s="12" t="s">
        <v>47</v>
      </c>
      <c r="D88" s="14" t="s">
        <v>13404</v>
      </c>
      <c r="E88" s="10">
        <v>0</v>
      </c>
      <c r="F88" s="10" t="str">
        <f>IF(REKAPITULACIJA!$F$48*I88=0,"",REKAPITULACIJA!$F$48*I88)</f>
        <v/>
      </c>
      <c r="G88" s="10" t="str">
        <f t="shared" si="1"/>
        <v/>
      </c>
      <c r="I88" s="111">
        <v>0</v>
      </c>
    </row>
    <row r="89" spans="2:9" ht="38.25" hidden="1" customHeight="1" x14ac:dyDescent="0.2">
      <c r="B89" s="9" t="s">
        <v>12284</v>
      </c>
      <c r="C89" s="12" t="s">
        <v>47</v>
      </c>
      <c r="D89" s="14" t="s">
        <v>13405</v>
      </c>
      <c r="E89" s="10">
        <v>0</v>
      </c>
      <c r="F89" s="10" t="str">
        <f>IF(REKAPITULACIJA!$F$48*I89=0,"",REKAPITULACIJA!$F$48*I89)</f>
        <v/>
      </c>
      <c r="G89" s="10" t="str">
        <f t="shared" si="1"/>
        <v/>
      </c>
      <c r="I89" s="111">
        <v>0</v>
      </c>
    </row>
    <row r="90" spans="2:9" ht="51" hidden="1" customHeight="1" x14ac:dyDescent="0.2">
      <c r="B90" s="9" t="s">
        <v>12285</v>
      </c>
      <c r="C90" s="12" t="s">
        <v>47</v>
      </c>
      <c r="D90" s="14" t="s">
        <v>13406</v>
      </c>
      <c r="E90" s="10">
        <v>0</v>
      </c>
      <c r="F90" s="10" t="str">
        <f>IF(REKAPITULACIJA!$F$48*I90=0,"",REKAPITULACIJA!$F$48*I90)</f>
        <v/>
      </c>
      <c r="G90" s="10" t="str">
        <f t="shared" si="1"/>
        <v/>
      </c>
      <c r="I90" s="112">
        <v>0</v>
      </c>
    </row>
    <row r="91" spans="2:9" ht="51" hidden="1" customHeight="1" x14ac:dyDescent="0.2">
      <c r="B91" s="9" t="s">
        <v>12286</v>
      </c>
      <c r="C91" s="12" t="s">
        <v>47</v>
      </c>
      <c r="D91" s="14" t="s">
        <v>13407</v>
      </c>
      <c r="E91" s="10">
        <v>0</v>
      </c>
      <c r="F91" s="10" t="str">
        <f>IF(REKAPITULACIJA!$F$48*I91=0,"",REKAPITULACIJA!$F$48*I91)</f>
        <v/>
      </c>
      <c r="G91" s="10" t="str">
        <f t="shared" si="1"/>
        <v/>
      </c>
      <c r="I91" s="112">
        <v>0</v>
      </c>
    </row>
    <row r="92" spans="2:9" ht="38.25" hidden="1" customHeight="1" x14ac:dyDescent="0.2">
      <c r="B92" s="9" t="s">
        <v>12287</v>
      </c>
      <c r="C92" s="12" t="s">
        <v>47</v>
      </c>
      <c r="D92" s="14" t="s">
        <v>12288</v>
      </c>
      <c r="E92" s="10">
        <v>0</v>
      </c>
      <c r="F92" s="10" t="str">
        <f>IF(REKAPITULACIJA!$F$48*I92=0,"",REKAPITULACIJA!$F$48*I92)</f>
        <v/>
      </c>
      <c r="G92" s="10" t="str">
        <f t="shared" si="1"/>
        <v/>
      </c>
      <c r="I92" s="112">
        <v>0</v>
      </c>
    </row>
    <row r="93" spans="2:9" ht="51" hidden="1" customHeight="1" x14ac:dyDescent="0.2">
      <c r="B93" s="9" t="s">
        <v>12289</v>
      </c>
      <c r="C93" s="12" t="s">
        <v>47</v>
      </c>
      <c r="D93" s="14" t="s">
        <v>13408</v>
      </c>
      <c r="E93" s="10">
        <v>0</v>
      </c>
      <c r="F93" s="10" t="str">
        <f>IF(REKAPITULACIJA!$F$48*I93=0,"",REKAPITULACIJA!$F$48*I93)</f>
        <v/>
      </c>
      <c r="G93" s="10" t="str">
        <f t="shared" si="1"/>
        <v/>
      </c>
      <c r="I93" s="112">
        <v>0</v>
      </c>
    </row>
    <row r="94" spans="2:9" ht="38.25" hidden="1" customHeight="1" x14ac:dyDescent="0.2">
      <c r="B94" s="9" t="s">
        <v>12290</v>
      </c>
      <c r="C94" s="12" t="s">
        <v>47</v>
      </c>
      <c r="D94" s="14" t="s">
        <v>13409</v>
      </c>
      <c r="E94" s="10">
        <v>0</v>
      </c>
      <c r="F94" s="10" t="str">
        <f>IF(REKAPITULACIJA!$F$48*I94=0,"",REKAPITULACIJA!$F$48*I94)</f>
        <v/>
      </c>
      <c r="G94" s="10" t="str">
        <f t="shared" si="1"/>
        <v/>
      </c>
      <c r="I94" s="113">
        <v>0</v>
      </c>
    </row>
    <row r="95" spans="2:9" ht="38.25" hidden="1" customHeight="1" x14ac:dyDescent="0.2">
      <c r="B95" s="9" t="s">
        <v>12291</v>
      </c>
      <c r="C95" s="12" t="s">
        <v>47</v>
      </c>
      <c r="D95" s="14" t="s">
        <v>12292</v>
      </c>
      <c r="E95" s="10">
        <v>0</v>
      </c>
      <c r="F95" s="10" t="str">
        <f>IF(REKAPITULACIJA!$F$48*I95=0,"",REKAPITULACIJA!$F$48*I95)</f>
        <v/>
      </c>
      <c r="G95" s="10" t="str">
        <f t="shared" si="1"/>
        <v/>
      </c>
      <c r="I95" s="113">
        <v>0</v>
      </c>
    </row>
    <row r="96" spans="2:9" ht="38.25" hidden="1" customHeight="1" x14ac:dyDescent="0.2">
      <c r="B96" s="9" t="s">
        <v>12293</v>
      </c>
      <c r="C96" s="12" t="s">
        <v>47</v>
      </c>
      <c r="D96" s="14" t="s">
        <v>13410</v>
      </c>
      <c r="E96" s="10">
        <v>0</v>
      </c>
      <c r="F96" s="10" t="str">
        <f>IF(REKAPITULACIJA!$F$48*I96=0,"",REKAPITULACIJA!$F$48*I96)</f>
        <v/>
      </c>
      <c r="G96" s="10" t="str">
        <f t="shared" si="1"/>
        <v/>
      </c>
      <c r="I96" s="113">
        <v>0</v>
      </c>
    </row>
    <row r="97" spans="2:9" ht="38.25" hidden="1" customHeight="1" x14ac:dyDescent="0.2">
      <c r="B97" s="9" t="s">
        <v>12294</v>
      </c>
      <c r="C97" s="12" t="s">
        <v>47</v>
      </c>
      <c r="D97" s="14" t="s">
        <v>13411</v>
      </c>
      <c r="E97" s="10">
        <v>0</v>
      </c>
      <c r="F97" s="10" t="str">
        <f>IF(REKAPITULACIJA!$F$48*I97=0,"",REKAPITULACIJA!$F$48*I97)</f>
        <v/>
      </c>
      <c r="G97" s="10" t="str">
        <f t="shared" si="1"/>
        <v/>
      </c>
      <c r="I97" s="113">
        <v>0</v>
      </c>
    </row>
    <row r="98" spans="2:9" ht="38.25" hidden="1" customHeight="1" x14ac:dyDescent="0.2">
      <c r="B98" s="9" t="s">
        <v>12295</v>
      </c>
      <c r="C98" s="12" t="s">
        <v>47</v>
      </c>
      <c r="D98" s="14" t="s">
        <v>12296</v>
      </c>
      <c r="E98" s="10">
        <v>0</v>
      </c>
      <c r="F98" s="10" t="str">
        <f>IF(REKAPITULACIJA!$F$48*I98=0,"",REKAPITULACIJA!$F$48*I98)</f>
        <v/>
      </c>
      <c r="G98" s="10" t="str">
        <f t="shared" si="1"/>
        <v/>
      </c>
      <c r="I98" s="114">
        <v>0</v>
      </c>
    </row>
    <row r="99" spans="2:9" ht="38.25" hidden="1" customHeight="1" x14ac:dyDescent="0.2">
      <c r="B99" s="9" t="s">
        <v>12297</v>
      </c>
      <c r="C99" s="12" t="s">
        <v>47</v>
      </c>
      <c r="D99" s="14" t="s">
        <v>12298</v>
      </c>
      <c r="E99" s="10">
        <v>0</v>
      </c>
      <c r="F99" s="10" t="str">
        <f>IF(REKAPITULACIJA!$F$48*I99=0,"",REKAPITULACIJA!$F$48*I99)</f>
        <v/>
      </c>
      <c r="G99" s="10" t="str">
        <f t="shared" si="1"/>
        <v/>
      </c>
      <c r="I99" s="114">
        <v>0</v>
      </c>
    </row>
    <row r="100" spans="2:9" ht="38.25" hidden="1" customHeight="1" x14ac:dyDescent="0.2">
      <c r="B100" s="9" t="s">
        <v>12299</v>
      </c>
      <c r="C100" s="12" t="s">
        <v>47</v>
      </c>
      <c r="D100" s="14" t="s">
        <v>12300</v>
      </c>
      <c r="E100" s="10">
        <v>0</v>
      </c>
      <c r="F100" s="10" t="str">
        <f>IF(REKAPITULACIJA!$F$48*I100=0,"",REKAPITULACIJA!$F$48*I100)</f>
        <v/>
      </c>
      <c r="G100" s="10" t="str">
        <f t="shared" si="1"/>
        <v/>
      </c>
      <c r="I100" s="114">
        <v>0</v>
      </c>
    </row>
    <row r="101" spans="2:9" ht="38.25" hidden="1" customHeight="1" x14ac:dyDescent="0.2">
      <c r="B101" s="9" t="s">
        <v>12301</v>
      </c>
      <c r="C101" s="12" t="s">
        <v>47</v>
      </c>
      <c r="D101" s="14" t="s">
        <v>12302</v>
      </c>
      <c r="E101" s="10">
        <v>0</v>
      </c>
      <c r="F101" s="10" t="str">
        <f>IF(REKAPITULACIJA!$F$48*I101=0,"",REKAPITULACIJA!$F$48*I101)</f>
        <v/>
      </c>
      <c r="G101" s="10" t="str">
        <f t="shared" si="1"/>
        <v/>
      </c>
      <c r="I101" s="114">
        <v>0</v>
      </c>
    </row>
    <row r="102" spans="2:9" ht="38.25" hidden="1" customHeight="1" x14ac:dyDescent="0.2">
      <c r="B102" s="9" t="s">
        <v>12303</v>
      </c>
      <c r="C102" s="12" t="s">
        <v>47</v>
      </c>
      <c r="D102" s="14" t="s">
        <v>12304</v>
      </c>
      <c r="E102" s="10">
        <v>0</v>
      </c>
      <c r="F102" s="10" t="str">
        <f>IF(REKAPITULACIJA!$F$48*I102=0,"",REKAPITULACIJA!$F$48*I102)</f>
        <v/>
      </c>
      <c r="G102" s="10" t="str">
        <f t="shared" si="1"/>
        <v/>
      </c>
      <c r="I102" s="114">
        <v>0</v>
      </c>
    </row>
    <row r="103" spans="2:9" ht="38.25" hidden="1" customHeight="1" x14ac:dyDescent="0.2">
      <c r="B103" s="9" t="s">
        <v>12305</v>
      </c>
      <c r="C103" s="12" t="s">
        <v>47</v>
      </c>
      <c r="D103" s="14" t="s">
        <v>13412</v>
      </c>
      <c r="E103" s="10">
        <v>0</v>
      </c>
      <c r="F103" s="10" t="str">
        <f>IF(REKAPITULACIJA!$F$48*I103=0,"",REKAPITULACIJA!$F$48*I103)</f>
        <v/>
      </c>
      <c r="G103" s="10" t="str">
        <f t="shared" si="1"/>
        <v/>
      </c>
      <c r="I103" s="115">
        <v>0</v>
      </c>
    </row>
    <row r="104" spans="2:9" ht="38.25" hidden="1" customHeight="1" x14ac:dyDescent="0.2">
      <c r="B104" s="9" t="s">
        <v>12306</v>
      </c>
      <c r="C104" s="12" t="s">
        <v>47</v>
      </c>
      <c r="D104" s="14" t="s">
        <v>13413</v>
      </c>
      <c r="E104" s="10">
        <v>0</v>
      </c>
      <c r="F104" s="10" t="str">
        <f>IF(REKAPITULACIJA!$F$48*I104=0,"",REKAPITULACIJA!$F$48*I104)</f>
        <v/>
      </c>
      <c r="G104" s="10" t="str">
        <f t="shared" si="1"/>
        <v/>
      </c>
      <c r="I104" s="115">
        <v>0</v>
      </c>
    </row>
    <row r="105" spans="2:9" ht="38.25" hidden="1" customHeight="1" x14ac:dyDescent="0.2">
      <c r="B105" s="9" t="s">
        <v>12307</v>
      </c>
      <c r="C105" s="12" t="s">
        <v>47</v>
      </c>
      <c r="D105" s="14" t="s">
        <v>13414</v>
      </c>
      <c r="E105" s="10">
        <v>0</v>
      </c>
      <c r="F105" s="10" t="str">
        <f>IF(REKAPITULACIJA!$F$48*I105=0,"",REKAPITULACIJA!$F$48*I105)</f>
        <v/>
      </c>
      <c r="G105" s="10" t="str">
        <f t="shared" si="1"/>
        <v/>
      </c>
      <c r="I105" s="115">
        <v>0</v>
      </c>
    </row>
    <row r="106" spans="2:9" ht="38.25" hidden="1" customHeight="1" x14ac:dyDescent="0.2">
      <c r="B106" s="9" t="s">
        <v>12308</v>
      </c>
      <c r="C106" s="12" t="s">
        <v>47</v>
      </c>
      <c r="D106" s="14" t="s">
        <v>13415</v>
      </c>
      <c r="E106" s="10">
        <v>0</v>
      </c>
      <c r="F106" s="10" t="str">
        <f>IF(REKAPITULACIJA!$F$48*I106=0,"",REKAPITULACIJA!$F$48*I106)</f>
        <v/>
      </c>
      <c r="G106" s="10" t="str">
        <f t="shared" si="1"/>
        <v/>
      </c>
      <c r="I106" s="115">
        <v>0</v>
      </c>
    </row>
    <row r="107" spans="2:9" ht="38.25" hidden="1" customHeight="1" x14ac:dyDescent="0.2">
      <c r="B107" s="9" t="s">
        <v>12309</v>
      </c>
      <c r="C107" s="12" t="s">
        <v>47</v>
      </c>
      <c r="D107" s="14" t="s">
        <v>13416</v>
      </c>
      <c r="E107" s="10">
        <v>0</v>
      </c>
      <c r="F107" s="10" t="str">
        <f>IF(REKAPITULACIJA!$F$48*I107=0,"",REKAPITULACIJA!$F$48*I107)</f>
        <v/>
      </c>
      <c r="G107" s="10" t="str">
        <f t="shared" si="1"/>
        <v/>
      </c>
      <c r="I107" s="115">
        <v>0</v>
      </c>
    </row>
    <row r="108" spans="2:9" ht="38.25" hidden="1" customHeight="1" x14ac:dyDescent="0.2">
      <c r="B108" s="9" t="s">
        <v>12310</v>
      </c>
      <c r="C108" s="12" t="s">
        <v>47</v>
      </c>
      <c r="D108" s="14" t="s">
        <v>13417</v>
      </c>
      <c r="E108" s="10">
        <v>0</v>
      </c>
      <c r="F108" s="10" t="str">
        <f>IF(REKAPITULACIJA!$F$48*I108=0,"",REKAPITULACIJA!$F$48*I108)</f>
        <v/>
      </c>
      <c r="G108" s="10" t="str">
        <f t="shared" si="1"/>
        <v/>
      </c>
      <c r="I108" s="115">
        <v>0</v>
      </c>
    </row>
    <row r="109" spans="2:9" ht="38.25" hidden="1" customHeight="1" x14ac:dyDescent="0.2">
      <c r="B109" s="9" t="s">
        <v>12311</v>
      </c>
      <c r="C109" s="12" t="s">
        <v>47</v>
      </c>
      <c r="D109" s="14" t="s">
        <v>13418</v>
      </c>
      <c r="E109" s="10">
        <v>0</v>
      </c>
      <c r="F109" s="10" t="str">
        <f>IF(REKAPITULACIJA!$F$48*I109=0,"",REKAPITULACIJA!$F$48*I109)</f>
        <v/>
      </c>
      <c r="G109" s="10" t="str">
        <f t="shared" si="1"/>
        <v/>
      </c>
      <c r="I109" s="116">
        <v>0</v>
      </c>
    </row>
    <row r="110" spans="2:9" ht="38.25" hidden="1" customHeight="1" x14ac:dyDescent="0.2">
      <c r="B110" s="9" t="s">
        <v>12312</v>
      </c>
      <c r="C110" s="12" t="s">
        <v>47</v>
      </c>
      <c r="D110" s="14" t="s">
        <v>13419</v>
      </c>
      <c r="E110" s="10">
        <v>0</v>
      </c>
      <c r="F110" s="10" t="str">
        <f>IF(REKAPITULACIJA!$F$48*I110=0,"",REKAPITULACIJA!$F$48*I110)</f>
        <v/>
      </c>
      <c r="G110" s="10" t="str">
        <f t="shared" ref="G110:G116" si="2">IF(F110="","",E110*F110)</f>
        <v/>
      </c>
      <c r="I110" s="116">
        <v>0</v>
      </c>
    </row>
    <row r="111" spans="2:9" ht="38.25" hidden="1" customHeight="1" x14ac:dyDescent="0.2">
      <c r="B111" s="9" t="s">
        <v>12313</v>
      </c>
      <c r="C111" s="12" t="s">
        <v>47</v>
      </c>
      <c r="D111" s="14" t="s">
        <v>13420</v>
      </c>
      <c r="E111" s="10">
        <v>0</v>
      </c>
      <c r="F111" s="10" t="str">
        <f>IF(REKAPITULACIJA!$F$48*I111=0,"",REKAPITULACIJA!$F$48*I111)</f>
        <v/>
      </c>
      <c r="G111" s="10" t="str">
        <f t="shared" si="2"/>
        <v/>
      </c>
      <c r="I111" s="116">
        <v>0</v>
      </c>
    </row>
    <row r="112" spans="2:9" ht="38.25" hidden="1" customHeight="1" x14ac:dyDescent="0.2">
      <c r="B112" s="9" t="s">
        <v>12314</v>
      </c>
      <c r="C112" s="12" t="s">
        <v>47</v>
      </c>
      <c r="D112" s="14" t="s">
        <v>13421</v>
      </c>
      <c r="E112" s="10">
        <v>0</v>
      </c>
      <c r="F112" s="10" t="str">
        <f>IF(REKAPITULACIJA!$F$48*I112=0,"",REKAPITULACIJA!$F$48*I112)</f>
        <v/>
      </c>
      <c r="G112" s="10" t="str">
        <f t="shared" si="2"/>
        <v/>
      </c>
      <c r="I112" s="116">
        <v>0</v>
      </c>
    </row>
    <row r="113" spans="2:9" ht="38.25" hidden="1" customHeight="1" x14ac:dyDescent="0.2">
      <c r="B113" s="9" t="s">
        <v>12315</v>
      </c>
      <c r="C113" s="12" t="s">
        <v>47</v>
      </c>
      <c r="D113" s="14" t="s">
        <v>14227</v>
      </c>
      <c r="E113" s="10">
        <v>0</v>
      </c>
      <c r="F113" s="10" t="str">
        <f>IF(REKAPITULACIJA!$F$48*I113=0,"",REKAPITULACIJA!$F$48*I113)</f>
        <v/>
      </c>
      <c r="G113" s="10" t="str">
        <f t="shared" si="2"/>
        <v/>
      </c>
      <c r="I113" s="116">
        <v>0</v>
      </c>
    </row>
    <row r="114" spans="2:9" ht="38.25" hidden="1" customHeight="1" x14ac:dyDescent="0.2">
      <c r="B114" s="9" t="s">
        <v>12316</v>
      </c>
      <c r="C114" s="12" t="s">
        <v>47</v>
      </c>
      <c r="D114" s="14" t="s">
        <v>13422</v>
      </c>
      <c r="E114" s="10">
        <v>0</v>
      </c>
      <c r="F114" s="10" t="str">
        <f>IF(REKAPITULACIJA!$F$48*I114=0,"",REKAPITULACIJA!$F$48*I114)</f>
        <v/>
      </c>
      <c r="G114" s="10" t="str">
        <f t="shared" si="2"/>
        <v/>
      </c>
      <c r="I114" s="110">
        <v>0</v>
      </c>
    </row>
    <row r="115" spans="2:9" ht="38.25" hidden="1" customHeight="1" x14ac:dyDescent="0.2">
      <c r="B115" s="9" t="s">
        <v>12317</v>
      </c>
      <c r="C115" s="12" t="s">
        <v>47</v>
      </c>
      <c r="D115" s="14" t="s">
        <v>13423</v>
      </c>
      <c r="E115" s="10">
        <v>0</v>
      </c>
      <c r="F115" s="10" t="str">
        <f>IF(REKAPITULACIJA!$F$48*I115=0,"",REKAPITULACIJA!$F$48*I115)</f>
        <v/>
      </c>
      <c r="G115" s="10" t="str">
        <f t="shared" si="2"/>
        <v/>
      </c>
      <c r="I115" s="110">
        <v>0</v>
      </c>
    </row>
    <row r="116" spans="2:9" ht="38.25" hidden="1" customHeight="1" x14ac:dyDescent="0.2">
      <c r="B116" s="9" t="s">
        <v>12318</v>
      </c>
      <c r="C116" s="12" t="s">
        <v>47</v>
      </c>
      <c r="D116" s="14" t="s">
        <v>13424</v>
      </c>
      <c r="E116" s="10">
        <v>0</v>
      </c>
      <c r="F116" s="10" t="str">
        <f>IF(REKAPITULACIJA!$F$48*I116=0,"",REKAPITULACIJA!$F$48*I116)</f>
        <v/>
      </c>
      <c r="G116" s="10" t="str">
        <f t="shared" si="2"/>
        <v/>
      </c>
      <c r="I116" s="110">
        <v>0</v>
      </c>
    </row>
    <row r="117" spans="2:9" ht="12.75" hidden="1" customHeight="1" x14ac:dyDescent="0.2">
      <c r="E117" s="45">
        <f>IF(SUM(E120:E171)=0,0,"")</f>
        <v>0</v>
      </c>
      <c r="F117" s="45"/>
      <c r="G117" s="45">
        <f>IF(REKAPITULACIJA!$F$48=0,"",IF(SUM(G120:G171)=0,0,""))</f>
        <v>0</v>
      </c>
    </row>
    <row r="118" spans="2:9" ht="27" hidden="1" customHeight="1" x14ac:dyDescent="0.2">
      <c r="B118" s="216" t="s">
        <v>12319</v>
      </c>
      <c r="C118" s="216"/>
      <c r="D118" s="216"/>
      <c r="E118" s="46">
        <f>IF(SUM(E120:E171)=0,0,"")</f>
        <v>0</v>
      </c>
      <c r="F118" s="46"/>
      <c r="G118" s="46">
        <f>IF(REKAPITULACIJA!$F$48=0,"",IF(SUM(G120:G171)=0,0,""))</f>
        <v>0</v>
      </c>
    </row>
    <row r="119" spans="2:9" ht="12.75" hidden="1" customHeight="1" x14ac:dyDescent="0.2">
      <c r="E119" s="45">
        <f>IF(SUM(E120:E171)=0,0,"")</f>
        <v>0</v>
      </c>
      <c r="F119" s="45"/>
      <c r="G119" s="45">
        <f>IF(REKAPITULACIJA!$F$48=0,"",IF(SUM(G120:G171)=0,0,""))</f>
        <v>0</v>
      </c>
    </row>
    <row r="120" spans="2:9" ht="51" hidden="1" customHeight="1" x14ac:dyDescent="0.2">
      <c r="B120" s="9" t="s">
        <v>12320</v>
      </c>
      <c r="C120" s="12" t="s">
        <v>47</v>
      </c>
      <c r="D120" s="14" t="s">
        <v>13425</v>
      </c>
      <c r="E120" s="10">
        <v>0</v>
      </c>
      <c r="F120" s="10" t="str">
        <f>IF(REKAPITULACIJA!$F$48*I120=0,"",REKAPITULACIJA!$F$48*I120)</f>
        <v/>
      </c>
      <c r="G120" s="10" t="str">
        <f>IF(F120="","",E120*F120)</f>
        <v/>
      </c>
      <c r="I120" s="111">
        <v>0</v>
      </c>
    </row>
    <row r="121" spans="2:9" ht="51" hidden="1" customHeight="1" x14ac:dyDescent="0.2">
      <c r="B121" s="9" t="s">
        <v>12321</v>
      </c>
      <c r="C121" s="12" t="s">
        <v>47</v>
      </c>
      <c r="D121" s="14" t="s">
        <v>13426</v>
      </c>
      <c r="E121" s="10">
        <v>0</v>
      </c>
      <c r="F121" s="10" t="str">
        <f>IF(REKAPITULACIJA!$F$48*I121=0,"",REKAPITULACIJA!$F$48*I121)</f>
        <v/>
      </c>
      <c r="G121" s="10" t="str">
        <f t="shared" ref="G121:G171" si="3">IF(F121="","",E121*F121)</f>
        <v/>
      </c>
      <c r="I121" s="111">
        <v>0</v>
      </c>
    </row>
    <row r="122" spans="2:9" ht="51" hidden="1" customHeight="1" x14ac:dyDescent="0.2">
      <c r="B122" s="9" t="s">
        <v>12322</v>
      </c>
      <c r="C122" s="12" t="s">
        <v>47</v>
      </c>
      <c r="D122" s="14" t="s">
        <v>13427</v>
      </c>
      <c r="E122" s="10">
        <v>0</v>
      </c>
      <c r="F122" s="10" t="str">
        <f>IF(REKAPITULACIJA!$F$48*I122=0,"",REKAPITULACIJA!$F$48*I122)</f>
        <v/>
      </c>
      <c r="G122" s="10" t="str">
        <f t="shared" si="3"/>
        <v/>
      </c>
      <c r="I122" s="111">
        <v>0</v>
      </c>
    </row>
    <row r="123" spans="2:9" ht="51" hidden="1" customHeight="1" x14ac:dyDescent="0.2">
      <c r="B123" s="9" t="s">
        <v>12323</v>
      </c>
      <c r="C123" s="12" t="s">
        <v>47</v>
      </c>
      <c r="D123" s="14" t="s">
        <v>13428</v>
      </c>
      <c r="E123" s="10">
        <v>0</v>
      </c>
      <c r="F123" s="10" t="str">
        <f>IF(REKAPITULACIJA!$F$48*I123=0,"",REKAPITULACIJA!$F$48*I123)</f>
        <v/>
      </c>
      <c r="G123" s="10" t="str">
        <f t="shared" si="3"/>
        <v/>
      </c>
      <c r="I123" s="113">
        <v>0</v>
      </c>
    </row>
    <row r="124" spans="2:9" ht="51" hidden="1" customHeight="1" x14ac:dyDescent="0.2">
      <c r="B124" s="9" t="s">
        <v>12324</v>
      </c>
      <c r="C124" s="12" t="s">
        <v>47</v>
      </c>
      <c r="D124" s="14" t="s">
        <v>13429</v>
      </c>
      <c r="E124" s="10">
        <v>0</v>
      </c>
      <c r="F124" s="10" t="str">
        <f>IF(REKAPITULACIJA!$F$48*I124=0,"",REKAPITULACIJA!$F$48*I124)</f>
        <v/>
      </c>
      <c r="G124" s="10" t="str">
        <f t="shared" si="3"/>
        <v/>
      </c>
      <c r="I124" s="113">
        <v>0</v>
      </c>
    </row>
    <row r="125" spans="2:9" ht="51" hidden="1" customHeight="1" x14ac:dyDescent="0.2">
      <c r="B125" s="9" t="s">
        <v>12325</v>
      </c>
      <c r="C125" s="12" t="s">
        <v>47</v>
      </c>
      <c r="D125" s="14" t="s">
        <v>13430</v>
      </c>
      <c r="E125" s="10">
        <v>0</v>
      </c>
      <c r="F125" s="10" t="str">
        <f>IF(REKAPITULACIJA!$F$48*I125=0,"",REKAPITULACIJA!$F$48*I125)</f>
        <v/>
      </c>
      <c r="G125" s="10" t="str">
        <f t="shared" si="3"/>
        <v/>
      </c>
      <c r="I125" s="113">
        <v>0</v>
      </c>
    </row>
    <row r="126" spans="2:9" ht="51" hidden="1" customHeight="1" x14ac:dyDescent="0.2">
      <c r="B126" s="9" t="s">
        <v>12326</v>
      </c>
      <c r="C126" s="12" t="s">
        <v>47</v>
      </c>
      <c r="D126" s="14" t="s">
        <v>13431</v>
      </c>
      <c r="E126" s="10">
        <v>0</v>
      </c>
      <c r="F126" s="10" t="str">
        <f>IF(REKAPITULACIJA!$F$48*I126=0,"",REKAPITULACIJA!$F$48*I126)</f>
        <v/>
      </c>
      <c r="G126" s="10" t="str">
        <f t="shared" si="3"/>
        <v/>
      </c>
      <c r="I126" s="111">
        <v>0</v>
      </c>
    </row>
    <row r="127" spans="2:9" ht="51" hidden="1" customHeight="1" x14ac:dyDescent="0.2">
      <c r="B127" s="9" t="s">
        <v>12327</v>
      </c>
      <c r="C127" s="12" t="s">
        <v>47</v>
      </c>
      <c r="D127" s="14" t="s">
        <v>13432</v>
      </c>
      <c r="E127" s="10">
        <v>0</v>
      </c>
      <c r="F127" s="10" t="str">
        <f>IF(REKAPITULACIJA!$F$48*I127=0,"",REKAPITULACIJA!$F$48*I127)</f>
        <v/>
      </c>
      <c r="G127" s="10" t="str">
        <f t="shared" si="3"/>
        <v/>
      </c>
      <c r="I127" s="111">
        <v>0</v>
      </c>
    </row>
    <row r="128" spans="2:9" ht="51" hidden="1" customHeight="1" x14ac:dyDescent="0.2">
      <c r="B128" s="9" t="s">
        <v>12328</v>
      </c>
      <c r="C128" s="12" t="s">
        <v>47</v>
      </c>
      <c r="D128" s="14" t="s">
        <v>13433</v>
      </c>
      <c r="E128" s="10">
        <v>0</v>
      </c>
      <c r="F128" s="10" t="str">
        <f>IF(REKAPITULACIJA!$F$48*I128=0,"",REKAPITULACIJA!$F$48*I128)</f>
        <v/>
      </c>
      <c r="G128" s="10" t="str">
        <f t="shared" si="3"/>
        <v/>
      </c>
      <c r="I128" s="111">
        <v>0</v>
      </c>
    </row>
    <row r="129" spans="2:9" ht="51" hidden="1" customHeight="1" x14ac:dyDescent="0.2">
      <c r="B129" s="9" t="s">
        <v>12329</v>
      </c>
      <c r="C129" s="12" t="s">
        <v>47</v>
      </c>
      <c r="D129" s="14" t="s">
        <v>13434</v>
      </c>
      <c r="E129" s="10">
        <v>0</v>
      </c>
      <c r="F129" s="10" t="str">
        <f>IF(REKAPITULACIJA!$F$48*I129=0,"",REKAPITULACIJA!$F$48*I129)</f>
        <v/>
      </c>
      <c r="G129" s="10" t="str">
        <f t="shared" si="3"/>
        <v/>
      </c>
      <c r="I129" s="113">
        <v>0</v>
      </c>
    </row>
    <row r="130" spans="2:9" ht="51" hidden="1" customHeight="1" x14ac:dyDescent="0.2">
      <c r="B130" s="9" t="s">
        <v>12330</v>
      </c>
      <c r="C130" s="12" t="s">
        <v>47</v>
      </c>
      <c r="D130" s="14" t="s">
        <v>13435</v>
      </c>
      <c r="E130" s="10">
        <v>0</v>
      </c>
      <c r="F130" s="10" t="str">
        <f>IF(REKAPITULACIJA!$F$48*I130=0,"",REKAPITULACIJA!$F$48*I130)</f>
        <v/>
      </c>
      <c r="G130" s="10" t="str">
        <f t="shared" si="3"/>
        <v/>
      </c>
      <c r="I130" s="113">
        <v>0</v>
      </c>
    </row>
    <row r="131" spans="2:9" ht="51" hidden="1" customHeight="1" x14ac:dyDescent="0.2">
      <c r="B131" s="9" t="s">
        <v>12331</v>
      </c>
      <c r="C131" s="12" t="s">
        <v>47</v>
      </c>
      <c r="D131" s="14" t="s">
        <v>13436</v>
      </c>
      <c r="E131" s="10">
        <v>0</v>
      </c>
      <c r="F131" s="10" t="str">
        <f>IF(REKAPITULACIJA!$F$48*I131=0,"",REKAPITULACIJA!$F$48*I131)</f>
        <v/>
      </c>
      <c r="G131" s="10" t="str">
        <f t="shared" si="3"/>
        <v/>
      </c>
      <c r="I131" s="113">
        <v>0</v>
      </c>
    </row>
    <row r="132" spans="2:9" ht="51" hidden="1" customHeight="1" x14ac:dyDescent="0.2">
      <c r="B132" s="9" t="s">
        <v>12332</v>
      </c>
      <c r="C132" s="12" t="s">
        <v>47</v>
      </c>
      <c r="D132" s="14" t="s">
        <v>13437</v>
      </c>
      <c r="E132" s="10">
        <v>0</v>
      </c>
      <c r="F132" s="10" t="str">
        <f>IF(REKAPITULACIJA!$F$48*I132=0,"",REKAPITULACIJA!$F$48*I132)</f>
        <v/>
      </c>
      <c r="G132" s="10" t="str">
        <f t="shared" si="3"/>
        <v/>
      </c>
      <c r="I132" s="111">
        <v>0</v>
      </c>
    </row>
    <row r="133" spans="2:9" ht="51" hidden="1" customHeight="1" x14ac:dyDescent="0.2">
      <c r="B133" s="9" t="s">
        <v>12333</v>
      </c>
      <c r="C133" s="12" t="s">
        <v>47</v>
      </c>
      <c r="D133" s="14" t="s">
        <v>13438</v>
      </c>
      <c r="E133" s="10">
        <v>0</v>
      </c>
      <c r="F133" s="10" t="str">
        <f>IF(REKAPITULACIJA!$F$48*I133=0,"",REKAPITULACIJA!$F$48*I133)</f>
        <v/>
      </c>
      <c r="G133" s="10" t="str">
        <f t="shared" si="3"/>
        <v/>
      </c>
      <c r="I133" s="111">
        <v>0</v>
      </c>
    </row>
    <row r="134" spans="2:9" ht="51" hidden="1" customHeight="1" x14ac:dyDescent="0.2">
      <c r="B134" s="9" t="s">
        <v>12334</v>
      </c>
      <c r="C134" s="12" t="s">
        <v>47</v>
      </c>
      <c r="D134" s="14" t="s">
        <v>13439</v>
      </c>
      <c r="E134" s="10">
        <v>0</v>
      </c>
      <c r="F134" s="10" t="str">
        <f>IF(REKAPITULACIJA!$F$48*I134=0,"",REKAPITULACIJA!$F$48*I134)</f>
        <v/>
      </c>
      <c r="G134" s="10" t="str">
        <f t="shared" si="3"/>
        <v/>
      </c>
      <c r="I134" s="111">
        <v>0</v>
      </c>
    </row>
    <row r="135" spans="2:9" ht="51" hidden="1" customHeight="1" x14ac:dyDescent="0.2">
      <c r="B135" s="9" t="s">
        <v>12335</v>
      </c>
      <c r="C135" s="12" t="s">
        <v>47</v>
      </c>
      <c r="D135" s="14" t="s">
        <v>13440</v>
      </c>
      <c r="E135" s="10">
        <v>0</v>
      </c>
      <c r="F135" s="10" t="str">
        <f>IF(REKAPITULACIJA!$F$48*I135=0,"",REKAPITULACIJA!$F$48*I135)</f>
        <v/>
      </c>
      <c r="G135" s="10" t="str">
        <f t="shared" si="3"/>
        <v/>
      </c>
      <c r="I135" s="113">
        <v>0</v>
      </c>
    </row>
    <row r="136" spans="2:9" ht="51" hidden="1" customHeight="1" x14ac:dyDescent="0.2">
      <c r="B136" s="9" t="s">
        <v>12336</v>
      </c>
      <c r="C136" s="12" t="s">
        <v>47</v>
      </c>
      <c r="D136" s="14" t="s">
        <v>13441</v>
      </c>
      <c r="E136" s="10">
        <v>0</v>
      </c>
      <c r="F136" s="10" t="str">
        <f>IF(REKAPITULACIJA!$F$48*I136=0,"",REKAPITULACIJA!$F$48*I136)</f>
        <v/>
      </c>
      <c r="G136" s="10" t="str">
        <f t="shared" si="3"/>
        <v/>
      </c>
      <c r="I136" s="113">
        <v>0</v>
      </c>
    </row>
    <row r="137" spans="2:9" ht="51" hidden="1" customHeight="1" x14ac:dyDescent="0.2">
      <c r="B137" s="9" t="s">
        <v>12337</v>
      </c>
      <c r="C137" s="12" t="s">
        <v>47</v>
      </c>
      <c r="D137" s="14" t="s">
        <v>13442</v>
      </c>
      <c r="E137" s="10">
        <v>0</v>
      </c>
      <c r="F137" s="10" t="str">
        <f>IF(REKAPITULACIJA!$F$48*I137=0,"",REKAPITULACIJA!$F$48*I137)</f>
        <v/>
      </c>
      <c r="G137" s="10" t="str">
        <f t="shared" si="3"/>
        <v/>
      </c>
      <c r="I137" s="113">
        <v>0</v>
      </c>
    </row>
    <row r="138" spans="2:9" ht="51" hidden="1" customHeight="1" x14ac:dyDescent="0.2">
      <c r="B138" s="9" t="s">
        <v>12338</v>
      </c>
      <c r="C138" s="12" t="s">
        <v>47</v>
      </c>
      <c r="D138" s="14" t="s">
        <v>13443</v>
      </c>
      <c r="E138" s="10">
        <v>0</v>
      </c>
      <c r="F138" s="10" t="str">
        <f>IF(REKAPITULACIJA!$F$48*I138=0,"",REKAPITULACIJA!$F$48*I138)</f>
        <v/>
      </c>
      <c r="G138" s="10" t="str">
        <f t="shared" si="3"/>
        <v/>
      </c>
      <c r="I138" s="111">
        <v>0</v>
      </c>
    </row>
    <row r="139" spans="2:9" ht="51" hidden="1" customHeight="1" x14ac:dyDescent="0.2">
      <c r="B139" s="9" t="s">
        <v>12339</v>
      </c>
      <c r="C139" s="12" t="s">
        <v>47</v>
      </c>
      <c r="D139" s="14" t="s">
        <v>13444</v>
      </c>
      <c r="E139" s="10">
        <v>0</v>
      </c>
      <c r="F139" s="10" t="str">
        <f>IF(REKAPITULACIJA!$F$48*I139=0,"",REKAPITULACIJA!$F$48*I139)</f>
        <v/>
      </c>
      <c r="G139" s="10" t="str">
        <f t="shared" si="3"/>
        <v/>
      </c>
      <c r="I139" s="111">
        <v>0</v>
      </c>
    </row>
    <row r="140" spans="2:9" ht="51" hidden="1" customHeight="1" x14ac:dyDescent="0.2">
      <c r="B140" s="9" t="s">
        <v>12340</v>
      </c>
      <c r="C140" s="12" t="s">
        <v>47</v>
      </c>
      <c r="D140" s="14" t="s">
        <v>13445</v>
      </c>
      <c r="E140" s="10">
        <v>0</v>
      </c>
      <c r="F140" s="10" t="str">
        <f>IF(REKAPITULACIJA!$F$48*I140=0,"",REKAPITULACIJA!$F$48*I140)</f>
        <v/>
      </c>
      <c r="G140" s="10" t="str">
        <f t="shared" si="3"/>
        <v/>
      </c>
      <c r="I140" s="111">
        <v>0</v>
      </c>
    </row>
    <row r="141" spans="2:9" ht="51" hidden="1" customHeight="1" x14ac:dyDescent="0.2">
      <c r="B141" s="9" t="s">
        <v>12341</v>
      </c>
      <c r="C141" s="12" t="s">
        <v>47</v>
      </c>
      <c r="D141" s="14" t="s">
        <v>13446</v>
      </c>
      <c r="E141" s="10">
        <v>0</v>
      </c>
      <c r="F141" s="10" t="str">
        <f>IF(REKAPITULACIJA!$F$48*I141=0,"",REKAPITULACIJA!$F$48*I141)</f>
        <v/>
      </c>
      <c r="G141" s="10" t="str">
        <f t="shared" si="3"/>
        <v/>
      </c>
      <c r="I141" s="113">
        <v>0</v>
      </c>
    </row>
    <row r="142" spans="2:9" ht="51" hidden="1" customHeight="1" x14ac:dyDescent="0.2">
      <c r="B142" s="9" t="s">
        <v>12342</v>
      </c>
      <c r="C142" s="12" t="s">
        <v>47</v>
      </c>
      <c r="D142" s="14" t="s">
        <v>13447</v>
      </c>
      <c r="E142" s="10">
        <v>0</v>
      </c>
      <c r="F142" s="10" t="str">
        <f>IF(REKAPITULACIJA!$F$48*I142=0,"",REKAPITULACIJA!$F$48*I142)</f>
        <v/>
      </c>
      <c r="G142" s="10" t="str">
        <f t="shared" si="3"/>
        <v/>
      </c>
      <c r="I142" s="113">
        <v>0</v>
      </c>
    </row>
    <row r="143" spans="2:9" ht="51" hidden="1" customHeight="1" x14ac:dyDescent="0.2">
      <c r="B143" s="9" t="s">
        <v>12343</v>
      </c>
      <c r="C143" s="12" t="s">
        <v>47</v>
      </c>
      <c r="D143" s="14" t="s">
        <v>13448</v>
      </c>
      <c r="E143" s="10">
        <v>0</v>
      </c>
      <c r="F143" s="10" t="str">
        <f>IF(REKAPITULACIJA!$F$48*I143=0,"",REKAPITULACIJA!$F$48*I143)</f>
        <v/>
      </c>
      <c r="G143" s="10" t="str">
        <f t="shared" si="3"/>
        <v/>
      </c>
      <c r="I143" s="113">
        <v>0</v>
      </c>
    </row>
    <row r="144" spans="2:9" ht="51" hidden="1" customHeight="1" x14ac:dyDescent="0.2">
      <c r="B144" s="9" t="s">
        <v>12344</v>
      </c>
      <c r="C144" s="12" t="s">
        <v>47</v>
      </c>
      <c r="D144" s="14" t="s">
        <v>13449</v>
      </c>
      <c r="E144" s="10">
        <v>0</v>
      </c>
      <c r="F144" s="10" t="str">
        <f>IF(REKAPITULACIJA!$F$48*I144=0,"",REKAPITULACIJA!$F$48*I144)</f>
        <v/>
      </c>
      <c r="G144" s="10" t="str">
        <f t="shared" si="3"/>
        <v/>
      </c>
      <c r="I144" s="113">
        <v>0</v>
      </c>
    </row>
    <row r="145" spans="2:9" ht="51" hidden="1" customHeight="1" x14ac:dyDescent="0.2">
      <c r="B145" s="9" t="s">
        <v>12345</v>
      </c>
      <c r="C145" s="12" t="s">
        <v>47</v>
      </c>
      <c r="D145" s="14" t="s">
        <v>13450</v>
      </c>
      <c r="E145" s="10">
        <v>0</v>
      </c>
      <c r="F145" s="10" t="str">
        <f>IF(REKAPITULACIJA!$F$48*I145=0,"",REKAPITULACIJA!$F$48*I145)</f>
        <v/>
      </c>
      <c r="G145" s="10" t="str">
        <f t="shared" si="3"/>
        <v/>
      </c>
      <c r="I145" s="111">
        <v>0</v>
      </c>
    </row>
    <row r="146" spans="2:9" ht="51" hidden="1" customHeight="1" x14ac:dyDescent="0.2">
      <c r="B146" s="9" t="s">
        <v>12346</v>
      </c>
      <c r="C146" s="12" t="s">
        <v>47</v>
      </c>
      <c r="D146" s="14" t="s">
        <v>13451</v>
      </c>
      <c r="E146" s="10">
        <v>0</v>
      </c>
      <c r="F146" s="10" t="str">
        <f>IF(REKAPITULACIJA!$F$48*I146=0,"",REKAPITULACIJA!$F$48*I146)</f>
        <v/>
      </c>
      <c r="G146" s="10" t="str">
        <f t="shared" si="3"/>
        <v/>
      </c>
      <c r="I146" s="111">
        <v>0</v>
      </c>
    </row>
    <row r="147" spans="2:9" ht="51" hidden="1" customHeight="1" x14ac:dyDescent="0.2">
      <c r="B147" s="9" t="s">
        <v>12347</v>
      </c>
      <c r="C147" s="12" t="s">
        <v>47</v>
      </c>
      <c r="D147" s="14" t="s">
        <v>13452</v>
      </c>
      <c r="E147" s="10">
        <v>0</v>
      </c>
      <c r="F147" s="10" t="str">
        <f>IF(REKAPITULACIJA!$F$48*I147=0,"",REKAPITULACIJA!$F$48*I147)</f>
        <v/>
      </c>
      <c r="G147" s="10" t="str">
        <f t="shared" si="3"/>
        <v/>
      </c>
      <c r="I147" s="111">
        <v>0</v>
      </c>
    </row>
    <row r="148" spans="2:9" ht="51" hidden="1" customHeight="1" x14ac:dyDescent="0.2">
      <c r="B148" s="9" t="s">
        <v>12348</v>
      </c>
      <c r="C148" s="12" t="s">
        <v>47</v>
      </c>
      <c r="D148" s="14" t="s">
        <v>13453</v>
      </c>
      <c r="E148" s="10">
        <v>0</v>
      </c>
      <c r="F148" s="10" t="str">
        <f>IF(REKAPITULACIJA!$F$48*I148=0,"",REKAPITULACIJA!$F$48*I148)</f>
        <v/>
      </c>
      <c r="G148" s="10" t="str">
        <f t="shared" si="3"/>
        <v/>
      </c>
      <c r="I148" s="111">
        <v>0</v>
      </c>
    </row>
    <row r="149" spans="2:9" ht="51" hidden="1" customHeight="1" x14ac:dyDescent="0.2">
      <c r="B149" s="9" t="s">
        <v>12349</v>
      </c>
      <c r="C149" s="12" t="s">
        <v>47</v>
      </c>
      <c r="D149" s="14" t="s">
        <v>13454</v>
      </c>
      <c r="E149" s="10">
        <v>0</v>
      </c>
      <c r="F149" s="10" t="str">
        <f>IF(REKAPITULACIJA!$F$48*I149=0,"",REKAPITULACIJA!$F$48*I149)</f>
        <v/>
      </c>
      <c r="G149" s="10" t="str">
        <f t="shared" si="3"/>
        <v/>
      </c>
      <c r="I149" s="113">
        <v>0</v>
      </c>
    </row>
    <row r="150" spans="2:9" ht="51" hidden="1" customHeight="1" x14ac:dyDescent="0.2">
      <c r="B150" s="9" t="s">
        <v>12350</v>
      </c>
      <c r="C150" s="12" t="s">
        <v>47</v>
      </c>
      <c r="D150" s="14" t="s">
        <v>13455</v>
      </c>
      <c r="E150" s="10">
        <v>0</v>
      </c>
      <c r="F150" s="10" t="str">
        <f>IF(REKAPITULACIJA!$F$48*I150=0,"",REKAPITULACIJA!$F$48*I150)</f>
        <v/>
      </c>
      <c r="G150" s="10" t="str">
        <f t="shared" si="3"/>
        <v/>
      </c>
      <c r="I150" s="113">
        <v>0</v>
      </c>
    </row>
    <row r="151" spans="2:9" ht="51" hidden="1" customHeight="1" x14ac:dyDescent="0.2">
      <c r="B151" s="9" t="s">
        <v>12351</v>
      </c>
      <c r="C151" s="12" t="s">
        <v>47</v>
      </c>
      <c r="D151" s="14" t="s">
        <v>13456</v>
      </c>
      <c r="E151" s="10">
        <v>0</v>
      </c>
      <c r="F151" s="10" t="str">
        <f>IF(REKAPITULACIJA!$F$48*I151=0,"",REKAPITULACIJA!$F$48*I151)</f>
        <v/>
      </c>
      <c r="G151" s="10" t="str">
        <f t="shared" si="3"/>
        <v/>
      </c>
      <c r="I151" s="113">
        <v>0</v>
      </c>
    </row>
    <row r="152" spans="2:9" ht="51" hidden="1" customHeight="1" x14ac:dyDescent="0.2">
      <c r="B152" s="9" t="s">
        <v>12352</v>
      </c>
      <c r="C152" s="12" t="s">
        <v>47</v>
      </c>
      <c r="D152" s="14" t="s">
        <v>13457</v>
      </c>
      <c r="E152" s="10">
        <v>0</v>
      </c>
      <c r="F152" s="10" t="str">
        <f>IF(REKAPITULACIJA!$F$48*I152=0,"",REKAPITULACIJA!$F$48*I152)</f>
        <v/>
      </c>
      <c r="G152" s="10" t="str">
        <f t="shared" si="3"/>
        <v/>
      </c>
      <c r="I152" s="113">
        <v>0</v>
      </c>
    </row>
    <row r="153" spans="2:9" ht="51" hidden="1" customHeight="1" x14ac:dyDescent="0.2">
      <c r="B153" s="9" t="s">
        <v>12353</v>
      </c>
      <c r="C153" s="12" t="s">
        <v>47</v>
      </c>
      <c r="D153" s="14" t="s">
        <v>13458</v>
      </c>
      <c r="E153" s="10">
        <v>0</v>
      </c>
      <c r="F153" s="10" t="str">
        <f>IF(REKAPITULACIJA!$F$48*I153=0,"",REKAPITULACIJA!$F$48*I153)</f>
        <v/>
      </c>
      <c r="G153" s="10" t="str">
        <f t="shared" si="3"/>
        <v/>
      </c>
      <c r="I153" s="111">
        <v>0</v>
      </c>
    </row>
    <row r="154" spans="2:9" ht="51" hidden="1" customHeight="1" x14ac:dyDescent="0.2">
      <c r="B154" s="9" t="s">
        <v>12354</v>
      </c>
      <c r="C154" s="12" t="s">
        <v>47</v>
      </c>
      <c r="D154" s="14" t="s">
        <v>13459</v>
      </c>
      <c r="E154" s="10">
        <v>0</v>
      </c>
      <c r="F154" s="10" t="str">
        <f>IF(REKAPITULACIJA!$F$48*I154=0,"",REKAPITULACIJA!$F$48*I154)</f>
        <v/>
      </c>
      <c r="G154" s="10" t="str">
        <f t="shared" si="3"/>
        <v/>
      </c>
      <c r="I154" s="111">
        <v>0</v>
      </c>
    </row>
    <row r="155" spans="2:9" ht="51" hidden="1" customHeight="1" x14ac:dyDescent="0.2">
      <c r="B155" s="9" t="s">
        <v>12355</v>
      </c>
      <c r="C155" s="12" t="s">
        <v>47</v>
      </c>
      <c r="D155" s="14" t="s">
        <v>13460</v>
      </c>
      <c r="E155" s="10">
        <v>0</v>
      </c>
      <c r="F155" s="10" t="str">
        <f>IF(REKAPITULACIJA!$F$48*I155=0,"",REKAPITULACIJA!$F$48*I155)</f>
        <v/>
      </c>
      <c r="G155" s="10" t="str">
        <f t="shared" si="3"/>
        <v/>
      </c>
      <c r="I155" s="111">
        <v>0</v>
      </c>
    </row>
    <row r="156" spans="2:9" ht="51" hidden="1" customHeight="1" x14ac:dyDescent="0.2">
      <c r="B156" s="9" t="s">
        <v>12356</v>
      </c>
      <c r="C156" s="12" t="s">
        <v>47</v>
      </c>
      <c r="D156" s="14" t="s">
        <v>13461</v>
      </c>
      <c r="E156" s="10">
        <v>0</v>
      </c>
      <c r="F156" s="10" t="str">
        <f>IF(REKAPITULACIJA!$F$48*I156=0,"",REKAPITULACIJA!$F$48*I156)</f>
        <v/>
      </c>
      <c r="G156" s="10" t="str">
        <f t="shared" si="3"/>
        <v/>
      </c>
      <c r="I156" s="111">
        <v>0</v>
      </c>
    </row>
    <row r="157" spans="2:9" ht="25.5" hidden="1" customHeight="1" x14ac:dyDescent="0.2">
      <c r="B157" s="9" t="s">
        <v>12357</v>
      </c>
      <c r="C157" s="12" t="s">
        <v>47</v>
      </c>
      <c r="D157" s="14" t="s">
        <v>14247</v>
      </c>
      <c r="E157" s="10">
        <v>0</v>
      </c>
      <c r="F157" s="10">
        <v>20</v>
      </c>
      <c r="G157" s="10">
        <f t="shared" si="3"/>
        <v>0</v>
      </c>
      <c r="I157" s="111">
        <v>0</v>
      </c>
    </row>
    <row r="158" spans="2:9" ht="25.5" hidden="1" customHeight="1" x14ac:dyDescent="0.2">
      <c r="B158" s="9" t="s">
        <v>14248</v>
      </c>
      <c r="C158" s="12" t="s">
        <v>47</v>
      </c>
      <c r="D158" s="14" t="s">
        <v>14249</v>
      </c>
      <c r="E158" s="10">
        <v>0</v>
      </c>
      <c r="F158" s="10">
        <v>10</v>
      </c>
      <c r="G158" s="10">
        <f t="shared" ref="G158" si="4">IF(F158="","",E158*F158)</f>
        <v>0</v>
      </c>
      <c r="I158" s="111"/>
    </row>
    <row r="159" spans="2:9" ht="63.75" hidden="1" customHeight="1" x14ac:dyDescent="0.2">
      <c r="B159" s="9" t="s">
        <v>12358</v>
      </c>
      <c r="C159" s="12" t="s">
        <v>47</v>
      </c>
      <c r="D159" s="14" t="s">
        <v>13462</v>
      </c>
      <c r="E159" s="10">
        <v>0</v>
      </c>
      <c r="F159" s="10" t="str">
        <f>IF(REKAPITULACIJA!$F$48*I159=0,"",REKAPITULACIJA!$F$48*I159)</f>
        <v/>
      </c>
      <c r="G159" s="10" t="str">
        <f t="shared" si="3"/>
        <v/>
      </c>
      <c r="I159" s="116">
        <v>0</v>
      </c>
    </row>
    <row r="160" spans="2:9" ht="63.75" hidden="1" customHeight="1" x14ac:dyDescent="0.2">
      <c r="B160" s="9" t="s">
        <v>12359</v>
      </c>
      <c r="C160" s="12" t="s">
        <v>47</v>
      </c>
      <c r="D160" s="14" t="s">
        <v>13463</v>
      </c>
      <c r="E160" s="10">
        <v>0</v>
      </c>
      <c r="F160" s="10" t="str">
        <f>IF(REKAPITULACIJA!$F$48*I160=0,"",REKAPITULACIJA!$F$48*I160)</f>
        <v/>
      </c>
      <c r="G160" s="10" t="str">
        <f t="shared" si="3"/>
        <v/>
      </c>
      <c r="I160" s="116">
        <v>0</v>
      </c>
    </row>
    <row r="161" spans="2:9" ht="63.75" hidden="1" customHeight="1" x14ac:dyDescent="0.2">
      <c r="B161" s="9" t="s">
        <v>12360</v>
      </c>
      <c r="C161" s="12" t="s">
        <v>47</v>
      </c>
      <c r="D161" s="14" t="s">
        <v>13464</v>
      </c>
      <c r="E161" s="10">
        <v>0</v>
      </c>
      <c r="F161" s="10" t="str">
        <f>IF(REKAPITULACIJA!$F$48*I161=0,"",REKAPITULACIJA!$F$48*I161)</f>
        <v/>
      </c>
      <c r="G161" s="10" t="str">
        <f t="shared" si="3"/>
        <v/>
      </c>
      <c r="I161" s="116">
        <v>0</v>
      </c>
    </row>
    <row r="162" spans="2:9" ht="63.75" hidden="1" customHeight="1" x14ac:dyDescent="0.2">
      <c r="B162" s="9" t="s">
        <v>12361</v>
      </c>
      <c r="C162" s="12" t="s">
        <v>47</v>
      </c>
      <c r="D162" s="14" t="s">
        <v>13465</v>
      </c>
      <c r="E162" s="10">
        <v>0</v>
      </c>
      <c r="F162" s="10" t="str">
        <f>IF(REKAPITULACIJA!$F$48*I162=0,"",REKAPITULACIJA!$F$48*I162)</f>
        <v/>
      </c>
      <c r="G162" s="10" t="str">
        <f t="shared" si="3"/>
        <v/>
      </c>
      <c r="I162" s="116">
        <v>0</v>
      </c>
    </row>
    <row r="163" spans="2:9" ht="63.75" hidden="1" customHeight="1" x14ac:dyDescent="0.2">
      <c r="B163" s="9" t="s">
        <v>12362</v>
      </c>
      <c r="C163" s="12" t="s">
        <v>47</v>
      </c>
      <c r="D163" s="14" t="s">
        <v>13466</v>
      </c>
      <c r="E163" s="10">
        <v>0</v>
      </c>
      <c r="F163" s="10" t="str">
        <f>IF(REKAPITULACIJA!$F$48*I163=0,"",REKAPITULACIJA!$F$48*I163)</f>
        <v/>
      </c>
      <c r="G163" s="10" t="str">
        <f t="shared" si="3"/>
        <v/>
      </c>
      <c r="I163" s="115">
        <v>0</v>
      </c>
    </row>
    <row r="164" spans="2:9" ht="63.75" hidden="1" customHeight="1" x14ac:dyDescent="0.2">
      <c r="B164" s="9" t="s">
        <v>12363</v>
      </c>
      <c r="C164" s="12" t="s">
        <v>47</v>
      </c>
      <c r="D164" s="14" t="s">
        <v>13467</v>
      </c>
      <c r="E164" s="10">
        <v>0</v>
      </c>
      <c r="F164" s="10" t="str">
        <f>IF(REKAPITULACIJA!$F$48*I164=0,"",REKAPITULACIJA!$F$48*I164)</f>
        <v/>
      </c>
      <c r="G164" s="10" t="str">
        <f t="shared" si="3"/>
        <v/>
      </c>
      <c r="I164" s="115">
        <v>0</v>
      </c>
    </row>
    <row r="165" spans="2:9" ht="63.75" hidden="1" customHeight="1" x14ac:dyDescent="0.2">
      <c r="B165" s="9" t="s">
        <v>12364</v>
      </c>
      <c r="C165" s="12" t="s">
        <v>47</v>
      </c>
      <c r="D165" s="14" t="s">
        <v>13468</v>
      </c>
      <c r="E165" s="10">
        <v>0</v>
      </c>
      <c r="F165" s="10" t="str">
        <f>IF(REKAPITULACIJA!$F$48*I165=0,"",REKAPITULACIJA!$F$48*I165)</f>
        <v/>
      </c>
      <c r="G165" s="10" t="str">
        <f t="shared" si="3"/>
        <v/>
      </c>
      <c r="I165" s="115">
        <v>0</v>
      </c>
    </row>
    <row r="166" spans="2:9" ht="63.75" hidden="1" customHeight="1" x14ac:dyDescent="0.2">
      <c r="B166" s="9" t="s">
        <v>12365</v>
      </c>
      <c r="C166" s="12" t="s">
        <v>47</v>
      </c>
      <c r="D166" s="14" t="s">
        <v>13469</v>
      </c>
      <c r="E166" s="10">
        <v>0</v>
      </c>
      <c r="F166" s="10" t="str">
        <f>IF(REKAPITULACIJA!$F$48*I166=0,"",REKAPITULACIJA!$F$48*I166)</f>
        <v/>
      </c>
      <c r="G166" s="10" t="str">
        <f t="shared" si="3"/>
        <v/>
      </c>
      <c r="I166" s="115">
        <v>0</v>
      </c>
    </row>
    <row r="167" spans="2:9" ht="63.75" hidden="1" customHeight="1" x14ac:dyDescent="0.2">
      <c r="B167" s="9" t="s">
        <v>12366</v>
      </c>
      <c r="C167" s="12" t="s">
        <v>47</v>
      </c>
      <c r="D167" s="14" t="s">
        <v>13470</v>
      </c>
      <c r="E167" s="10">
        <v>0</v>
      </c>
      <c r="F167" s="10" t="str">
        <f>IF(REKAPITULACIJA!$F$48*I167=0,"",REKAPITULACIJA!$F$48*I167)</f>
        <v/>
      </c>
      <c r="G167" s="10" t="str">
        <f t="shared" si="3"/>
        <v/>
      </c>
      <c r="I167" s="116">
        <v>0</v>
      </c>
    </row>
    <row r="168" spans="2:9" ht="63.75" hidden="1" customHeight="1" x14ac:dyDescent="0.2">
      <c r="B168" s="9" t="s">
        <v>12367</v>
      </c>
      <c r="C168" s="12" t="s">
        <v>47</v>
      </c>
      <c r="D168" s="14" t="s">
        <v>13471</v>
      </c>
      <c r="E168" s="10">
        <v>0</v>
      </c>
      <c r="F168" s="10" t="str">
        <f>IF(REKAPITULACIJA!$F$48*I168=0,"",REKAPITULACIJA!$F$48*I168)</f>
        <v/>
      </c>
      <c r="G168" s="10" t="str">
        <f t="shared" si="3"/>
        <v/>
      </c>
      <c r="I168" s="116">
        <v>0</v>
      </c>
    </row>
    <row r="169" spans="2:9" ht="63.75" hidden="1" customHeight="1" x14ac:dyDescent="0.2">
      <c r="B169" s="9" t="s">
        <v>12368</v>
      </c>
      <c r="C169" s="12" t="s">
        <v>47</v>
      </c>
      <c r="D169" s="14" t="s">
        <v>13472</v>
      </c>
      <c r="E169" s="10">
        <v>0</v>
      </c>
      <c r="F169" s="10" t="str">
        <f>IF(REKAPITULACIJA!$F$48*I169=0,"",REKAPITULACIJA!$F$48*I169)</f>
        <v/>
      </c>
      <c r="G169" s="10" t="str">
        <f t="shared" si="3"/>
        <v/>
      </c>
      <c r="I169" s="116">
        <v>0</v>
      </c>
    </row>
    <row r="170" spans="2:9" ht="63.75" hidden="1" customHeight="1" x14ac:dyDescent="0.2">
      <c r="B170" s="9" t="s">
        <v>12369</v>
      </c>
      <c r="C170" s="12" t="s">
        <v>47</v>
      </c>
      <c r="D170" s="14" t="s">
        <v>13473</v>
      </c>
      <c r="E170" s="10">
        <v>0</v>
      </c>
      <c r="F170" s="10" t="str">
        <f>IF(REKAPITULACIJA!$F$48*I170=0,"",REKAPITULACIJA!$F$48*I170)</f>
        <v/>
      </c>
      <c r="G170" s="10" t="str">
        <f t="shared" si="3"/>
        <v/>
      </c>
      <c r="I170" s="116">
        <v>0</v>
      </c>
    </row>
    <row r="171" spans="2:9" ht="51" hidden="1" customHeight="1" x14ac:dyDescent="0.2">
      <c r="B171" s="9" t="s">
        <v>12370</v>
      </c>
      <c r="C171" s="12" t="s">
        <v>47</v>
      </c>
      <c r="D171" s="14" t="s">
        <v>13474</v>
      </c>
      <c r="E171" s="10">
        <v>0</v>
      </c>
      <c r="F171" s="10" t="str">
        <f>IF(REKAPITULACIJA!$F$48*I171=0,"",REKAPITULACIJA!$F$48*I171)</f>
        <v/>
      </c>
      <c r="G171" s="10" t="str">
        <f t="shared" si="3"/>
        <v/>
      </c>
      <c r="I171" s="116">
        <v>0</v>
      </c>
    </row>
    <row r="172" spans="2:9" x14ac:dyDescent="0.2">
      <c r="E172" s="45"/>
      <c r="F172" s="45"/>
      <c r="G172" s="45"/>
    </row>
    <row r="173" spans="2:9" ht="21.75" customHeight="1" x14ac:dyDescent="0.2">
      <c r="B173" s="216" t="s">
        <v>12371</v>
      </c>
      <c r="C173" s="216"/>
      <c r="D173" s="216"/>
      <c r="E173" s="46" t="str">
        <f>IF(SUM(E175:E296)=0,0,"")</f>
        <v/>
      </c>
      <c r="F173" s="46"/>
      <c r="G173" s="46"/>
    </row>
    <row r="174" spans="2:9" x14ac:dyDescent="0.2">
      <c r="E174" s="45" t="str">
        <f>IF(SUM(E175:E296)=0,0,"")</f>
        <v/>
      </c>
      <c r="F174" s="45"/>
      <c r="G174" s="45"/>
    </row>
    <row r="175" spans="2:9" ht="38.25" hidden="1" customHeight="1" x14ac:dyDescent="0.2">
      <c r="B175" s="9" t="s">
        <v>12373</v>
      </c>
      <c r="C175" s="12" t="s">
        <v>47</v>
      </c>
      <c r="D175" s="14" t="s">
        <v>13475</v>
      </c>
      <c r="E175" s="10">
        <v>0</v>
      </c>
      <c r="F175" s="10" t="str">
        <f>IF(REKAPITULACIJA!$F$48*I175=0,"",REKAPITULACIJA!$F$48*I175)</f>
        <v/>
      </c>
      <c r="G175" s="10" t="str">
        <f>IF(F175="","",E175*F175)</f>
        <v/>
      </c>
      <c r="I175" s="115">
        <v>0</v>
      </c>
    </row>
    <row r="176" spans="2:9" ht="38.25" hidden="1" customHeight="1" x14ac:dyDescent="0.2">
      <c r="B176" s="9" t="s">
        <v>12374</v>
      </c>
      <c r="C176" s="12" t="s">
        <v>47</v>
      </c>
      <c r="D176" s="14" t="s">
        <v>13476</v>
      </c>
      <c r="E176" s="10">
        <v>0</v>
      </c>
      <c r="F176" s="10" t="str">
        <f>IF(REKAPITULACIJA!$F$48*I176=0,"",REKAPITULACIJA!$F$48*I176)</f>
        <v/>
      </c>
      <c r="G176" s="10" t="str">
        <f t="shared" ref="G176:G239" si="5">IF(F176="","",E176*F176)</f>
        <v/>
      </c>
      <c r="I176" s="115">
        <v>0</v>
      </c>
    </row>
    <row r="177" spans="2:9" ht="38.25" hidden="1" customHeight="1" x14ac:dyDescent="0.2">
      <c r="B177" s="9" t="s">
        <v>12375</v>
      </c>
      <c r="C177" s="12" t="s">
        <v>47</v>
      </c>
      <c r="D177" s="14" t="s">
        <v>13477</v>
      </c>
      <c r="E177" s="10">
        <v>0</v>
      </c>
      <c r="F177" s="10" t="str">
        <f>IF(REKAPITULACIJA!$F$48*I177=0,"",REKAPITULACIJA!$F$48*I177)</f>
        <v/>
      </c>
      <c r="G177" s="10" t="str">
        <f t="shared" si="5"/>
        <v/>
      </c>
      <c r="I177" s="115">
        <v>0</v>
      </c>
    </row>
    <row r="178" spans="2:9" ht="38.25" hidden="1" customHeight="1" x14ac:dyDescent="0.2">
      <c r="B178" s="9" t="s">
        <v>12376</v>
      </c>
      <c r="C178" s="12" t="s">
        <v>47</v>
      </c>
      <c r="D178" s="14" t="s">
        <v>13478</v>
      </c>
      <c r="E178" s="10">
        <v>0</v>
      </c>
      <c r="F178" s="10" t="str">
        <f>IF(REKAPITULACIJA!$F$48*I178=0,"",REKAPITULACIJA!$F$48*I178)</f>
        <v/>
      </c>
      <c r="G178" s="10" t="str">
        <f t="shared" si="5"/>
        <v/>
      </c>
      <c r="I178" s="115">
        <v>0</v>
      </c>
    </row>
    <row r="179" spans="2:9" ht="38.25" hidden="1" customHeight="1" x14ac:dyDescent="0.2">
      <c r="B179" s="9" t="s">
        <v>12377</v>
      </c>
      <c r="C179" s="12" t="s">
        <v>47</v>
      </c>
      <c r="D179" s="14" t="s">
        <v>13479</v>
      </c>
      <c r="E179" s="10">
        <v>0</v>
      </c>
      <c r="F179" s="10" t="str">
        <f>IF(REKAPITULACIJA!$F$48*I179=0,"",REKAPITULACIJA!$F$48*I179)</f>
        <v/>
      </c>
      <c r="G179" s="10" t="str">
        <f t="shared" si="5"/>
        <v/>
      </c>
      <c r="I179" s="116">
        <v>0</v>
      </c>
    </row>
    <row r="180" spans="2:9" ht="38.25" hidden="1" customHeight="1" x14ac:dyDescent="0.2">
      <c r="B180" s="9" t="s">
        <v>12378</v>
      </c>
      <c r="C180" s="12" t="s">
        <v>47</v>
      </c>
      <c r="D180" s="14" t="s">
        <v>13480</v>
      </c>
      <c r="E180" s="10">
        <v>0</v>
      </c>
      <c r="F180" s="10" t="str">
        <f>IF(REKAPITULACIJA!$F$48*I180=0,"",REKAPITULACIJA!$F$48*I180)</f>
        <v/>
      </c>
      <c r="G180" s="10" t="str">
        <f t="shared" si="5"/>
        <v/>
      </c>
      <c r="I180" s="116">
        <v>0</v>
      </c>
    </row>
    <row r="181" spans="2:9" ht="38.25" hidden="1" customHeight="1" x14ac:dyDescent="0.2">
      <c r="B181" s="9" t="s">
        <v>12379</v>
      </c>
      <c r="C181" s="12" t="s">
        <v>47</v>
      </c>
      <c r="D181" s="14" t="s">
        <v>13481</v>
      </c>
      <c r="E181" s="10">
        <v>0</v>
      </c>
      <c r="F181" s="10" t="str">
        <f>IF(REKAPITULACIJA!$F$48*I181=0,"",REKAPITULACIJA!$F$48*I181)</f>
        <v/>
      </c>
      <c r="G181" s="10" t="str">
        <f t="shared" si="5"/>
        <v/>
      </c>
      <c r="I181" s="116">
        <v>0</v>
      </c>
    </row>
    <row r="182" spans="2:9" ht="38.25" hidden="1" customHeight="1" x14ac:dyDescent="0.2">
      <c r="B182" s="9" t="s">
        <v>12380</v>
      </c>
      <c r="C182" s="12" t="s">
        <v>47</v>
      </c>
      <c r="D182" s="14" t="s">
        <v>13482</v>
      </c>
      <c r="E182" s="10">
        <v>0</v>
      </c>
      <c r="F182" s="10" t="str">
        <f>IF(REKAPITULACIJA!$F$48*I182=0,"",REKAPITULACIJA!$F$48*I182)</f>
        <v/>
      </c>
      <c r="G182" s="10" t="str">
        <f t="shared" si="5"/>
        <v/>
      </c>
      <c r="I182" s="116">
        <v>0</v>
      </c>
    </row>
    <row r="183" spans="2:9" ht="38.25" hidden="1" customHeight="1" x14ac:dyDescent="0.2">
      <c r="B183" s="9" t="s">
        <v>12381</v>
      </c>
      <c r="C183" s="12" t="s">
        <v>47</v>
      </c>
      <c r="D183" s="14" t="s">
        <v>13483</v>
      </c>
      <c r="E183" s="10">
        <v>0</v>
      </c>
      <c r="F183" s="10" t="str">
        <f>IF(REKAPITULACIJA!$F$48*I183=0,"",REKAPITULACIJA!$F$48*I183)</f>
        <v/>
      </c>
      <c r="G183" s="10" t="str">
        <f t="shared" si="5"/>
        <v/>
      </c>
      <c r="I183" s="115">
        <v>0</v>
      </c>
    </row>
    <row r="184" spans="2:9" ht="38.25" hidden="1" customHeight="1" x14ac:dyDescent="0.2">
      <c r="B184" s="9" t="s">
        <v>12382</v>
      </c>
      <c r="C184" s="12" t="s">
        <v>47</v>
      </c>
      <c r="D184" s="14" t="s">
        <v>13484</v>
      </c>
      <c r="E184" s="10">
        <v>0</v>
      </c>
      <c r="F184" s="10" t="str">
        <f>IF(REKAPITULACIJA!$F$48*I184=0,"",REKAPITULACIJA!$F$48*I184)</f>
        <v/>
      </c>
      <c r="G184" s="10" t="str">
        <f t="shared" si="5"/>
        <v/>
      </c>
      <c r="I184" s="115">
        <v>0</v>
      </c>
    </row>
    <row r="185" spans="2:9" ht="38.25" hidden="1" customHeight="1" x14ac:dyDescent="0.2">
      <c r="B185" s="9" t="s">
        <v>12383</v>
      </c>
      <c r="C185" s="12" t="s">
        <v>47</v>
      </c>
      <c r="D185" s="14" t="s">
        <v>14331</v>
      </c>
      <c r="E185" s="10">
        <v>0</v>
      </c>
      <c r="F185" s="10">
        <v>12</v>
      </c>
      <c r="G185" s="10">
        <f t="shared" si="5"/>
        <v>0</v>
      </c>
      <c r="I185" s="115">
        <v>0</v>
      </c>
    </row>
    <row r="186" spans="2:9" ht="38.25" hidden="1" customHeight="1" x14ac:dyDescent="0.2">
      <c r="B186" s="9" t="s">
        <v>12384</v>
      </c>
      <c r="C186" s="12" t="s">
        <v>47</v>
      </c>
      <c r="D186" s="14" t="s">
        <v>13485</v>
      </c>
      <c r="E186" s="10">
        <v>0</v>
      </c>
      <c r="F186" s="10" t="str">
        <f>IF(REKAPITULACIJA!$F$48*I186=0,"",REKAPITULACIJA!$F$48*I186)</f>
        <v/>
      </c>
      <c r="G186" s="10" t="str">
        <f t="shared" si="5"/>
        <v/>
      </c>
      <c r="I186" s="115">
        <v>0</v>
      </c>
    </row>
    <row r="187" spans="2:9" ht="38.25" hidden="1" customHeight="1" x14ac:dyDescent="0.2">
      <c r="B187" s="9" t="s">
        <v>12385</v>
      </c>
      <c r="C187" s="12" t="s">
        <v>47</v>
      </c>
      <c r="D187" s="14" t="s">
        <v>13486</v>
      </c>
      <c r="E187" s="10">
        <v>0</v>
      </c>
      <c r="F187" s="10" t="str">
        <f>IF(REKAPITULACIJA!$F$48*I187=0,"",REKAPITULACIJA!$F$48*I187)</f>
        <v/>
      </c>
      <c r="G187" s="10" t="str">
        <f t="shared" si="5"/>
        <v/>
      </c>
      <c r="I187" s="116">
        <v>0</v>
      </c>
    </row>
    <row r="188" spans="2:9" ht="38.25" hidden="1" customHeight="1" x14ac:dyDescent="0.2">
      <c r="B188" s="9" t="s">
        <v>12386</v>
      </c>
      <c r="C188" s="12" t="s">
        <v>47</v>
      </c>
      <c r="D188" s="14" t="s">
        <v>13487</v>
      </c>
      <c r="E188" s="10">
        <v>0</v>
      </c>
      <c r="F188" s="10">
        <v>1</v>
      </c>
      <c r="G188" s="10">
        <f t="shared" si="5"/>
        <v>0</v>
      </c>
      <c r="I188" s="116">
        <v>0</v>
      </c>
    </row>
    <row r="189" spans="2:9" ht="38.25" hidden="1" customHeight="1" x14ac:dyDescent="0.2">
      <c r="B189" s="9" t="s">
        <v>12387</v>
      </c>
      <c r="C189" s="12" t="s">
        <v>47</v>
      </c>
      <c r="D189" s="14" t="s">
        <v>13488</v>
      </c>
      <c r="E189" s="10">
        <v>0</v>
      </c>
      <c r="F189" s="10" t="str">
        <f>IF(REKAPITULACIJA!$F$48*I189=0,"",REKAPITULACIJA!$F$48*I189)</f>
        <v/>
      </c>
      <c r="G189" s="10" t="str">
        <f t="shared" si="5"/>
        <v/>
      </c>
      <c r="I189" s="116">
        <v>0</v>
      </c>
    </row>
    <row r="190" spans="2:9" ht="38.25" hidden="1" customHeight="1" x14ac:dyDescent="0.2">
      <c r="B190" s="9" t="s">
        <v>12388</v>
      </c>
      <c r="C190" s="12" t="s">
        <v>47</v>
      </c>
      <c r="D190" s="14" t="s">
        <v>13489</v>
      </c>
      <c r="E190" s="10">
        <v>0</v>
      </c>
      <c r="F190" s="10" t="str">
        <f>IF(REKAPITULACIJA!$F$48*I190=0,"",REKAPITULACIJA!$F$48*I190)</f>
        <v/>
      </c>
      <c r="G190" s="10" t="str">
        <f t="shared" si="5"/>
        <v/>
      </c>
      <c r="I190" s="116">
        <v>0</v>
      </c>
    </row>
    <row r="191" spans="2:9" ht="38.25" hidden="1" customHeight="1" x14ac:dyDescent="0.2">
      <c r="B191" s="9" t="s">
        <v>12389</v>
      </c>
      <c r="C191" s="12" t="s">
        <v>47</v>
      </c>
      <c r="D191" s="14" t="s">
        <v>13490</v>
      </c>
      <c r="E191" s="10">
        <v>0</v>
      </c>
      <c r="F191" s="10" t="str">
        <f>IF(REKAPITULACIJA!$F$48*I191=0,"",REKAPITULACIJA!$F$48*I191)</f>
        <v/>
      </c>
      <c r="G191" s="10" t="str">
        <f t="shared" si="5"/>
        <v/>
      </c>
      <c r="I191" s="115">
        <v>0</v>
      </c>
    </row>
    <row r="192" spans="2:9" ht="38.25" hidden="1" customHeight="1" x14ac:dyDescent="0.2">
      <c r="B192" s="9" t="s">
        <v>12390</v>
      </c>
      <c r="C192" s="12" t="s">
        <v>47</v>
      </c>
      <c r="D192" s="14" t="s">
        <v>13491</v>
      </c>
      <c r="E192" s="10">
        <v>0</v>
      </c>
      <c r="F192" s="10" t="str">
        <f>IF(REKAPITULACIJA!$F$48*I192=0,"",REKAPITULACIJA!$F$48*I192)</f>
        <v/>
      </c>
      <c r="G192" s="10" t="str">
        <f t="shared" si="5"/>
        <v/>
      </c>
      <c r="I192" s="115">
        <v>0</v>
      </c>
    </row>
    <row r="193" spans="2:9" ht="38.25" hidden="1" customHeight="1" x14ac:dyDescent="0.2">
      <c r="B193" s="9" t="s">
        <v>12391</v>
      </c>
      <c r="C193" s="12" t="s">
        <v>47</v>
      </c>
      <c r="D193" s="14" t="s">
        <v>13492</v>
      </c>
      <c r="E193" s="10">
        <v>0</v>
      </c>
      <c r="F193" s="10" t="str">
        <f>IF(REKAPITULACIJA!$F$48*I193=0,"",REKAPITULACIJA!$F$48*I193)</f>
        <v/>
      </c>
      <c r="G193" s="10" t="str">
        <f t="shared" si="5"/>
        <v/>
      </c>
      <c r="I193" s="115">
        <v>0</v>
      </c>
    </row>
    <row r="194" spans="2:9" ht="38.25" hidden="1" customHeight="1" x14ac:dyDescent="0.2">
      <c r="B194" s="9" t="s">
        <v>12392</v>
      </c>
      <c r="C194" s="12" t="s">
        <v>47</v>
      </c>
      <c r="D194" s="14" t="s">
        <v>13493</v>
      </c>
      <c r="E194" s="10">
        <v>0</v>
      </c>
      <c r="F194" s="10" t="str">
        <f>IF(REKAPITULACIJA!$F$48*I194=0,"",REKAPITULACIJA!$F$48*I194)</f>
        <v/>
      </c>
      <c r="G194" s="10" t="str">
        <f t="shared" si="5"/>
        <v/>
      </c>
      <c r="I194" s="115">
        <v>0</v>
      </c>
    </row>
    <row r="195" spans="2:9" ht="38.25" hidden="1" customHeight="1" x14ac:dyDescent="0.2">
      <c r="B195" s="9" t="s">
        <v>12393</v>
      </c>
      <c r="C195" s="12" t="s">
        <v>47</v>
      </c>
      <c r="D195" s="14" t="s">
        <v>13494</v>
      </c>
      <c r="E195" s="10">
        <v>0</v>
      </c>
      <c r="F195" s="10" t="str">
        <f>IF(REKAPITULACIJA!$F$48*I195=0,"",REKAPITULACIJA!$F$48*I195)</f>
        <v/>
      </c>
      <c r="G195" s="10" t="str">
        <f t="shared" si="5"/>
        <v/>
      </c>
      <c r="I195" s="116">
        <v>0</v>
      </c>
    </row>
    <row r="196" spans="2:9" ht="38.25" hidden="1" customHeight="1" x14ac:dyDescent="0.2">
      <c r="B196" s="9" t="s">
        <v>12394</v>
      </c>
      <c r="C196" s="12" t="s">
        <v>47</v>
      </c>
      <c r="D196" s="14" t="s">
        <v>13495</v>
      </c>
      <c r="E196" s="10">
        <v>0</v>
      </c>
      <c r="F196" s="10">
        <v>13</v>
      </c>
      <c r="G196" s="10">
        <f t="shared" si="5"/>
        <v>0</v>
      </c>
      <c r="I196" s="116">
        <v>0</v>
      </c>
    </row>
    <row r="197" spans="2:9" ht="38.25" hidden="1" customHeight="1" x14ac:dyDescent="0.2">
      <c r="B197" s="9" t="s">
        <v>12395</v>
      </c>
      <c r="C197" s="12" t="s">
        <v>47</v>
      </c>
      <c r="D197" s="14" t="s">
        <v>13496</v>
      </c>
      <c r="E197" s="10">
        <v>0</v>
      </c>
      <c r="F197" s="10">
        <f>IF(REKAPITULACIJA!$F$48*I197=0,"",REKAPITULACIJA!$F$48*I197)</f>
        <v>10</v>
      </c>
      <c r="G197" s="10">
        <f t="shared" si="5"/>
        <v>0</v>
      </c>
      <c r="I197" s="117">
        <v>10</v>
      </c>
    </row>
    <row r="198" spans="2:9" ht="38.25" hidden="1" customHeight="1" x14ac:dyDescent="0.2">
      <c r="B198" s="9" t="s">
        <v>12396</v>
      </c>
      <c r="C198" s="12" t="s">
        <v>47</v>
      </c>
      <c r="D198" s="14" t="s">
        <v>13497</v>
      </c>
      <c r="E198" s="10">
        <v>0</v>
      </c>
      <c r="F198" s="10" t="str">
        <f>IF(REKAPITULACIJA!$F$48*I198=0,"",REKAPITULACIJA!$F$48*I198)</f>
        <v/>
      </c>
      <c r="G198" s="10" t="str">
        <f t="shared" si="5"/>
        <v/>
      </c>
      <c r="I198" s="116">
        <v>0</v>
      </c>
    </row>
    <row r="199" spans="2:9" ht="38.25" hidden="1" customHeight="1" x14ac:dyDescent="0.2">
      <c r="B199" s="9" t="s">
        <v>12397</v>
      </c>
      <c r="C199" s="12" t="s">
        <v>47</v>
      </c>
      <c r="D199" s="14" t="s">
        <v>12398</v>
      </c>
      <c r="E199" s="10">
        <v>0</v>
      </c>
      <c r="F199" s="10" t="str">
        <f>IF(REKAPITULACIJA!$F$48*I199=0,"",REKAPITULACIJA!$F$48*I199)</f>
        <v/>
      </c>
      <c r="G199" s="10" t="str">
        <f t="shared" si="5"/>
        <v/>
      </c>
      <c r="I199" s="116">
        <v>0</v>
      </c>
    </row>
    <row r="200" spans="2:9" ht="38.25" hidden="1" customHeight="1" x14ac:dyDescent="0.2">
      <c r="B200" s="9" t="s">
        <v>12399</v>
      </c>
      <c r="C200" s="12" t="s">
        <v>2666</v>
      </c>
      <c r="D200" s="14" t="s">
        <v>13498</v>
      </c>
      <c r="E200" s="10">
        <v>0</v>
      </c>
      <c r="F200" s="10" t="str">
        <f>IF(REKAPITULACIJA!$F$48*I200=0,"",REKAPITULACIJA!$F$48*I200)</f>
        <v/>
      </c>
      <c r="G200" s="10" t="str">
        <f t="shared" si="5"/>
        <v/>
      </c>
      <c r="I200" s="115">
        <v>0</v>
      </c>
    </row>
    <row r="201" spans="2:9" ht="38.25" hidden="1" customHeight="1" x14ac:dyDescent="0.2">
      <c r="B201" s="9" t="s">
        <v>12400</v>
      </c>
      <c r="C201" s="12" t="s">
        <v>2666</v>
      </c>
      <c r="D201" s="14" t="s">
        <v>13499</v>
      </c>
      <c r="E201" s="10">
        <v>0</v>
      </c>
      <c r="F201" s="10" t="str">
        <f>IF(REKAPITULACIJA!$F$48*I201=0,"",REKAPITULACIJA!$F$48*I201)</f>
        <v/>
      </c>
      <c r="G201" s="10" t="str">
        <f t="shared" si="5"/>
        <v/>
      </c>
      <c r="I201" s="115">
        <v>0</v>
      </c>
    </row>
    <row r="202" spans="2:9" ht="38.25" hidden="1" customHeight="1" x14ac:dyDescent="0.2">
      <c r="B202" s="9" t="s">
        <v>12401</v>
      </c>
      <c r="C202" s="12" t="s">
        <v>47</v>
      </c>
      <c r="D202" s="14" t="s">
        <v>13500</v>
      </c>
      <c r="E202" s="10">
        <v>0</v>
      </c>
      <c r="F202" s="10" t="str">
        <f>IF(REKAPITULACIJA!$F$48*I202=0,"",REKAPITULACIJA!$F$48*I202)</f>
        <v/>
      </c>
      <c r="G202" s="10" t="str">
        <f t="shared" si="5"/>
        <v/>
      </c>
      <c r="I202" s="112">
        <v>0</v>
      </c>
    </row>
    <row r="203" spans="2:9" ht="38.25" hidden="1" customHeight="1" x14ac:dyDescent="0.2">
      <c r="B203" s="9" t="s">
        <v>12402</v>
      </c>
      <c r="C203" s="12" t="s">
        <v>47</v>
      </c>
      <c r="D203" s="14" t="s">
        <v>13501</v>
      </c>
      <c r="E203" s="10">
        <v>0</v>
      </c>
      <c r="F203" s="10" t="str">
        <f>IF(REKAPITULACIJA!$F$48*I203=0,"",REKAPITULACIJA!$F$48*I203)</f>
        <v/>
      </c>
      <c r="G203" s="10" t="str">
        <f t="shared" si="5"/>
        <v/>
      </c>
      <c r="I203" s="112">
        <v>0</v>
      </c>
    </row>
    <row r="204" spans="2:9" ht="38.25" hidden="1" customHeight="1" x14ac:dyDescent="0.2">
      <c r="B204" s="9" t="s">
        <v>12403</v>
      </c>
      <c r="C204" s="12" t="s">
        <v>47</v>
      </c>
      <c r="D204" s="14" t="s">
        <v>13502</v>
      </c>
      <c r="E204" s="10">
        <v>0</v>
      </c>
      <c r="F204" s="10" t="str">
        <f>IF(REKAPITULACIJA!$F$48*I204=0,"",REKAPITULACIJA!$F$48*I204)</f>
        <v/>
      </c>
      <c r="G204" s="10" t="str">
        <f t="shared" si="5"/>
        <v/>
      </c>
      <c r="I204" s="112">
        <v>0</v>
      </c>
    </row>
    <row r="205" spans="2:9" ht="38.25" hidden="1" customHeight="1" x14ac:dyDescent="0.2">
      <c r="B205" s="9" t="s">
        <v>12404</v>
      </c>
      <c r="C205" s="12" t="s">
        <v>47</v>
      </c>
      <c r="D205" s="14" t="s">
        <v>13503</v>
      </c>
      <c r="E205" s="10">
        <v>0</v>
      </c>
      <c r="F205" s="10" t="str">
        <f>IF(REKAPITULACIJA!$F$48*I205=0,"",REKAPITULACIJA!$F$48*I205)</f>
        <v/>
      </c>
      <c r="G205" s="10" t="str">
        <f t="shared" si="5"/>
        <v/>
      </c>
      <c r="I205" s="112">
        <v>0</v>
      </c>
    </row>
    <row r="206" spans="2:9" ht="38.25" hidden="1" customHeight="1" x14ac:dyDescent="0.2">
      <c r="B206" s="9" t="s">
        <v>12405</v>
      </c>
      <c r="C206" s="12" t="s">
        <v>47</v>
      </c>
      <c r="D206" s="14" t="s">
        <v>13504</v>
      </c>
      <c r="E206" s="10">
        <v>0</v>
      </c>
      <c r="F206" s="10" t="str">
        <f>IF(REKAPITULACIJA!$F$48*I206=0,"",REKAPITULACIJA!$F$48*I206)</f>
        <v/>
      </c>
      <c r="G206" s="10" t="str">
        <f t="shared" si="5"/>
        <v/>
      </c>
      <c r="I206" s="112">
        <v>0</v>
      </c>
    </row>
    <row r="207" spans="2:9" ht="38.25" hidden="1" customHeight="1" x14ac:dyDescent="0.2">
      <c r="B207" s="9" t="s">
        <v>12406</v>
      </c>
      <c r="C207" s="12" t="s">
        <v>47</v>
      </c>
      <c r="D207" s="14" t="s">
        <v>13505</v>
      </c>
      <c r="E207" s="10">
        <v>0</v>
      </c>
      <c r="F207" s="10" t="str">
        <f>IF(REKAPITULACIJA!$F$48*I207=0,"",REKAPITULACIJA!$F$48*I207)</f>
        <v/>
      </c>
      <c r="G207" s="10" t="str">
        <f t="shared" si="5"/>
        <v/>
      </c>
      <c r="I207" s="112">
        <v>0</v>
      </c>
    </row>
    <row r="208" spans="2:9" ht="38.25" hidden="1" customHeight="1" x14ac:dyDescent="0.2">
      <c r="B208" s="9" t="s">
        <v>12407</v>
      </c>
      <c r="C208" s="12" t="s">
        <v>47</v>
      </c>
      <c r="D208" s="14" t="s">
        <v>13506</v>
      </c>
      <c r="E208" s="10">
        <v>0</v>
      </c>
      <c r="F208" s="10" t="str">
        <f>IF(REKAPITULACIJA!$F$48*I208=0,"",REKAPITULACIJA!$F$48*I208)</f>
        <v/>
      </c>
      <c r="G208" s="10" t="str">
        <f t="shared" si="5"/>
        <v/>
      </c>
      <c r="I208" s="113">
        <v>0</v>
      </c>
    </row>
    <row r="209" spans="2:9" ht="38.25" hidden="1" customHeight="1" x14ac:dyDescent="0.2">
      <c r="B209" s="9" t="s">
        <v>12408</v>
      </c>
      <c r="C209" s="12" t="s">
        <v>47</v>
      </c>
      <c r="D209" s="14" t="s">
        <v>13507</v>
      </c>
      <c r="E209" s="10">
        <v>0</v>
      </c>
      <c r="F209" s="10" t="str">
        <f>IF(REKAPITULACIJA!$F$48*I209=0,"",REKAPITULACIJA!$F$48*I209)</f>
        <v/>
      </c>
      <c r="G209" s="10" t="str">
        <f t="shared" si="5"/>
        <v/>
      </c>
      <c r="I209" s="113">
        <v>0</v>
      </c>
    </row>
    <row r="210" spans="2:9" ht="38.25" hidden="1" customHeight="1" x14ac:dyDescent="0.2">
      <c r="B210" s="9" t="s">
        <v>12409</v>
      </c>
      <c r="C210" s="12" t="s">
        <v>47</v>
      </c>
      <c r="D210" s="14" t="s">
        <v>13508</v>
      </c>
      <c r="E210" s="10">
        <v>0</v>
      </c>
      <c r="F210" s="10" t="str">
        <f>IF(REKAPITULACIJA!$F$48*I210=0,"",REKAPITULACIJA!$F$48*I210)</f>
        <v/>
      </c>
      <c r="G210" s="10" t="str">
        <f t="shared" si="5"/>
        <v/>
      </c>
      <c r="I210" s="113">
        <v>0</v>
      </c>
    </row>
    <row r="211" spans="2:9" ht="38.25" hidden="1" customHeight="1" x14ac:dyDescent="0.2">
      <c r="B211" s="9" t="s">
        <v>12410</v>
      </c>
      <c r="C211" s="12" t="s">
        <v>47</v>
      </c>
      <c r="D211" s="14" t="s">
        <v>13509</v>
      </c>
      <c r="E211" s="10">
        <v>0</v>
      </c>
      <c r="F211" s="10" t="str">
        <f>IF(REKAPITULACIJA!$F$48*I211=0,"",REKAPITULACIJA!$F$48*I211)</f>
        <v/>
      </c>
      <c r="G211" s="10" t="str">
        <f t="shared" si="5"/>
        <v/>
      </c>
      <c r="I211" s="113">
        <v>0</v>
      </c>
    </row>
    <row r="212" spans="2:9" ht="38.25" hidden="1" customHeight="1" x14ac:dyDescent="0.2">
      <c r="B212" s="9" t="s">
        <v>12411</v>
      </c>
      <c r="C212" s="12" t="s">
        <v>47</v>
      </c>
      <c r="D212" s="14" t="s">
        <v>13510</v>
      </c>
      <c r="E212" s="10">
        <v>0</v>
      </c>
      <c r="F212" s="10" t="str">
        <f>IF(REKAPITULACIJA!$F$48*I212=0,"",REKAPITULACIJA!$F$48*I212)</f>
        <v/>
      </c>
      <c r="G212" s="10" t="str">
        <f t="shared" si="5"/>
        <v/>
      </c>
      <c r="I212" s="113">
        <v>0</v>
      </c>
    </row>
    <row r="213" spans="2:9" ht="38.25" hidden="1" customHeight="1" x14ac:dyDescent="0.2">
      <c r="B213" s="9" t="s">
        <v>12412</v>
      </c>
      <c r="C213" s="12" t="s">
        <v>47</v>
      </c>
      <c r="D213" s="14" t="s">
        <v>13511</v>
      </c>
      <c r="E213" s="10">
        <v>0</v>
      </c>
      <c r="F213" s="10" t="str">
        <f>IF(REKAPITULACIJA!$F$48*I213=0,"",REKAPITULACIJA!$F$48*I213)</f>
        <v/>
      </c>
      <c r="G213" s="10" t="str">
        <f t="shared" si="5"/>
        <v/>
      </c>
      <c r="I213" s="113">
        <v>0</v>
      </c>
    </row>
    <row r="214" spans="2:9" ht="38.25" hidden="1" customHeight="1" x14ac:dyDescent="0.2">
      <c r="B214" s="9" t="s">
        <v>12413</v>
      </c>
      <c r="C214" s="12" t="s">
        <v>47</v>
      </c>
      <c r="D214" s="14" t="s">
        <v>13512</v>
      </c>
      <c r="E214" s="10">
        <v>0</v>
      </c>
      <c r="F214" s="10" t="str">
        <f>IF(REKAPITULACIJA!$F$48*I214=0,"",REKAPITULACIJA!$F$48*I214)</f>
        <v/>
      </c>
      <c r="G214" s="10" t="str">
        <f t="shared" si="5"/>
        <v/>
      </c>
      <c r="I214" s="112">
        <v>0</v>
      </c>
    </row>
    <row r="215" spans="2:9" ht="38.25" hidden="1" customHeight="1" x14ac:dyDescent="0.2">
      <c r="B215" s="9" t="s">
        <v>12414</v>
      </c>
      <c r="C215" s="12" t="s">
        <v>47</v>
      </c>
      <c r="D215" s="14" t="s">
        <v>13513</v>
      </c>
      <c r="E215" s="10">
        <v>0</v>
      </c>
      <c r="F215" s="10" t="str">
        <f>IF(REKAPITULACIJA!$F$48*I215=0,"",REKAPITULACIJA!$F$48*I215)</f>
        <v/>
      </c>
      <c r="G215" s="10" t="str">
        <f t="shared" si="5"/>
        <v/>
      </c>
      <c r="I215" s="112">
        <v>0</v>
      </c>
    </row>
    <row r="216" spans="2:9" ht="38.25" hidden="1" customHeight="1" x14ac:dyDescent="0.2">
      <c r="B216" s="9" t="s">
        <v>12415</v>
      </c>
      <c r="C216" s="12" t="s">
        <v>47</v>
      </c>
      <c r="D216" s="14" t="s">
        <v>13514</v>
      </c>
      <c r="E216" s="10">
        <v>0</v>
      </c>
      <c r="F216" s="10" t="str">
        <f>IF(REKAPITULACIJA!$F$48*I216=0,"",REKAPITULACIJA!$F$48*I216)</f>
        <v/>
      </c>
      <c r="G216" s="10" t="str">
        <f t="shared" si="5"/>
        <v/>
      </c>
      <c r="I216" s="112">
        <v>0</v>
      </c>
    </row>
    <row r="217" spans="2:9" ht="38.25" hidden="1" customHeight="1" x14ac:dyDescent="0.2">
      <c r="B217" s="9" t="s">
        <v>12416</v>
      </c>
      <c r="C217" s="12" t="s">
        <v>47</v>
      </c>
      <c r="D217" s="14" t="s">
        <v>13515</v>
      </c>
      <c r="E217" s="10">
        <v>0</v>
      </c>
      <c r="F217" s="10" t="str">
        <f>IF(REKAPITULACIJA!$F$48*I217=0,"",REKAPITULACIJA!$F$48*I217)</f>
        <v/>
      </c>
      <c r="G217" s="10" t="str">
        <f t="shared" si="5"/>
        <v/>
      </c>
      <c r="I217" s="112">
        <v>0</v>
      </c>
    </row>
    <row r="218" spans="2:9" ht="38.25" hidden="1" customHeight="1" x14ac:dyDescent="0.2">
      <c r="B218" s="9" t="s">
        <v>12417</v>
      </c>
      <c r="C218" s="12" t="s">
        <v>47</v>
      </c>
      <c r="D218" s="14" t="s">
        <v>13516</v>
      </c>
      <c r="E218" s="10">
        <v>0</v>
      </c>
      <c r="F218" s="10" t="str">
        <f>IF(REKAPITULACIJA!$F$48*I218=0,"",REKAPITULACIJA!$F$48*I218)</f>
        <v/>
      </c>
      <c r="G218" s="10" t="str">
        <f t="shared" si="5"/>
        <v/>
      </c>
      <c r="I218" s="112">
        <v>0</v>
      </c>
    </row>
    <row r="219" spans="2:9" ht="38.25" hidden="1" customHeight="1" x14ac:dyDescent="0.2">
      <c r="B219" s="9" t="s">
        <v>12418</v>
      </c>
      <c r="C219" s="12" t="s">
        <v>47</v>
      </c>
      <c r="D219" s="14" t="s">
        <v>13517</v>
      </c>
      <c r="E219" s="10">
        <v>0</v>
      </c>
      <c r="F219" s="10" t="str">
        <f>IF(REKAPITULACIJA!$F$48*I219=0,"",REKAPITULACIJA!$F$48*I219)</f>
        <v/>
      </c>
      <c r="G219" s="10" t="str">
        <f t="shared" si="5"/>
        <v/>
      </c>
      <c r="I219" s="112">
        <v>0</v>
      </c>
    </row>
    <row r="220" spans="2:9" ht="38.25" hidden="1" customHeight="1" x14ac:dyDescent="0.2">
      <c r="B220" s="9" t="s">
        <v>12419</v>
      </c>
      <c r="C220" s="12" t="s">
        <v>47</v>
      </c>
      <c r="D220" s="14" t="s">
        <v>13518</v>
      </c>
      <c r="E220" s="10">
        <v>0</v>
      </c>
      <c r="F220" s="10" t="str">
        <f>IF(REKAPITULACIJA!$F$48*I220=0,"",REKAPITULACIJA!$F$48*I220)</f>
        <v/>
      </c>
      <c r="G220" s="10" t="str">
        <f t="shared" si="5"/>
        <v/>
      </c>
      <c r="I220" s="113">
        <v>0</v>
      </c>
    </row>
    <row r="221" spans="2:9" ht="38.25" hidden="1" customHeight="1" x14ac:dyDescent="0.2">
      <c r="B221" s="9" t="s">
        <v>12420</v>
      </c>
      <c r="C221" s="12" t="s">
        <v>47</v>
      </c>
      <c r="D221" s="14" t="s">
        <v>13519</v>
      </c>
      <c r="E221" s="10">
        <v>0</v>
      </c>
      <c r="F221" s="10" t="str">
        <f>IF(REKAPITULACIJA!$F$48*I221=0,"",REKAPITULACIJA!$F$48*I221)</f>
        <v/>
      </c>
      <c r="G221" s="10" t="str">
        <f t="shared" si="5"/>
        <v/>
      </c>
      <c r="I221" s="113">
        <v>0</v>
      </c>
    </row>
    <row r="222" spans="2:9" ht="38.25" hidden="1" customHeight="1" x14ac:dyDescent="0.2">
      <c r="B222" s="9" t="s">
        <v>12421</v>
      </c>
      <c r="C222" s="12" t="s">
        <v>47</v>
      </c>
      <c r="D222" s="14" t="s">
        <v>13520</v>
      </c>
      <c r="E222" s="10">
        <v>0</v>
      </c>
      <c r="F222" s="10" t="str">
        <f>IF(REKAPITULACIJA!$F$48*I222=0,"",REKAPITULACIJA!$F$48*I222)</f>
        <v/>
      </c>
      <c r="G222" s="10" t="str">
        <f t="shared" si="5"/>
        <v/>
      </c>
      <c r="I222" s="113">
        <v>0</v>
      </c>
    </row>
    <row r="223" spans="2:9" ht="38.25" hidden="1" customHeight="1" x14ac:dyDescent="0.2">
      <c r="B223" s="9" t="s">
        <v>12422</v>
      </c>
      <c r="C223" s="12" t="s">
        <v>47</v>
      </c>
      <c r="D223" s="14" t="s">
        <v>13521</v>
      </c>
      <c r="E223" s="10">
        <v>0</v>
      </c>
      <c r="F223" s="10" t="str">
        <f>IF(REKAPITULACIJA!$F$48*I223=0,"",REKAPITULACIJA!$F$48*I223)</f>
        <v/>
      </c>
      <c r="G223" s="10" t="str">
        <f t="shared" si="5"/>
        <v/>
      </c>
      <c r="I223" s="113">
        <v>0</v>
      </c>
    </row>
    <row r="224" spans="2:9" ht="38.25" hidden="1" customHeight="1" x14ac:dyDescent="0.2">
      <c r="B224" s="9" t="s">
        <v>12423</v>
      </c>
      <c r="C224" s="12" t="s">
        <v>47</v>
      </c>
      <c r="D224" s="14" t="s">
        <v>13522</v>
      </c>
      <c r="E224" s="10">
        <v>0</v>
      </c>
      <c r="F224" s="10" t="str">
        <f>IF(REKAPITULACIJA!$F$48*I224=0,"",REKAPITULACIJA!$F$48*I224)</f>
        <v/>
      </c>
      <c r="G224" s="10" t="str">
        <f t="shared" si="5"/>
        <v/>
      </c>
      <c r="I224" s="113">
        <v>0</v>
      </c>
    </row>
    <row r="225" spans="2:9" ht="38.25" hidden="1" customHeight="1" x14ac:dyDescent="0.2">
      <c r="B225" s="9" t="s">
        <v>12424</v>
      </c>
      <c r="C225" s="12" t="s">
        <v>47</v>
      </c>
      <c r="D225" s="14" t="s">
        <v>13523</v>
      </c>
      <c r="E225" s="10">
        <v>0</v>
      </c>
      <c r="F225" s="10" t="str">
        <f>IF(REKAPITULACIJA!$F$48*I225=0,"",REKAPITULACIJA!$F$48*I225)</f>
        <v/>
      </c>
      <c r="G225" s="10" t="str">
        <f t="shared" si="5"/>
        <v/>
      </c>
      <c r="I225" s="113">
        <v>0</v>
      </c>
    </row>
    <row r="226" spans="2:9" ht="38.25" hidden="1" customHeight="1" x14ac:dyDescent="0.2">
      <c r="B226" s="9" t="s">
        <v>12425</v>
      </c>
      <c r="C226" s="12" t="s">
        <v>47</v>
      </c>
      <c r="D226" s="14" t="s">
        <v>13524</v>
      </c>
      <c r="E226" s="10">
        <v>0</v>
      </c>
      <c r="F226" s="10" t="str">
        <f>IF(REKAPITULACIJA!$F$48*I226=0,"",REKAPITULACIJA!$F$48*I226)</f>
        <v/>
      </c>
      <c r="G226" s="10" t="str">
        <f t="shared" si="5"/>
        <v/>
      </c>
      <c r="I226" s="112">
        <v>0</v>
      </c>
    </row>
    <row r="227" spans="2:9" ht="38.25" customHeight="1" x14ac:dyDescent="0.2">
      <c r="B227" s="9" t="s">
        <v>12426</v>
      </c>
      <c r="C227" s="12" t="s">
        <v>47</v>
      </c>
      <c r="D227" s="14" t="s">
        <v>14383</v>
      </c>
      <c r="E227" s="10">
        <f>40*0.25+6*0.25</f>
        <v>11.5</v>
      </c>
      <c r="F227" s="10"/>
      <c r="G227" s="10" t="str">
        <f t="shared" si="5"/>
        <v/>
      </c>
      <c r="I227" s="112">
        <v>0</v>
      </c>
    </row>
    <row r="228" spans="2:9" ht="38.25" hidden="1" customHeight="1" x14ac:dyDescent="0.2">
      <c r="B228" s="9" t="s">
        <v>12427</v>
      </c>
      <c r="C228" s="12" t="s">
        <v>47</v>
      </c>
      <c r="D228" s="14" t="s">
        <v>13525</v>
      </c>
      <c r="E228" s="10">
        <v>0</v>
      </c>
      <c r="F228" s="10" t="str">
        <f>IF(REKAPITULACIJA!$F$48*I228=0,"",REKAPITULACIJA!$F$48*I228)</f>
        <v/>
      </c>
      <c r="G228" s="10" t="str">
        <f t="shared" si="5"/>
        <v/>
      </c>
      <c r="I228" s="112">
        <v>0</v>
      </c>
    </row>
    <row r="229" spans="2:9" ht="38.25" hidden="1" x14ac:dyDescent="0.2">
      <c r="B229" s="9" t="s">
        <v>12428</v>
      </c>
      <c r="C229" s="12" t="s">
        <v>47</v>
      </c>
      <c r="D229" s="14" t="s">
        <v>13526</v>
      </c>
      <c r="E229" s="10">
        <v>0</v>
      </c>
      <c r="F229" s="10">
        <v>10</v>
      </c>
      <c r="G229" s="10">
        <f t="shared" si="5"/>
        <v>0</v>
      </c>
      <c r="I229" s="112">
        <v>0</v>
      </c>
    </row>
    <row r="230" spans="2:9" ht="38.25" hidden="1" customHeight="1" x14ac:dyDescent="0.2">
      <c r="B230" s="9" t="s">
        <v>12429</v>
      </c>
      <c r="C230" s="12" t="s">
        <v>47</v>
      </c>
      <c r="D230" s="14" t="s">
        <v>13527</v>
      </c>
      <c r="E230" s="10">
        <v>0</v>
      </c>
      <c r="F230" s="10" t="str">
        <f>IF(REKAPITULACIJA!$F$48*I230=0,"",REKAPITULACIJA!$F$48*I230)</f>
        <v/>
      </c>
      <c r="G230" s="10" t="str">
        <f t="shared" si="5"/>
        <v/>
      </c>
      <c r="I230" s="112">
        <v>0</v>
      </c>
    </row>
    <row r="231" spans="2:9" ht="38.25" hidden="1" customHeight="1" x14ac:dyDescent="0.2">
      <c r="B231" s="9" t="s">
        <v>12430</v>
      </c>
      <c r="C231" s="12" t="s">
        <v>47</v>
      </c>
      <c r="D231" s="14" t="s">
        <v>13528</v>
      </c>
      <c r="E231" s="10">
        <v>0</v>
      </c>
      <c r="F231" s="10" t="str">
        <f>IF(REKAPITULACIJA!$F$48*I231=0,"",REKAPITULACIJA!$F$48*I231)</f>
        <v/>
      </c>
      <c r="G231" s="10" t="str">
        <f t="shared" si="5"/>
        <v/>
      </c>
      <c r="I231" s="112">
        <v>0</v>
      </c>
    </row>
    <row r="232" spans="2:9" ht="38.25" hidden="1" customHeight="1" x14ac:dyDescent="0.2">
      <c r="B232" s="9" t="s">
        <v>12431</v>
      </c>
      <c r="C232" s="12" t="s">
        <v>47</v>
      </c>
      <c r="D232" s="14" t="s">
        <v>13529</v>
      </c>
      <c r="E232" s="10">
        <v>0</v>
      </c>
      <c r="F232" s="10" t="str">
        <f>IF(REKAPITULACIJA!$F$48*I232=0,"",REKAPITULACIJA!$F$48*I232)</f>
        <v/>
      </c>
      <c r="G232" s="10" t="str">
        <f t="shared" si="5"/>
        <v/>
      </c>
      <c r="I232" s="113">
        <v>0</v>
      </c>
    </row>
    <row r="233" spans="2:9" ht="38.25" hidden="1" customHeight="1" x14ac:dyDescent="0.2">
      <c r="B233" s="9" t="s">
        <v>12432</v>
      </c>
      <c r="C233" s="12" t="s">
        <v>47</v>
      </c>
      <c r="D233" s="14" t="s">
        <v>13530</v>
      </c>
      <c r="E233" s="10">
        <v>0</v>
      </c>
      <c r="F233" s="10" t="str">
        <f>IF(REKAPITULACIJA!$F$48*I233=0,"",REKAPITULACIJA!$F$48*I233)</f>
        <v/>
      </c>
      <c r="G233" s="10" t="str">
        <f t="shared" si="5"/>
        <v/>
      </c>
      <c r="I233" s="113">
        <v>0</v>
      </c>
    </row>
    <row r="234" spans="2:9" ht="38.25" hidden="1" customHeight="1" x14ac:dyDescent="0.2">
      <c r="B234" s="9" t="s">
        <v>12433</v>
      </c>
      <c r="C234" s="12" t="s">
        <v>47</v>
      </c>
      <c r="D234" s="14" t="s">
        <v>13531</v>
      </c>
      <c r="E234" s="10">
        <v>0</v>
      </c>
      <c r="F234" s="10" t="str">
        <f>IF(REKAPITULACIJA!$F$48*I234=0,"",REKAPITULACIJA!$F$48*I234)</f>
        <v/>
      </c>
      <c r="G234" s="10" t="str">
        <f t="shared" si="5"/>
        <v/>
      </c>
      <c r="I234" s="113">
        <v>0</v>
      </c>
    </row>
    <row r="235" spans="2:9" ht="38.25" hidden="1" customHeight="1" x14ac:dyDescent="0.2">
      <c r="B235" s="9" t="s">
        <v>12434</v>
      </c>
      <c r="C235" s="12" t="s">
        <v>47</v>
      </c>
      <c r="D235" s="14" t="s">
        <v>13532</v>
      </c>
      <c r="E235" s="10">
        <v>0</v>
      </c>
      <c r="F235" s="10" t="str">
        <f>IF(REKAPITULACIJA!$F$48*I235=0,"",REKAPITULACIJA!$F$48*I235)</f>
        <v/>
      </c>
      <c r="G235" s="10" t="str">
        <f t="shared" si="5"/>
        <v/>
      </c>
      <c r="I235" s="113">
        <v>0</v>
      </c>
    </row>
    <row r="236" spans="2:9" ht="38.25" hidden="1" customHeight="1" x14ac:dyDescent="0.2">
      <c r="B236" s="9" t="s">
        <v>12435</v>
      </c>
      <c r="C236" s="12" t="s">
        <v>47</v>
      </c>
      <c r="D236" s="14" t="s">
        <v>13533</v>
      </c>
      <c r="E236" s="10">
        <v>0</v>
      </c>
      <c r="F236" s="10" t="str">
        <f>IF(REKAPITULACIJA!$F$48*I236=0,"",REKAPITULACIJA!$F$48*I236)</f>
        <v/>
      </c>
      <c r="G236" s="10" t="str">
        <f t="shared" si="5"/>
        <v/>
      </c>
      <c r="I236" s="113">
        <v>0</v>
      </c>
    </row>
    <row r="237" spans="2:9" ht="38.25" hidden="1" customHeight="1" x14ac:dyDescent="0.2">
      <c r="B237" s="9" t="s">
        <v>12436</v>
      </c>
      <c r="C237" s="12" t="s">
        <v>47</v>
      </c>
      <c r="D237" s="14" t="s">
        <v>13534</v>
      </c>
      <c r="E237" s="10">
        <v>0</v>
      </c>
      <c r="F237" s="10" t="str">
        <f>IF(REKAPITULACIJA!$F$48*I237=0,"",REKAPITULACIJA!$F$48*I237)</f>
        <v/>
      </c>
      <c r="G237" s="10" t="str">
        <f t="shared" si="5"/>
        <v/>
      </c>
      <c r="I237" s="113">
        <v>0</v>
      </c>
    </row>
    <row r="238" spans="2:9" ht="38.25" hidden="1" customHeight="1" x14ac:dyDescent="0.2">
      <c r="B238" s="9" t="s">
        <v>12437</v>
      </c>
      <c r="C238" s="12" t="s">
        <v>47</v>
      </c>
      <c r="D238" s="14" t="s">
        <v>13535</v>
      </c>
      <c r="E238" s="10">
        <v>0</v>
      </c>
      <c r="F238" s="10" t="str">
        <f>IF(REKAPITULACIJA!$F$48*I238=0,"",REKAPITULACIJA!$F$48*I238)</f>
        <v/>
      </c>
      <c r="G238" s="10" t="str">
        <f t="shared" si="5"/>
        <v/>
      </c>
      <c r="I238" s="112">
        <v>0</v>
      </c>
    </row>
    <row r="239" spans="2:9" ht="38.25" hidden="1" customHeight="1" x14ac:dyDescent="0.2">
      <c r="B239" s="9" t="s">
        <v>12438</v>
      </c>
      <c r="C239" s="12" t="s">
        <v>47</v>
      </c>
      <c r="D239" s="14" t="s">
        <v>13536</v>
      </c>
      <c r="E239" s="10">
        <v>0</v>
      </c>
      <c r="F239" s="10" t="str">
        <f>IF(REKAPITULACIJA!$F$48*I239=0,"",REKAPITULACIJA!$F$48*I239)</f>
        <v/>
      </c>
      <c r="G239" s="10" t="str">
        <f t="shared" si="5"/>
        <v/>
      </c>
      <c r="I239" s="112">
        <v>0</v>
      </c>
    </row>
    <row r="240" spans="2:9" ht="38.25" hidden="1" customHeight="1" x14ac:dyDescent="0.2">
      <c r="B240" s="9" t="s">
        <v>12439</v>
      </c>
      <c r="C240" s="12" t="s">
        <v>47</v>
      </c>
      <c r="D240" s="14" t="s">
        <v>13537</v>
      </c>
      <c r="E240" s="10">
        <v>0</v>
      </c>
      <c r="F240" s="10" t="str">
        <f>IF(REKAPITULACIJA!$F$48*I240=0,"",REKAPITULACIJA!$F$48*I240)</f>
        <v/>
      </c>
      <c r="G240" s="10" t="str">
        <f t="shared" ref="G240:G296" si="6">IF(F240="","",E240*F240)</f>
        <v/>
      </c>
      <c r="I240" s="112">
        <v>0</v>
      </c>
    </row>
    <row r="241" spans="2:9" ht="38.25" hidden="1" customHeight="1" x14ac:dyDescent="0.2">
      <c r="B241" s="9" t="s">
        <v>12440</v>
      </c>
      <c r="C241" s="12" t="s">
        <v>47</v>
      </c>
      <c r="D241" s="14" t="s">
        <v>13538</v>
      </c>
      <c r="E241" s="10">
        <v>0</v>
      </c>
      <c r="F241" s="10" t="str">
        <f>IF(REKAPITULACIJA!$F$48*I241=0,"",REKAPITULACIJA!$F$48*I241)</f>
        <v/>
      </c>
      <c r="G241" s="10" t="str">
        <f t="shared" si="6"/>
        <v/>
      </c>
      <c r="I241" s="112">
        <v>0</v>
      </c>
    </row>
    <row r="242" spans="2:9" ht="38.25" hidden="1" customHeight="1" x14ac:dyDescent="0.2">
      <c r="B242" s="9" t="s">
        <v>12441</v>
      </c>
      <c r="C242" s="12" t="s">
        <v>47</v>
      </c>
      <c r="D242" s="14" t="s">
        <v>13539</v>
      </c>
      <c r="E242" s="10">
        <v>0</v>
      </c>
      <c r="F242" s="10" t="str">
        <f>IF(REKAPITULACIJA!$F$48*I242=0,"",REKAPITULACIJA!$F$48*I242)</f>
        <v/>
      </c>
      <c r="G242" s="10" t="str">
        <f t="shared" si="6"/>
        <v/>
      </c>
      <c r="I242" s="112">
        <v>0</v>
      </c>
    </row>
    <row r="243" spans="2:9" ht="38.25" hidden="1" customHeight="1" x14ac:dyDescent="0.2">
      <c r="B243" s="9" t="s">
        <v>12442</v>
      </c>
      <c r="C243" s="12" t="s">
        <v>47</v>
      </c>
      <c r="D243" s="14" t="s">
        <v>13540</v>
      </c>
      <c r="E243" s="10">
        <v>0</v>
      </c>
      <c r="F243" s="10" t="str">
        <f>IF(REKAPITULACIJA!$F$48*I243=0,"",REKAPITULACIJA!$F$48*I243)</f>
        <v/>
      </c>
      <c r="G243" s="10" t="str">
        <f t="shared" si="6"/>
        <v/>
      </c>
      <c r="I243" s="112">
        <v>0</v>
      </c>
    </row>
    <row r="244" spans="2:9" ht="38.25" hidden="1" customHeight="1" x14ac:dyDescent="0.2">
      <c r="B244" s="9" t="s">
        <v>12443</v>
      </c>
      <c r="C244" s="12" t="s">
        <v>47</v>
      </c>
      <c r="D244" s="14" t="s">
        <v>13541</v>
      </c>
      <c r="E244" s="10">
        <v>0</v>
      </c>
      <c r="F244" s="10" t="str">
        <f>IF(REKAPITULACIJA!$F$48*I244=0,"",REKAPITULACIJA!$F$48*I244)</f>
        <v/>
      </c>
      <c r="G244" s="10" t="str">
        <f t="shared" si="6"/>
        <v/>
      </c>
      <c r="I244" s="113">
        <v>0</v>
      </c>
    </row>
    <row r="245" spans="2:9" ht="38.25" hidden="1" customHeight="1" x14ac:dyDescent="0.2">
      <c r="B245" s="9" t="s">
        <v>12444</v>
      </c>
      <c r="C245" s="12" t="s">
        <v>47</v>
      </c>
      <c r="D245" s="14" t="s">
        <v>13542</v>
      </c>
      <c r="E245" s="10">
        <v>0</v>
      </c>
      <c r="F245" s="10" t="str">
        <f>IF(REKAPITULACIJA!$F$48*I245=0,"",REKAPITULACIJA!$F$48*I245)</f>
        <v/>
      </c>
      <c r="G245" s="10" t="str">
        <f t="shared" si="6"/>
        <v/>
      </c>
      <c r="I245" s="113">
        <v>0</v>
      </c>
    </row>
    <row r="246" spans="2:9" ht="38.25" hidden="1" customHeight="1" x14ac:dyDescent="0.2">
      <c r="B246" s="9" t="s">
        <v>12445</v>
      </c>
      <c r="C246" s="12" t="s">
        <v>47</v>
      </c>
      <c r="D246" s="14" t="s">
        <v>13543</v>
      </c>
      <c r="E246" s="10">
        <v>0</v>
      </c>
      <c r="F246" s="10" t="str">
        <f>IF(REKAPITULACIJA!$F$48*I246=0,"",REKAPITULACIJA!$F$48*I246)</f>
        <v/>
      </c>
      <c r="G246" s="10" t="str">
        <f t="shared" si="6"/>
        <v/>
      </c>
      <c r="I246" s="113">
        <v>0</v>
      </c>
    </row>
    <row r="247" spans="2:9" ht="38.25" hidden="1" customHeight="1" x14ac:dyDescent="0.2">
      <c r="B247" s="9" t="s">
        <v>12446</v>
      </c>
      <c r="C247" s="12" t="s">
        <v>47</v>
      </c>
      <c r="D247" s="14" t="s">
        <v>13544</v>
      </c>
      <c r="E247" s="10">
        <v>0</v>
      </c>
      <c r="F247" s="10">
        <f>IF(REKAPITULACIJA!$F$48*I247=0,"",REKAPITULACIJA!$F$48*I247)</f>
        <v>19</v>
      </c>
      <c r="G247" s="10">
        <f t="shared" si="6"/>
        <v>0</v>
      </c>
      <c r="I247" s="113">
        <v>19</v>
      </c>
    </row>
    <row r="248" spans="2:9" ht="38.25" hidden="1" customHeight="1" x14ac:dyDescent="0.2">
      <c r="B248" s="9" t="s">
        <v>12447</v>
      </c>
      <c r="C248" s="12" t="s">
        <v>47</v>
      </c>
      <c r="D248" s="14" t="s">
        <v>13545</v>
      </c>
      <c r="E248" s="10">
        <v>0</v>
      </c>
      <c r="F248" s="10" t="str">
        <f>IF(REKAPITULACIJA!$F$48*I248=0,"",REKAPITULACIJA!$F$48*I248)</f>
        <v/>
      </c>
      <c r="G248" s="10" t="str">
        <f t="shared" si="6"/>
        <v/>
      </c>
      <c r="I248" s="113">
        <v>0</v>
      </c>
    </row>
    <row r="249" spans="2:9" ht="38.25" hidden="1" customHeight="1" x14ac:dyDescent="0.2">
      <c r="B249" s="9" t="s">
        <v>12448</v>
      </c>
      <c r="C249" s="12" t="s">
        <v>47</v>
      </c>
      <c r="D249" s="14" t="s">
        <v>13546</v>
      </c>
      <c r="E249" s="10">
        <v>0</v>
      </c>
      <c r="F249" s="10" t="str">
        <f>IF(REKAPITULACIJA!$F$48*I249=0,"",REKAPITULACIJA!$F$48*I249)</f>
        <v/>
      </c>
      <c r="G249" s="10" t="str">
        <f t="shared" si="6"/>
        <v/>
      </c>
      <c r="I249" s="113">
        <v>0</v>
      </c>
    </row>
    <row r="250" spans="2:9" ht="38.25" hidden="1" customHeight="1" x14ac:dyDescent="0.2">
      <c r="B250" s="9" t="s">
        <v>12449</v>
      </c>
      <c r="C250" s="12" t="s">
        <v>47</v>
      </c>
      <c r="D250" s="14" t="s">
        <v>12450</v>
      </c>
      <c r="E250" s="10">
        <v>0</v>
      </c>
      <c r="F250" s="10" t="str">
        <f>IF(REKAPITULACIJA!$F$48*I250=0,"",REKAPITULACIJA!$F$48*I250)</f>
        <v/>
      </c>
      <c r="G250" s="10" t="str">
        <f t="shared" si="6"/>
        <v/>
      </c>
      <c r="I250" s="113">
        <v>0</v>
      </c>
    </row>
    <row r="251" spans="2:9" ht="38.25" hidden="1" customHeight="1" x14ac:dyDescent="0.2">
      <c r="B251" s="9" t="s">
        <v>12451</v>
      </c>
      <c r="C251" s="12" t="s">
        <v>2666</v>
      </c>
      <c r="D251" s="14" t="s">
        <v>13547</v>
      </c>
      <c r="E251" s="10">
        <v>0</v>
      </c>
      <c r="F251" s="10" t="str">
        <f>IF(REKAPITULACIJA!$F$48*I251=0,"",REKAPITULACIJA!$F$48*I251)</f>
        <v/>
      </c>
      <c r="G251" s="10" t="str">
        <f t="shared" si="6"/>
        <v/>
      </c>
      <c r="I251" s="112">
        <v>0</v>
      </c>
    </row>
    <row r="252" spans="2:9" ht="38.25" hidden="1" customHeight="1" x14ac:dyDescent="0.2">
      <c r="B252" s="9" t="s">
        <v>12452</v>
      </c>
      <c r="C252" s="12" t="s">
        <v>2666</v>
      </c>
      <c r="D252" s="14" t="s">
        <v>13548</v>
      </c>
      <c r="E252" s="10">
        <v>0</v>
      </c>
      <c r="F252" s="10" t="str">
        <f>IF(REKAPITULACIJA!$F$48*I252=0,"",REKAPITULACIJA!$F$48*I252)</f>
        <v/>
      </c>
      <c r="G252" s="10" t="str">
        <f t="shared" si="6"/>
        <v/>
      </c>
      <c r="I252" s="112">
        <v>0</v>
      </c>
    </row>
    <row r="253" spans="2:9" ht="38.25" hidden="1" customHeight="1" x14ac:dyDescent="0.2">
      <c r="B253" s="9" t="s">
        <v>12453</v>
      </c>
      <c r="C253" s="12" t="s">
        <v>47</v>
      </c>
      <c r="D253" s="14" t="s">
        <v>13549</v>
      </c>
      <c r="E253" s="10">
        <v>0</v>
      </c>
      <c r="F253" s="10" t="str">
        <f>IF(REKAPITULACIJA!$F$48*I253=0,"",REKAPITULACIJA!$F$48*I253)</f>
        <v/>
      </c>
      <c r="G253" s="10" t="str">
        <f t="shared" si="6"/>
        <v/>
      </c>
      <c r="I253" s="113">
        <v>0</v>
      </c>
    </row>
    <row r="254" spans="2:9" ht="38.25" hidden="1" customHeight="1" x14ac:dyDescent="0.2">
      <c r="B254" s="9" t="s">
        <v>12454</v>
      </c>
      <c r="C254" s="12" t="s">
        <v>47</v>
      </c>
      <c r="D254" s="14" t="s">
        <v>13550</v>
      </c>
      <c r="E254" s="10">
        <v>0</v>
      </c>
      <c r="F254" s="10" t="str">
        <f>IF(REKAPITULACIJA!$F$48*I254=0,"",REKAPITULACIJA!$F$48*I254)</f>
        <v/>
      </c>
      <c r="G254" s="10" t="str">
        <f t="shared" si="6"/>
        <v/>
      </c>
      <c r="I254" s="113">
        <v>0</v>
      </c>
    </row>
    <row r="255" spans="2:9" ht="38.25" hidden="1" customHeight="1" x14ac:dyDescent="0.2">
      <c r="B255" s="9" t="s">
        <v>12455</v>
      </c>
      <c r="C255" s="12" t="s">
        <v>47</v>
      </c>
      <c r="D255" s="14" t="s">
        <v>13551</v>
      </c>
      <c r="E255" s="10">
        <v>0</v>
      </c>
      <c r="F255" s="10" t="str">
        <f>IF(REKAPITULACIJA!$F$48*I255=0,"",REKAPITULACIJA!$F$48*I255)</f>
        <v/>
      </c>
      <c r="G255" s="10" t="str">
        <f t="shared" si="6"/>
        <v/>
      </c>
      <c r="I255" s="113">
        <v>0</v>
      </c>
    </row>
    <row r="256" spans="2:9" ht="38.25" hidden="1" customHeight="1" x14ac:dyDescent="0.2">
      <c r="B256" s="9" t="s">
        <v>12456</v>
      </c>
      <c r="C256" s="12" t="s">
        <v>47</v>
      </c>
      <c r="D256" s="14" t="s">
        <v>13552</v>
      </c>
      <c r="E256" s="10">
        <v>0</v>
      </c>
      <c r="F256" s="10" t="str">
        <f>IF(REKAPITULACIJA!$F$48*I256=0,"",REKAPITULACIJA!$F$48*I256)</f>
        <v/>
      </c>
      <c r="G256" s="10" t="str">
        <f t="shared" si="6"/>
        <v/>
      </c>
      <c r="I256" s="113">
        <v>0</v>
      </c>
    </row>
    <row r="257" spans="2:9" ht="38.25" hidden="1" customHeight="1" x14ac:dyDescent="0.2">
      <c r="B257" s="9" t="s">
        <v>12457</v>
      </c>
      <c r="C257" s="12" t="s">
        <v>47</v>
      </c>
      <c r="D257" s="14" t="s">
        <v>13553</v>
      </c>
      <c r="E257" s="10">
        <v>0</v>
      </c>
      <c r="F257" s="10" t="str">
        <f>IF(REKAPITULACIJA!$F$48*I257=0,"",REKAPITULACIJA!$F$48*I257)</f>
        <v/>
      </c>
      <c r="G257" s="10" t="str">
        <f t="shared" si="6"/>
        <v/>
      </c>
      <c r="I257" s="113">
        <v>0</v>
      </c>
    </row>
    <row r="258" spans="2:9" ht="38.25" hidden="1" customHeight="1" x14ac:dyDescent="0.2">
      <c r="B258" s="9" t="s">
        <v>12458</v>
      </c>
      <c r="C258" s="12" t="s">
        <v>47</v>
      </c>
      <c r="D258" s="14" t="s">
        <v>13554</v>
      </c>
      <c r="E258" s="10">
        <v>0</v>
      </c>
      <c r="F258" s="10" t="str">
        <f>IF(REKAPITULACIJA!$F$48*I258=0,"",REKAPITULACIJA!$F$48*I258)</f>
        <v/>
      </c>
      <c r="G258" s="10" t="str">
        <f t="shared" si="6"/>
        <v/>
      </c>
      <c r="I258" s="113">
        <v>0</v>
      </c>
    </row>
    <row r="259" spans="2:9" ht="38.25" hidden="1" customHeight="1" x14ac:dyDescent="0.2">
      <c r="B259" s="9" t="s">
        <v>12459</v>
      </c>
      <c r="C259" s="12" t="s">
        <v>47</v>
      </c>
      <c r="D259" s="14" t="s">
        <v>13555</v>
      </c>
      <c r="E259" s="10">
        <v>0</v>
      </c>
      <c r="F259" s="10" t="str">
        <f>IF(REKAPITULACIJA!$F$48*I259=0,"",REKAPITULACIJA!$F$48*I259)</f>
        <v/>
      </c>
      <c r="G259" s="10" t="str">
        <f t="shared" si="6"/>
        <v/>
      </c>
      <c r="I259" s="113">
        <v>0</v>
      </c>
    </row>
    <row r="260" spans="2:9" ht="38.25" hidden="1" customHeight="1" x14ac:dyDescent="0.2">
      <c r="B260" s="9" t="s">
        <v>12460</v>
      </c>
      <c r="C260" s="12" t="s">
        <v>47</v>
      </c>
      <c r="D260" s="14" t="s">
        <v>13556</v>
      </c>
      <c r="E260" s="10">
        <v>0</v>
      </c>
      <c r="F260" s="10" t="str">
        <f>IF(REKAPITULACIJA!$F$48*I260=0,"",REKAPITULACIJA!$F$48*I260)</f>
        <v/>
      </c>
      <c r="G260" s="10" t="str">
        <f t="shared" si="6"/>
        <v/>
      </c>
      <c r="I260" s="113">
        <v>0</v>
      </c>
    </row>
    <row r="261" spans="2:9" ht="38.25" hidden="1" customHeight="1" x14ac:dyDescent="0.2">
      <c r="B261" s="9" t="s">
        <v>12461</v>
      </c>
      <c r="C261" s="12" t="s">
        <v>47</v>
      </c>
      <c r="D261" s="14" t="s">
        <v>13557</v>
      </c>
      <c r="E261" s="10">
        <v>0</v>
      </c>
      <c r="F261" s="10" t="str">
        <f>IF(REKAPITULACIJA!$F$48*I261=0,"",REKAPITULACIJA!$F$48*I261)</f>
        <v/>
      </c>
      <c r="G261" s="10" t="str">
        <f t="shared" si="6"/>
        <v/>
      </c>
      <c r="I261" s="112">
        <v>0</v>
      </c>
    </row>
    <row r="262" spans="2:9" ht="38.25" hidden="1" customHeight="1" x14ac:dyDescent="0.2">
      <c r="B262" s="9" t="s">
        <v>12462</v>
      </c>
      <c r="C262" s="12" t="s">
        <v>47</v>
      </c>
      <c r="D262" s="14" t="s">
        <v>13558</v>
      </c>
      <c r="E262" s="10">
        <v>0</v>
      </c>
      <c r="F262" s="10" t="str">
        <f>IF(REKAPITULACIJA!$F$48*I262=0,"",REKAPITULACIJA!$F$48*I262)</f>
        <v/>
      </c>
      <c r="G262" s="10" t="str">
        <f t="shared" si="6"/>
        <v/>
      </c>
      <c r="I262" s="112">
        <v>0</v>
      </c>
    </row>
    <row r="263" spans="2:9" ht="38.25" hidden="1" customHeight="1" x14ac:dyDescent="0.2">
      <c r="B263" s="9" t="s">
        <v>12463</v>
      </c>
      <c r="C263" s="12" t="s">
        <v>47</v>
      </c>
      <c r="D263" s="14" t="s">
        <v>13559</v>
      </c>
      <c r="E263" s="10">
        <v>0</v>
      </c>
      <c r="F263" s="10" t="str">
        <f>IF(REKAPITULACIJA!$F$48*I263=0,"",REKAPITULACIJA!$F$48*I263)</f>
        <v/>
      </c>
      <c r="G263" s="10" t="str">
        <f t="shared" si="6"/>
        <v/>
      </c>
      <c r="I263" s="112">
        <v>0</v>
      </c>
    </row>
    <row r="264" spans="2:9" ht="38.25" hidden="1" customHeight="1" x14ac:dyDescent="0.2">
      <c r="B264" s="9" t="s">
        <v>12464</v>
      </c>
      <c r="C264" s="12" t="s">
        <v>47</v>
      </c>
      <c r="D264" s="14" t="s">
        <v>13560</v>
      </c>
      <c r="E264" s="10">
        <v>0</v>
      </c>
      <c r="F264" s="10" t="str">
        <f>IF(REKAPITULACIJA!$F$48*I264=0,"",REKAPITULACIJA!$F$48*I264)</f>
        <v/>
      </c>
      <c r="G264" s="10" t="str">
        <f t="shared" si="6"/>
        <v/>
      </c>
      <c r="I264" s="112">
        <v>0</v>
      </c>
    </row>
    <row r="265" spans="2:9" ht="38.25" hidden="1" customHeight="1" x14ac:dyDescent="0.2">
      <c r="B265" s="9" t="s">
        <v>12465</v>
      </c>
      <c r="C265" s="12" t="s">
        <v>47</v>
      </c>
      <c r="D265" s="14" t="s">
        <v>13561</v>
      </c>
      <c r="E265" s="10">
        <v>0</v>
      </c>
      <c r="F265" s="10" t="str">
        <f>IF(REKAPITULACIJA!$F$48*I265=0,"",REKAPITULACIJA!$F$48*I265)</f>
        <v/>
      </c>
      <c r="G265" s="10" t="str">
        <f t="shared" si="6"/>
        <v/>
      </c>
      <c r="I265" s="112">
        <v>0</v>
      </c>
    </row>
    <row r="266" spans="2:9" ht="38.25" hidden="1" customHeight="1" x14ac:dyDescent="0.2">
      <c r="B266" s="9" t="s">
        <v>12466</v>
      </c>
      <c r="C266" s="12" t="s">
        <v>47</v>
      </c>
      <c r="D266" s="14" t="s">
        <v>13562</v>
      </c>
      <c r="E266" s="10">
        <v>0</v>
      </c>
      <c r="F266" s="10" t="str">
        <f>IF(REKAPITULACIJA!$F$48*I266=0,"",REKAPITULACIJA!$F$48*I266)</f>
        <v/>
      </c>
      <c r="G266" s="10" t="str">
        <f t="shared" si="6"/>
        <v/>
      </c>
      <c r="I266" s="112">
        <v>0</v>
      </c>
    </row>
    <row r="267" spans="2:9" ht="38.25" hidden="1" customHeight="1" x14ac:dyDescent="0.2">
      <c r="B267" s="9" t="s">
        <v>12467</v>
      </c>
      <c r="C267" s="12" t="s">
        <v>47</v>
      </c>
      <c r="D267" s="14" t="s">
        <v>13563</v>
      </c>
      <c r="E267" s="10">
        <v>0</v>
      </c>
      <c r="F267" s="10" t="str">
        <f>IF(REKAPITULACIJA!$F$48*I267=0,"",REKAPITULACIJA!$F$48*I267)</f>
        <v/>
      </c>
      <c r="G267" s="10" t="str">
        <f t="shared" si="6"/>
        <v/>
      </c>
      <c r="I267" s="112">
        <v>0</v>
      </c>
    </row>
    <row r="268" spans="2:9" ht="38.25" hidden="1" customHeight="1" x14ac:dyDescent="0.2">
      <c r="B268" s="9" t="s">
        <v>12468</v>
      </c>
      <c r="C268" s="12" t="s">
        <v>47</v>
      </c>
      <c r="D268" s="14" t="s">
        <v>13564</v>
      </c>
      <c r="E268" s="10">
        <v>0</v>
      </c>
      <c r="F268" s="10" t="str">
        <f>IF(REKAPITULACIJA!$F$48*I268=0,"",REKAPITULACIJA!$F$48*I268)</f>
        <v/>
      </c>
      <c r="G268" s="10" t="str">
        <f t="shared" si="6"/>
        <v/>
      </c>
      <c r="I268" s="112">
        <v>0</v>
      </c>
    </row>
    <row r="269" spans="2:9" ht="38.25" hidden="1" customHeight="1" x14ac:dyDescent="0.2">
      <c r="B269" s="9" t="s">
        <v>12469</v>
      </c>
      <c r="C269" s="12" t="s">
        <v>47</v>
      </c>
      <c r="D269" s="14" t="s">
        <v>13565</v>
      </c>
      <c r="E269" s="10">
        <v>0</v>
      </c>
      <c r="F269" s="10" t="str">
        <f>IF(REKAPITULACIJA!$F$48*I269=0,"",REKAPITULACIJA!$F$48*I269)</f>
        <v/>
      </c>
      <c r="G269" s="10" t="str">
        <f t="shared" si="6"/>
        <v/>
      </c>
      <c r="I269" s="113">
        <v>0</v>
      </c>
    </row>
    <row r="270" spans="2:9" ht="38.25" hidden="1" customHeight="1" x14ac:dyDescent="0.2">
      <c r="B270" s="9" t="s">
        <v>12470</v>
      </c>
      <c r="C270" s="12" t="s">
        <v>47</v>
      </c>
      <c r="D270" s="14" t="s">
        <v>13566</v>
      </c>
      <c r="E270" s="10">
        <v>0</v>
      </c>
      <c r="F270" s="10" t="str">
        <f>IF(REKAPITULACIJA!$F$48*I270=0,"",REKAPITULACIJA!$F$48*I270)</f>
        <v/>
      </c>
      <c r="G270" s="10" t="str">
        <f t="shared" si="6"/>
        <v/>
      </c>
      <c r="I270" s="113">
        <v>0</v>
      </c>
    </row>
    <row r="271" spans="2:9" ht="38.25" hidden="1" customHeight="1" x14ac:dyDescent="0.2">
      <c r="B271" s="9" t="s">
        <v>12471</v>
      </c>
      <c r="C271" s="12" t="s">
        <v>47</v>
      </c>
      <c r="D271" s="14" t="s">
        <v>13567</v>
      </c>
      <c r="E271" s="10">
        <v>0</v>
      </c>
      <c r="F271" s="10" t="str">
        <f>IF(REKAPITULACIJA!$F$48*I271=0,"",REKAPITULACIJA!$F$48*I271)</f>
        <v/>
      </c>
      <c r="G271" s="10" t="str">
        <f t="shared" si="6"/>
        <v/>
      </c>
      <c r="I271" s="113">
        <v>0</v>
      </c>
    </row>
    <row r="272" spans="2:9" ht="38.25" hidden="1" customHeight="1" x14ac:dyDescent="0.2">
      <c r="B272" s="9" t="s">
        <v>12472</v>
      </c>
      <c r="C272" s="12" t="s">
        <v>47</v>
      </c>
      <c r="D272" s="14" t="s">
        <v>13568</v>
      </c>
      <c r="E272" s="10">
        <v>0</v>
      </c>
      <c r="F272" s="10" t="str">
        <f>IF(REKAPITULACIJA!$F$48*I272=0,"",REKAPITULACIJA!$F$48*I272)</f>
        <v/>
      </c>
      <c r="G272" s="10" t="str">
        <f t="shared" si="6"/>
        <v/>
      </c>
      <c r="I272" s="113">
        <v>0</v>
      </c>
    </row>
    <row r="273" spans="2:9" ht="38.25" hidden="1" customHeight="1" x14ac:dyDescent="0.2">
      <c r="B273" s="9" t="s">
        <v>12473</v>
      </c>
      <c r="C273" s="12" t="s">
        <v>47</v>
      </c>
      <c r="D273" s="14" t="s">
        <v>13569</v>
      </c>
      <c r="E273" s="10">
        <v>0</v>
      </c>
      <c r="F273" s="10" t="str">
        <f>IF(REKAPITULACIJA!$F$48*I273=0,"",REKAPITULACIJA!$F$48*I273)</f>
        <v/>
      </c>
      <c r="G273" s="10" t="str">
        <f t="shared" si="6"/>
        <v/>
      </c>
      <c r="I273" s="113">
        <v>0</v>
      </c>
    </row>
    <row r="274" spans="2:9" ht="38.25" hidden="1" customHeight="1" x14ac:dyDescent="0.2">
      <c r="B274" s="9" t="s">
        <v>12474</v>
      </c>
      <c r="C274" s="12" t="s">
        <v>47</v>
      </c>
      <c r="D274" s="14" t="s">
        <v>13570</v>
      </c>
      <c r="E274" s="10">
        <v>0</v>
      </c>
      <c r="F274" s="10" t="str">
        <f>IF(REKAPITULACIJA!$F$48*I274=0,"",REKAPITULACIJA!$F$48*I274)</f>
        <v/>
      </c>
      <c r="G274" s="10" t="str">
        <f t="shared" si="6"/>
        <v/>
      </c>
      <c r="I274" s="113">
        <v>0</v>
      </c>
    </row>
    <row r="275" spans="2:9" ht="38.25" hidden="1" customHeight="1" x14ac:dyDescent="0.2">
      <c r="B275" s="9" t="s">
        <v>12475</v>
      </c>
      <c r="C275" s="12" t="s">
        <v>47</v>
      </c>
      <c r="D275" s="14" t="s">
        <v>13571</v>
      </c>
      <c r="E275" s="10">
        <v>0</v>
      </c>
      <c r="F275" s="10" t="str">
        <f>IF(REKAPITULACIJA!$F$48*I275=0,"",REKAPITULACIJA!$F$48*I275)</f>
        <v/>
      </c>
      <c r="G275" s="10" t="str">
        <f t="shared" si="6"/>
        <v/>
      </c>
      <c r="I275" s="113">
        <v>0</v>
      </c>
    </row>
    <row r="276" spans="2:9" ht="38.25" hidden="1" customHeight="1" x14ac:dyDescent="0.2">
      <c r="B276" s="9" t="s">
        <v>12476</v>
      </c>
      <c r="C276" s="12" t="s">
        <v>47</v>
      </c>
      <c r="D276" s="14" t="s">
        <v>13572</v>
      </c>
      <c r="E276" s="10">
        <v>0</v>
      </c>
      <c r="F276" s="10" t="str">
        <f>IF(REKAPITULACIJA!$F$48*I276=0,"",REKAPITULACIJA!$F$48*I276)</f>
        <v/>
      </c>
      <c r="G276" s="10" t="str">
        <f t="shared" si="6"/>
        <v/>
      </c>
      <c r="I276" s="113">
        <v>0</v>
      </c>
    </row>
    <row r="277" spans="2:9" ht="38.25" hidden="1" customHeight="1" x14ac:dyDescent="0.2">
      <c r="B277" s="9" t="s">
        <v>12477</v>
      </c>
      <c r="C277" s="12" t="s">
        <v>47</v>
      </c>
      <c r="D277" s="14" t="s">
        <v>13573</v>
      </c>
      <c r="E277" s="10">
        <v>0</v>
      </c>
      <c r="F277" s="10" t="str">
        <f>IF(REKAPITULACIJA!$F$48*I277=0,"",REKAPITULACIJA!$F$48*I277)</f>
        <v/>
      </c>
      <c r="G277" s="10" t="str">
        <f t="shared" si="6"/>
        <v/>
      </c>
      <c r="I277" s="112">
        <v>0</v>
      </c>
    </row>
    <row r="278" spans="2:9" ht="38.25" hidden="1" customHeight="1" x14ac:dyDescent="0.2">
      <c r="B278" s="9" t="s">
        <v>12478</v>
      </c>
      <c r="C278" s="12" t="s">
        <v>47</v>
      </c>
      <c r="D278" s="14" t="s">
        <v>13574</v>
      </c>
      <c r="E278" s="10">
        <v>0</v>
      </c>
      <c r="F278" s="10" t="str">
        <f>IF(REKAPITULACIJA!$F$48*I278=0,"",REKAPITULACIJA!$F$48*I278)</f>
        <v/>
      </c>
      <c r="G278" s="10" t="str">
        <f t="shared" si="6"/>
        <v/>
      </c>
      <c r="I278" s="112">
        <v>0</v>
      </c>
    </row>
    <row r="279" spans="2:9" ht="38.25" hidden="1" customHeight="1" x14ac:dyDescent="0.2">
      <c r="B279" s="9" t="s">
        <v>12479</v>
      </c>
      <c r="C279" s="12" t="s">
        <v>47</v>
      </c>
      <c r="D279" s="14" t="s">
        <v>14350</v>
      </c>
      <c r="E279" s="10">
        <v>0</v>
      </c>
      <c r="F279" s="10">
        <v>18</v>
      </c>
      <c r="G279" s="10">
        <f t="shared" si="6"/>
        <v>0</v>
      </c>
      <c r="I279" s="112">
        <v>0</v>
      </c>
    </row>
    <row r="280" spans="2:9" ht="38.25" hidden="1" customHeight="1" x14ac:dyDescent="0.2">
      <c r="B280" s="9" t="s">
        <v>12480</v>
      </c>
      <c r="C280" s="12" t="s">
        <v>47</v>
      </c>
      <c r="D280" s="14" t="s">
        <v>13575</v>
      </c>
      <c r="E280" s="10">
        <v>0</v>
      </c>
      <c r="F280" s="10" t="str">
        <f>IF(REKAPITULACIJA!$F$48*I280=0,"",REKAPITULACIJA!$F$48*I280)</f>
        <v/>
      </c>
      <c r="G280" s="10" t="str">
        <f t="shared" si="6"/>
        <v/>
      </c>
      <c r="I280" s="112">
        <v>0</v>
      </c>
    </row>
    <row r="281" spans="2:9" ht="38.25" hidden="1" customHeight="1" x14ac:dyDescent="0.2">
      <c r="B281" s="9" t="s">
        <v>12481</v>
      </c>
      <c r="C281" s="12" t="s">
        <v>47</v>
      </c>
      <c r="D281" s="14" t="s">
        <v>13576</v>
      </c>
      <c r="E281" s="10">
        <v>0</v>
      </c>
      <c r="F281" s="10" t="str">
        <f>IF(REKAPITULACIJA!$F$48*I281=0,"",REKAPITULACIJA!$F$48*I281)</f>
        <v/>
      </c>
      <c r="G281" s="10" t="str">
        <f t="shared" si="6"/>
        <v/>
      </c>
      <c r="I281" s="112">
        <v>0</v>
      </c>
    </row>
    <row r="282" spans="2:9" ht="38.25" hidden="1" customHeight="1" x14ac:dyDescent="0.2">
      <c r="B282" s="9" t="s">
        <v>12482</v>
      </c>
      <c r="C282" s="12" t="s">
        <v>47</v>
      </c>
      <c r="D282" s="14" t="s">
        <v>13577</v>
      </c>
      <c r="E282" s="10">
        <v>0</v>
      </c>
      <c r="F282" s="10" t="str">
        <f>IF(REKAPITULACIJA!$F$48*I282=0,"",REKAPITULACIJA!$F$48*I282)</f>
        <v/>
      </c>
      <c r="G282" s="10" t="str">
        <f t="shared" si="6"/>
        <v/>
      </c>
      <c r="I282" s="112">
        <v>0</v>
      </c>
    </row>
    <row r="283" spans="2:9" ht="38.25" hidden="1" customHeight="1" x14ac:dyDescent="0.2">
      <c r="B283" s="9" t="s">
        <v>12483</v>
      </c>
      <c r="C283" s="12" t="s">
        <v>47</v>
      </c>
      <c r="D283" s="14" t="s">
        <v>13578</v>
      </c>
      <c r="E283" s="10">
        <v>0</v>
      </c>
      <c r="F283" s="10" t="str">
        <f>IF(REKAPITULACIJA!$F$48*I283=0,"",REKAPITULACIJA!$F$48*I283)</f>
        <v/>
      </c>
      <c r="G283" s="10" t="str">
        <f t="shared" si="6"/>
        <v/>
      </c>
      <c r="I283" s="112">
        <v>0</v>
      </c>
    </row>
    <row r="284" spans="2:9" ht="38.25" hidden="1" customHeight="1" x14ac:dyDescent="0.2">
      <c r="B284" s="9" t="s">
        <v>12484</v>
      </c>
      <c r="C284" s="12" t="s">
        <v>47</v>
      </c>
      <c r="D284" s="14" t="s">
        <v>13579</v>
      </c>
      <c r="E284" s="10">
        <v>0</v>
      </c>
      <c r="F284" s="10" t="str">
        <f>IF(REKAPITULACIJA!$F$48*I284=0,"",REKAPITULACIJA!$F$48*I284)</f>
        <v/>
      </c>
      <c r="G284" s="10" t="str">
        <f t="shared" si="6"/>
        <v/>
      </c>
      <c r="I284" s="112">
        <v>0</v>
      </c>
    </row>
    <row r="285" spans="2:9" ht="38.25" hidden="1" customHeight="1" x14ac:dyDescent="0.2">
      <c r="B285" s="9" t="s">
        <v>12485</v>
      </c>
      <c r="C285" s="12" t="s">
        <v>47</v>
      </c>
      <c r="D285" s="14" t="s">
        <v>13580</v>
      </c>
      <c r="E285" s="10">
        <v>0</v>
      </c>
      <c r="F285" s="10" t="str">
        <f>IF(REKAPITULACIJA!$F$48*I285=0,"",REKAPITULACIJA!$F$48*I285)</f>
        <v/>
      </c>
      <c r="G285" s="10" t="str">
        <f t="shared" si="6"/>
        <v/>
      </c>
      <c r="I285" s="113">
        <v>0</v>
      </c>
    </row>
    <row r="286" spans="2:9" ht="38.25" hidden="1" customHeight="1" x14ac:dyDescent="0.2">
      <c r="B286" s="9" t="s">
        <v>12486</v>
      </c>
      <c r="C286" s="12" t="s">
        <v>47</v>
      </c>
      <c r="D286" s="14" t="s">
        <v>13581</v>
      </c>
      <c r="E286" s="10">
        <v>0</v>
      </c>
      <c r="F286" s="10" t="str">
        <f>IF(REKAPITULACIJA!$F$48*I286=0,"",REKAPITULACIJA!$F$48*I286)</f>
        <v/>
      </c>
      <c r="G286" s="10" t="str">
        <f t="shared" si="6"/>
        <v/>
      </c>
      <c r="I286" s="113">
        <v>0</v>
      </c>
    </row>
    <row r="287" spans="2:9" ht="38.25" hidden="1" customHeight="1" x14ac:dyDescent="0.2">
      <c r="B287" s="9" t="s">
        <v>12487</v>
      </c>
      <c r="C287" s="12" t="s">
        <v>47</v>
      </c>
      <c r="D287" s="14" t="s">
        <v>13582</v>
      </c>
      <c r="E287" s="10">
        <v>0</v>
      </c>
      <c r="F287" s="10" t="str">
        <f>IF(REKAPITULACIJA!$F$48*I287=0,"",REKAPITULACIJA!$F$48*I287)</f>
        <v/>
      </c>
      <c r="G287" s="10" t="str">
        <f t="shared" si="6"/>
        <v/>
      </c>
      <c r="I287" s="113">
        <v>0</v>
      </c>
    </row>
    <row r="288" spans="2:9" ht="38.25" hidden="1" customHeight="1" x14ac:dyDescent="0.2">
      <c r="B288" s="9" t="s">
        <v>12488</v>
      </c>
      <c r="C288" s="12" t="s">
        <v>47</v>
      </c>
      <c r="D288" s="14" t="s">
        <v>13583</v>
      </c>
      <c r="E288" s="10">
        <v>0</v>
      </c>
      <c r="F288" s="10" t="str">
        <f>IF(REKAPITULACIJA!$F$48*I288=0,"",REKAPITULACIJA!$F$48*I288)</f>
        <v/>
      </c>
      <c r="G288" s="10" t="str">
        <f t="shared" si="6"/>
        <v/>
      </c>
      <c r="I288" s="113">
        <v>0</v>
      </c>
    </row>
    <row r="289" spans="2:9" ht="38.25" hidden="1" customHeight="1" x14ac:dyDescent="0.2">
      <c r="B289" s="9" t="s">
        <v>12489</v>
      </c>
      <c r="C289" s="12" t="s">
        <v>47</v>
      </c>
      <c r="D289" s="14" t="s">
        <v>13584</v>
      </c>
      <c r="E289" s="10">
        <v>0</v>
      </c>
      <c r="F289" s="10" t="str">
        <f>IF(REKAPITULACIJA!$F$48*I289=0,"",REKAPITULACIJA!$F$48*I289)</f>
        <v/>
      </c>
      <c r="G289" s="10" t="str">
        <f t="shared" si="6"/>
        <v/>
      </c>
      <c r="I289" s="113">
        <v>0</v>
      </c>
    </row>
    <row r="290" spans="2:9" ht="38.25" hidden="1" customHeight="1" x14ac:dyDescent="0.2">
      <c r="B290" s="9" t="s">
        <v>12490</v>
      </c>
      <c r="C290" s="12" t="s">
        <v>47</v>
      </c>
      <c r="D290" s="14" t="s">
        <v>13585</v>
      </c>
      <c r="E290" s="10">
        <v>0</v>
      </c>
      <c r="F290" s="10" t="str">
        <f>IF(REKAPITULACIJA!$F$48*I290=0,"",REKAPITULACIJA!$F$48*I290)</f>
        <v/>
      </c>
      <c r="G290" s="10" t="str">
        <f t="shared" si="6"/>
        <v/>
      </c>
      <c r="I290" s="113">
        <v>0</v>
      </c>
    </row>
    <row r="291" spans="2:9" ht="38.25" hidden="1" customHeight="1" x14ac:dyDescent="0.2">
      <c r="B291" s="9" t="s">
        <v>12491</v>
      </c>
      <c r="C291" s="12" t="s">
        <v>47</v>
      </c>
      <c r="D291" s="14" t="s">
        <v>13586</v>
      </c>
      <c r="E291" s="10">
        <v>0</v>
      </c>
      <c r="F291" s="10" t="str">
        <f>IF(REKAPITULACIJA!$F$48*I291=0,"",REKAPITULACIJA!$F$48*I291)</f>
        <v/>
      </c>
      <c r="G291" s="10" t="str">
        <f t="shared" si="6"/>
        <v/>
      </c>
      <c r="I291" s="113">
        <v>0</v>
      </c>
    </row>
    <row r="292" spans="2:9" ht="38.25" hidden="1" customHeight="1" x14ac:dyDescent="0.2">
      <c r="B292" s="9" t="s">
        <v>12492</v>
      </c>
      <c r="C292" s="12" t="s">
        <v>47</v>
      </c>
      <c r="D292" s="14" t="s">
        <v>13587</v>
      </c>
      <c r="E292" s="10">
        <v>0</v>
      </c>
      <c r="F292" s="10" t="str">
        <f>IF(REKAPITULACIJA!$F$48*I292=0,"",REKAPITULACIJA!$F$48*I292)</f>
        <v/>
      </c>
      <c r="G292" s="10" t="str">
        <f t="shared" si="6"/>
        <v/>
      </c>
      <c r="I292" s="113">
        <v>0</v>
      </c>
    </row>
    <row r="293" spans="2:9" ht="38.25" hidden="1" customHeight="1" x14ac:dyDescent="0.2">
      <c r="B293" s="9" t="s">
        <v>12493</v>
      </c>
      <c r="C293" s="12" t="s">
        <v>47</v>
      </c>
      <c r="D293" s="14" t="s">
        <v>12494</v>
      </c>
      <c r="E293" s="10">
        <v>0</v>
      </c>
      <c r="F293" s="10" t="str">
        <f>IF(REKAPITULACIJA!$F$48*I293=0,"",REKAPITULACIJA!$F$48*I293)</f>
        <v/>
      </c>
      <c r="G293" s="10" t="str">
        <f t="shared" si="6"/>
        <v/>
      </c>
      <c r="I293" s="113">
        <v>0</v>
      </c>
    </row>
    <row r="294" spans="2:9" ht="38.25" hidden="1" customHeight="1" x14ac:dyDescent="0.2">
      <c r="B294" s="9" t="s">
        <v>12495</v>
      </c>
      <c r="C294" s="12" t="s">
        <v>2666</v>
      </c>
      <c r="D294" s="14" t="s">
        <v>13588</v>
      </c>
      <c r="E294" s="10">
        <v>0</v>
      </c>
      <c r="F294" s="10" t="str">
        <f>IF(REKAPITULACIJA!$F$48*I294=0,"",REKAPITULACIJA!$F$48*I294)</f>
        <v/>
      </c>
      <c r="G294" s="10" t="str">
        <f t="shared" si="6"/>
        <v/>
      </c>
      <c r="I294" s="112">
        <v>0</v>
      </c>
    </row>
    <row r="295" spans="2:9" ht="38.25" hidden="1" customHeight="1" x14ac:dyDescent="0.2">
      <c r="B295" s="9" t="s">
        <v>12496</v>
      </c>
      <c r="C295" s="12" t="s">
        <v>2666</v>
      </c>
      <c r="D295" s="14" t="s">
        <v>13589</v>
      </c>
      <c r="E295" s="10">
        <v>0</v>
      </c>
      <c r="F295" s="10" t="str">
        <f>IF(REKAPITULACIJA!$F$48*I295=0,"",REKAPITULACIJA!$F$48*I295)</f>
        <v/>
      </c>
      <c r="G295" s="10" t="str">
        <f t="shared" si="6"/>
        <v/>
      </c>
      <c r="I295" s="112">
        <v>0</v>
      </c>
    </row>
    <row r="296" spans="2:9" ht="38.25" hidden="1" customHeight="1" x14ac:dyDescent="0.2">
      <c r="B296" s="9" t="s">
        <v>12497</v>
      </c>
      <c r="C296" s="12" t="s">
        <v>2666</v>
      </c>
      <c r="D296" s="14" t="s">
        <v>13590</v>
      </c>
      <c r="E296" s="10">
        <v>0</v>
      </c>
      <c r="F296" s="10" t="str">
        <f>IF(REKAPITULACIJA!$F$48*I296=0,"",REKAPITULACIJA!$F$48*I296)</f>
        <v/>
      </c>
      <c r="G296" s="10" t="str">
        <f t="shared" si="6"/>
        <v/>
      </c>
      <c r="I296" s="112">
        <v>0</v>
      </c>
    </row>
    <row r="297" spans="2:9" ht="12.75" hidden="1" customHeight="1" x14ac:dyDescent="0.2">
      <c r="E297" s="45">
        <f>IF(SUM(E300:E323)=0,0,"")</f>
        <v>0</v>
      </c>
      <c r="F297" s="45"/>
      <c r="G297" s="45">
        <f>IF(REKAPITULACIJA!$F$48=0,"",IF(SUM(G300:G323)=0,0,""))</f>
        <v>0</v>
      </c>
    </row>
    <row r="298" spans="2:9" ht="21.75" hidden="1" customHeight="1" x14ac:dyDescent="0.2">
      <c r="B298" s="216" t="s">
        <v>12372</v>
      </c>
      <c r="C298" s="216"/>
      <c r="D298" s="216"/>
      <c r="E298" s="46">
        <f>IF(SUM(E300:E323)=0,0,"")</f>
        <v>0</v>
      </c>
      <c r="F298" s="46"/>
      <c r="G298" s="46">
        <f>IF(REKAPITULACIJA!$F$48=0,"",IF(SUM(G300:G323)=0,0,""))</f>
        <v>0</v>
      </c>
    </row>
    <row r="299" spans="2:9" ht="12.75" hidden="1" customHeight="1" x14ac:dyDescent="0.2">
      <c r="E299" s="45">
        <f>IF(SUM(E300:E323)=0,0,"")</f>
        <v>0</v>
      </c>
      <c r="F299" s="45"/>
      <c r="G299" s="45">
        <f>IF(REKAPITULACIJA!$F$48=0,"",IF(SUM(G300:G323)=0,0,""))</f>
        <v>0</v>
      </c>
    </row>
    <row r="300" spans="2:9" ht="38.25" hidden="1" customHeight="1" x14ac:dyDescent="0.2">
      <c r="B300" s="9" t="s">
        <v>12499</v>
      </c>
      <c r="C300" s="12" t="s">
        <v>47</v>
      </c>
      <c r="D300" s="14" t="s">
        <v>13591</v>
      </c>
      <c r="E300" s="10">
        <v>0</v>
      </c>
      <c r="F300" s="10" t="str">
        <f>IF(REKAPITULACIJA!$F$48*I300=0,"",REKAPITULACIJA!$F$48*I300)</f>
        <v/>
      </c>
      <c r="G300" s="10" t="str">
        <f>IF(F300="","",E300*F300)</f>
        <v/>
      </c>
      <c r="I300" s="109">
        <v>0</v>
      </c>
    </row>
    <row r="301" spans="2:9" ht="38.25" hidden="1" customHeight="1" x14ac:dyDescent="0.2">
      <c r="B301" s="9" t="s">
        <v>12500</v>
      </c>
      <c r="C301" s="12" t="s">
        <v>47</v>
      </c>
      <c r="D301" s="14" t="s">
        <v>13592</v>
      </c>
      <c r="E301" s="10">
        <v>0</v>
      </c>
      <c r="F301" s="10" t="str">
        <f>IF(REKAPITULACIJA!$F$48*I301=0,"",REKAPITULACIJA!$F$48*I301)</f>
        <v/>
      </c>
      <c r="G301" s="10" t="str">
        <f t="shared" ref="G301:G323" si="7">IF(F301="","",E301*F301)</f>
        <v/>
      </c>
      <c r="I301" s="109">
        <v>0</v>
      </c>
    </row>
    <row r="302" spans="2:9" ht="38.25" hidden="1" customHeight="1" x14ac:dyDescent="0.2">
      <c r="B302" s="9" t="s">
        <v>12501</v>
      </c>
      <c r="C302" s="12" t="s">
        <v>47</v>
      </c>
      <c r="D302" s="14" t="s">
        <v>13593</v>
      </c>
      <c r="E302" s="10">
        <v>0</v>
      </c>
      <c r="F302" s="10" t="str">
        <f>IF(REKAPITULACIJA!$F$48*I302=0,"",REKAPITULACIJA!$F$48*I302)</f>
        <v/>
      </c>
      <c r="G302" s="10" t="str">
        <f t="shared" si="7"/>
        <v/>
      </c>
      <c r="I302" s="109">
        <v>0</v>
      </c>
    </row>
    <row r="303" spans="2:9" ht="38.25" hidden="1" customHeight="1" x14ac:dyDescent="0.2">
      <c r="B303" s="9" t="s">
        <v>12502</v>
      </c>
      <c r="C303" s="12" t="s">
        <v>47</v>
      </c>
      <c r="D303" s="14" t="s">
        <v>13594</v>
      </c>
      <c r="E303" s="10">
        <v>0</v>
      </c>
      <c r="F303" s="10" t="str">
        <f>IF(REKAPITULACIJA!$F$48*I303=0,"",REKAPITULACIJA!$F$48*I303)</f>
        <v/>
      </c>
      <c r="G303" s="10" t="str">
        <f t="shared" si="7"/>
        <v/>
      </c>
      <c r="I303" s="109">
        <v>0</v>
      </c>
    </row>
    <row r="304" spans="2:9" ht="38.25" hidden="1" customHeight="1" x14ac:dyDescent="0.2">
      <c r="B304" s="9" t="s">
        <v>12503</v>
      </c>
      <c r="C304" s="12" t="s">
        <v>47</v>
      </c>
      <c r="D304" s="14" t="s">
        <v>13595</v>
      </c>
      <c r="E304" s="10">
        <v>0</v>
      </c>
      <c r="F304" s="10" t="str">
        <f>IF(REKAPITULACIJA!$F$48*I304=0,"",REKAPITULACIJA!$F$48*I304)</f>
        <v/>
      </c>
      <c r="G304" s="10" t="str">
        <f t="shared" si="7"/>
        <v/>
      </c>
      <c r="I304" s="110">
        <v>0</v>
      </c>
    </row>
    <row r="305" spans="2:9" ht="38.25" hidden="1" customHeight="1" x14ac:dyDescent="0.2">
      <c r="B305" s="9" t="s">
        <v>12504</v>
      </c>
      <c r="C305" s="12" t="s">
        <v>47</v>
      </c>
      <c r="D305" s="14" t="s">
        <v>13596</v>
      </c>
      <c r="E305" s="10">
        <v>0</v>
      </c>
      <c r="F305" s="10" t="str">
        <f>IF(REKAPITULACIJA!$F$48*I305=0,"",REKAPITULACIJA!$F$48*I305)</f>
        <v/>
      </c>
      <c r="G305" s="10" t="str">
        <f t="shared" si="7"/>
        <v/>
      </c>
      <c r="I305" s="110">
        <v>0</v>
      </c>
    </row>
    <row r="306" spans="2:9" ht="38.25" hidden="1" customHeight="1" x14ac:dyDescent="0.2">
      <c r="B306" s="9" t="s">
        <v>12505</v>
      </c>
      <c r="C306" s="12" t="s">
        <v>47</v>
      </c>
      <c r="D306" s="14" t="s">
        <v>13597</v>
      </c>
      <c r="E306" s="10">
        <v>0</v>
      </c>
      <c r="F306" s="10" t="str">
        <f>IF(REKAPITULACIJA!$F$48*I306=0,"",REKAPITULACIJA!$F$48*I306)</f>
        <v/>
      </c>
      <c r="G306" s="10" t="str">
        <f t="shared" si="7"/>
        <v/>
      </c>
      <c r="I306" s="110">
        <v>0</v>
      </c>
    </row>
    <row r="307" spans="2:9" ht="38.25" hidden="1" customHeight="1" x14ac:dyDescent="0.2">
      <c r="B307" s="9" t="s">
        <v>12506</v>
      </c>
      <c r="C307" s="12" t="s">
        <v>47</v>
      </c>
      <c r="D307" s="14" t="s">
        <v>13598</v>
      </c>
      <c r="E307" s="10">
        <v>0</v>
      </c>
      <c r="F307" s="10" t="str">
        <f>IF(REKAPITULACIJA!$F$48*I307=0,"",REKAPITULACIJA!$F$48*I307)</f>
        <v/>
      </c>
      <c r="G307" s="10" t="str">
        <f t="shared" si="7"/>
        <v/>
      </c>
      <c r="I307" s="110">
        <v>0</v>
      </c>
    </row>
    <row r="308" spans="2:9" ht="38.25" hidden="1" customHeight="1" x14ac:dyDescent="0.2">
      <c r="B308" s="9" t="s">
        <v>12507</v>
      </c>
      <c r="C308" s="12" t="s">
        <v>47</v>
      </c>
      <c r="D308" s="14" t="s">
        <v>13599</v>
      </c>
      <c r="E308" s="10">
        <v>0</v>
      </c>
      <c r="F308" s="10" t="str">
        <f>IF(REKAPITULACIJA!$F$48*I308=0,"",REKAPITULACIJA!$F$48*I308)</f>
        <v/>
      </c>
      <c r="G308" s="10" t="str">
        <f t="shared" si="7"/>
        <v/>
      </c>
      <c r="I308" s="109">
        <v>0</v>
      </c>
    </row>
    <row r="309" spans="2:9" ht="38.25" hidden="1" customHeight="1" x14ac:dyDescent="0.2">
      <c r="B309" s="9" t="s">
        <v>12508</v>
      </c>
      <c r="C309" s="12" t="s">
        <v>47</v>
      </c>
      <c r="D309" s="14" t="s">
        <v>13600</v>
      </c>
      <c r="E309" s="10">
        <v>0</v>
      </c>
      <c r="F309" s="10" t="str">
        <f>IF(REKAPITULACIJA!$F$48*I309=0,"",REKAPITULACIJA!$F$48*I309)</f>
        <v/>
      </c>
      <c r="G309" s="10" t="str">
        <f t="shared" si="7"/>
        <v/>
      </c>
      <c r="I309" s="109">
        <v>0</v>
      </c>
    </row>
    <row r="310" spans="2:9" ht="38.25" hidden="1" customHeight="1" x14ac:dyDescent="0.2">
      <c r="B310" s="9" t="s">
        <v>12509</v>
      </c>
      <c r="C310" s="12" t="s">
        <v>47</v>
      </c>
      <c r="D310" s="14" t="s">
        <v>13601</v>
      </c>
      <c r="E310" s="10">
        <v>0</v>
      </c>
      <c r="F310" s="10" t="str">
        <f>IF(REKAPITULACIJA!$F$48*I310=0,"",REKAPITULACIJA!$F$48*I310)</f>
        <v/>
      </c>
      <c r="G310" s="10" t="str">
        <f t="shared" si="7"/>
        <v/>
      </c>
      <c r="I310" s="109">
        <v>0</v>
      </c>
    </row>
    <row r="311" spans="2:9" ht="38.25" hidden="1" customHeight="1" x14ac:dyDescent="0.2">
      <c r="B311" s="9" t="s">
        <v>12510</v>
      </c>
      <c r="C311" s="12" t="s">
        <v>47</v>
      </c>
      <c r="D311" s="14" t="s">
        <v>13602</v>
      </c>
      <c r="E311" s="10">
        <v>0</v>
      </c>
      <c r="F311" s="10" t="str">
        <f>IF(REKAPITULACIJA!$F$48*I311=0,"",REKAPITULACIJA!$F$48*I311)</f>
        <v/>
      </c>
      <c r="G311" s="10" t="str">
        <f t="shared" si="7"/>
        <v/>
      </c>
      <c r="I311" s="109">
        <v>0</v>
      </c>
    </row>
    <row r="312" spans="2:9" ht="38.25" hidden="1" customHeight="1" x14ac:dyDescent="0.2">
      <c r="B312" s="9" t="s">
        <v>12511</v>
      </c>
      <c r="C312" s="12" t="s">
        <v>47</v>
      </c>
      <c r="D312" s="14" t="s">
        <v>13603</v>
      </c>
      <c r="E312" s="10">
        <v>0</v>
      </c>
      <c r="F312" s="10" t="str">
        <f>IF(REKAPITULACIJA!$F$48*I312=0,"",REKAPITULACIJA!$F$48*I312)</f>
        <v/>
      </c>
      <c r="G312" s="10" t="str">
        <f t="shared" si="7"/>
        <v/>
      </c>
      <c r="I312" s="109">
        <v>0</v>
      </c>
    </row>
    <row r="313" spans="2:9" ht="38.25" hidden="1" customHeight="1" x14ac:dyDescent="0.2">
      <c r="B313" s="9" t="s">
        <v>12512</v>
      </c>
      <c r="C313" s="12" t="s">
        <v>47</v>
      </c>
      <c r="D313" s="14" t="s">
        <v>13604</v>
      </c>
      <c r="E313" s="10">
        <v>0</v>
      </c>
      <c r="F313" s="10" t="str">
        <f>IF(REKAPITULACIJA!$F$48*I313=0,"",REKAPITULACIJA!$F$48*I313)</f>
        <v/>
      </c>
      <c r="G313" s="10" t="str">
        <f t="shared" si="7"/>
        <v/>
      </c>
      <c r="I313" s="110">
        <v>0</v>
      </c>
    </row>
    <row r="314" spans="2:9" ht="38.25" hidden="1" customHeight="1" x14ac:dyDescent="0.2">
      <c r="B314" s="9" t="s">
        <v>12513</v>
      </c>
      <c r="C314" s="12" t="s">
        <v>47</v>
      </c>
      <c r="D314" s="14" t="s">
        <v>13605</v>
      </c>
      <c r="E314" s="10">
        <v>0</v>
      </c>
      <c r="F314" s="10" t="str">
        <f>IF(REKAPITULACIJA!$F$48*I314=0,"",REKAPITULACIJA!$F$48*I314)</f>
        <v/>
      </c>
      <c r="G314" s="10" t="str">
        <f t="shared" si="7"/>
        <v/>
      </c>
      <c r="I314" s="110">
        <v>0</v>
      </c>
    </row>
    <row r="315" spans="2:9" ht="38.25" hidden="1" customHeight="1" x14ac:dyDescent="0.2">
      <c r="B315" s="9" t="s">
        <v>12514</v>
      </c>
      <c r="C315" s="12" t="s">
        <v>47</v>
      </c>
      <c r="D315" s="14" t="s">
        <v>13606</v>
      </c>
      <c r="E315" s="10">
        <v>0</v>
      </c>
      <c r="F315" s="10" t="str">
        <f>IF(REKAPITULACIJA!$F$48*I315=0,"",REKAPITULACIJA!$F$48*I315)</f>
        <v/>
      </c>
      <c r="G315" s="10" t="str">
        <f t="shared" si="7"/>
        <v/>
      </c>
      <c r="I315" s="110">
        <v>0</v>
      </c>
    </row>
    <row r="316" spans="2:9" ht="38.25" hidden="1" customHeight="1" x14ac:dyDescent="0.2">
      <c r="B316" s="9" t="s">
        <v>12515</v>
      </c>
      <c r="C316" s="12" t="s">
        <v>47</v>
      </c>
      <c r="D316" s="14" t="s">
        <v>13607</v>
      </c>
      <c r="E316" s="10">
        <v>0</v>
      </c>
      <c r="F316" s="10" t="str">
        <f>IF(REKAPITULACIJA!$F$48*I316=0,"",REKAPITULACIJA!$F$48*I316)</f>
        <v/>
      </c>
      <c r="G316" s="10" t="str">
        <f t="shared" si="7"/>
        <v/>
      </c>
      <c r="I316" s="110">
        <v>0</v>
      </c>
    </row>
    <row r="317" spans="2:9" ht="38.25" hidden="1" customHeight="1" x14ac:dyDescent="0.2">
      <c r="B317" s="9" t="s">
        <v>12516</v>
      </c>
      <c r="C317" s="12" t="s">
        <v>47</v>
      </c>
      <c r="D317" s="14" t="s">
        <v>13608</v>
      </c>
      <c r="E317" s="10">
        <v>0</v>
      </c>
      <c r="F317" s="10" t="str">
        <f>IF(REKAPITULACIJA!$F$48*I317=0,"",REKAPITULACIJA!$F$48*I317)</f>
        <v/>
      </c>
      <c r="G317" s="10" t="str">
        <f t="shared" si="7"/>
        <v/>
      </c>
      <c r="I317" s="110">
        <v>0</v>
      </c>
    </row>
    <row r="318" spans="2:9" ht="38.25" hidden="1" customHeight="1" x14ac:dyDescent="0.2">
      <c r="B318" s="9" t="s">
        <v>12517</v>
      </c>
      <c r="C318" s="12" t="s">
        <v>47</v>
      </c>
      <c r="D318" s="14" t="s">
        <v>13609</v>
      </c>
      <c r="E318" s="10">
        <v>0</v>
      </c>
      <c r="F318" s="10" t="str">
        <f>IF(REKAPITULACIJA!$F$48*I318=0,"",REKAPITULACIJA!$F$48*I318)</f>
        <v/>
      </c>
      <c r="G318" s="10" t="str">
        <f t="shared" si="7"/>
        <v/>
      </c>
      <c r="I318" s="109">
        <v>0</v>
      </c>
    </row>
    <row r="319" spans="2:9" ht="38.25" hidden="1" customHeight="1" x14ac:dyDescent="0.2">
      <c r="B319" s="9" t="s">
        <v>12518</v>
      </c>
      <c r="C319" s="12" t="s">
        <v>47</v>
      </c>
      <c r="D319" s="14" t="s">
        <v>13610</v>
      </c>
      <c r="E319" s="10">
        <v>0</v>
      </c>
      <c r="F319" s="10" t="str">
        <f>IF(REKAPITULACIJA!$F$48*I319=0,"",REKAPITULACIJA!$F$48*I319)</f>
        <v/>
      </c>
      <c r="G319" s="10" t="str">
        <f t="shared" si="7"/>
        <v/>
      </c>
      <c r="I319" s="109">
        <v>0</v>
      </c>
    </row>
    <row r="320" spans="2:9" ht="38.25" hidden="1" customHeight="1" x14ac:dyDescent="0.2">
      <c r="B320" s="9" t="s">
        <v>12519</v>
      </c>
      <c r="C320" s="12" t="s">
        <v>47</v>
      </c>
      <c r="D320" s="14" t="s">
        <v>13611</v>
      </c>
      <c r="E320" s="10">
        <v>0</v>
      </c>
      <c r="F320" s="10" t="str">
        <f>IF(REKAPITULACIJA!$F$48*I320=0,"",REKAPITULACIJA!$F$48*I320)</f>
        <v/>
      </c>
      <c r="G320" s="10" t="str">
        <f t="shared" si="7"/>
        <v/>
      </c>
      <c r="I320" s="109">
        <v>0</v>
      </c>
    </row>
    <row r="321" spans="2:9" ht="38.25" hidden="1" customHeight="1" x14ac:dyDescent="0.2">
      <c r="B321" s="9" t="s">
        <v>12520</v>
      </c>
      <c r="C321" s="12" t="s">
        <v>47</v>
      </c>
      <c r="D321" s="14" t="s">
        <v>13612</v>
      </c>
      <c r="E321" s="10">
        <v>0</v>
      </c>
      <c r="F321" s="10" t="str">
        <f>IF(REKAPITULACIJA!$F$48*I321=0,"",REKAPITULACIJA!$F$48*I321)</f>
        <v/>
      </c>
      <c r="G321" s="10" t="str">
        <f t="shared" si="7"/>
        <v/>
      </c>
      <c r="I321" s="109">
        <v>0</v>
      </c>
    </row>
    <row r="322" spans="2:9" ht="38.25" hidden="1" customHeight="1" x14ac:dyDescent="0.2">
      <c r="B322" s="9" t="s">
        <v>12521</v>
      </c>
      <c r="C322" s="12" t="s">
        <v>47</v>
      </c>
      <c r="D322" s="14" t="s">
        <v>13613</v>
      </c>
      <c r="E322" s="10">
        <v>0</v>
      </c>
      <c r="F322" s="10" t="str">
        <f>IF(REKAPITULACIJA!$F$48*I322=0,"",REKAPITULACIJA!$F$48*I322)</f>
        <v/>
      </c>
      <c r="G322" s="10" t="str">
        <f t="shared" si="7"/>
        <v/>
      </c>
      <c r="I322" s="109">
        <v>0</v>
      </c>
    </row>
    <row r="323" spans="2:9" ht="25.5" hidden="1" customHeight="1" x14ac:dyDescent="0.2">
      <c r="B323" s="9" t="s">
        <v>12522</v>
      </c>
      <c r="C323" s="12" t="s">
        <v>47</v>
      </c>
      <c r="D323" s="14" t="s">
        <v>14250</v>
      </c>
      <c r="E323" s="10">
        <f>+E157</f>
        <v>0</v>
      </c>
      <c r="F323" s="10">
        <v>15</v>
      </c>
      <c r="G323" s="10">
        <f t="shared" si="7"/>
        <v>0</v>
      </c>
      <c r="I323" s="109">
        <v>0</v>
      </c>
    </row>
    <row r="324" spans="2:9" ht="12.75" hidden="1" customHeight="1" x14ac:dyDescent="0.2">
      <c r="E324" s="45">
        <f>IF(SUM(E327:E347)=0,0,"")</f>
        <v>0</v>
      </c>
      <c r="F324" s="45"/>
      <c r="G324" s="45">
        <f>IF(REKAPITULACIJA!$F$48=0,"",IF(SUM(G327:G347)=0,0,""))</f>
        <v>0</v>
      </c>
    </row>
    <row r="325" spans="2:9" ht="21.75" hidden="1" customHeight="1" x14ac:dyDescent="0.2">
      <c r="B325" s="216" t="s">
        <v>12498</v>
      </c>
      <c r="C325" s="216"/>
      <c r="D325" s="216"/>
      <c r="E325" s="46">
        <f>IF(SUM(E327:E347)=0,0,"")</f>
        <v>0</v>
      </c>
      <c r="F325" s="46"/>
      <c r="G325" s="46">
        <f>IF(REKAPITULACIJA!$F$48=0,"",IF(SUM(G327:G347)=0,0,""))</f>
        <v>0</v>
      </c>
    </row>
    <row r="326" spans="2:9" ht="12.75" hidden="1" customHeight="1" x14ac:dyDescent="0.2">
      <c r="E326" s="45">
        <f>IF(SUM(E327:E347)=0,0,"")</f>
        <v>0</v>
      </c>
      <c r="F326" s="45"/>
      <c r="G326" s="45">
        <f>IF(REKAPITULACIJA!$F$48=0,"",IF(SUM(G327:G347)=0,0,""))</f>
        <v>0</v>
      </c>
    </row>
    <row r="327" spans="2:9" ht="38.25" hidden="1" customHeight="1" x14ac:dyDescent="0.2">
      <c r="B327" s="9" t="s">
        <v>12524</v>
      </c>
      <c r="C327" s="12" t="s">
        <v>47</v>
      </c>
      <c r="D327" s="14" t="s">
        <v>13614</v>
      </c>
      <c r="E327" s="10">
        <v>0</v>
      </c>
      <c r="F327" s="10">
        <f>IF(REKAPITULACIJA!$F$48*I327=0,"",REKAPITULACIJA!$F$48*I327)</f>
        <v>12.33</v>
      </c>
      <c r="G327" s="10">
        <f>IF(F327="","",E327*F327)</f>
        <v>0</v>
      </c>
      <c r="I327" s="103">
        <v>12.33</v>
      </c>
    </row>
    <row r="328" spans="2:9" ht="38.25" hidden="1" customHeight="1" x14ac:dyDescent="0.2">
      <c r="B328" s="9" t="s">
        <v>12525</v>
      </c>
      <c r="C328" s="12" t="s">
        <v>47</v>
      </c>
      <c r="D328" s="14" t="s">
        <v>13615</v>
      </c>
      <c r="E328" s="10">
        <v>0</v>
      </c>
      <c r="F328" s="10">
        <f>IF(REKAPITULACIJA!$F$48*I328=0,"",REKAPITULACIJA!$F$48*I328)</f>
        <v>15.42</v>
      </c>
      <c r="G328" s="10">
        <f t="shared" ref="G328:G347" si="8">IF(F328="","",E328*F328)</f>
        <v>0</v>
      </c>
      <c r="I328" s="103">
        <v>15.42</v>
      </c>
    </row>
    <row r="329" spans="2:9" ht="38.25" hidden="1" customHeight="1" x14ac:dyDescent="0.2">
      <c r="B329" s="9" t="s">
        <v>12526</v>
      </c>
      <c r="C329" s="12" t="s">
        <v>47</v>
      </c>
      <c r="D329" s="14" t="s">
        <v>13616</v>
      </c>
      <c r="E329" s="10">
        <v>0</v>
      </c>
      <c r="F329" s="10">
        <f>IF(REKAPITULACIJA!$F$48*I329=0,"",REKAPITULACIJA!$F$48*I329)</f>
        <v>18.5</v>
      </c>
      <c r="G329" s="10">
        <f t="shared" si="8"/>
        <v>0</v>
      </c>
      <c r="I329" s="103">
        <v>18.5</v>
      </c>
    </row>
    <row r="330" spans="2:9" ht="38.25" hidden="1" customHeight="1" x14ac:dyDescent="0.2">
      <c r="B330" s="9" t="s">
        <v>12527</v>
      </c>
      <c r="C330" s="12" t="s">
        <v>47</v>
      </c>
      <c r="D330" s="14" t="s">
        <v>13617</v>
      </c>
      <c r="E330" s="10">
        <v>0</v>
      </c>
      <c r="F330" s="10">
        <f>IF(REKAPITULACIJA!$F$48*I330=0,"",REKAPITULACIJA!$F$48*I330)</f>
        <v>21.58</v>
      </c>
      <c r="G330" s="10">
        <f t="shared" si="8"/>
        <v>0</v>
      </c>
      <c r="I330" s="103">
        <v>21.58</v>
      </c>
    </row>
    <row r="331" spans="2:9" ht="38.25" hidden="1" customHeight="1" x14ac:dyDescent="0.2">
      <c r="B331" s="9" t="s">
        <v>12528</v>
      </c>
      <c r="C331" s="12" t="s">
        <v>47</v>
      </c>
      <c r="D331" s="14" t="s">
        <v>13618</v>
      </c>
      <c r="E331" s="10">
        <v>0</v>
      </c>
      <c r="F331" s="10">
        <f>IF(REKAPITULACIJA!$F$48*I331=0,"",REKAPITULACIJA!$F$48*I331)</f>
        <v>24.67</v>
      </c>
      <c r="G331" s="10">
        <f t="shared" si="8"/>
        <v>0</v>
      </c>
      <c r="I331" s="103">
        <v>24.67</v>
      </c>
    </row>
    <row r="332" spans="2:9" ht="38.25" hidden="1" customHeight="1" x14ac:dyDescent="0.2">
      <c r="B332" s="9" t="s">
        <v>12529</v>
      </c>
      <c r="C332" s="12" t="s">
        <v>47</v>
      </c>
      <c r="D332" s="14" t="s">
        <v>13619</v>
      </c>
      <c r="E332" s="10">
        <v>0</v>
      </c>
      <c r="F332" s="10" t="str">
        <f>IF(REKAPITULACIJA!$F$48*I332=0,"",REKAPITULACIJA!$F$48*I332)</f>
        <v/>
      </c>
      <c r="G332" s="10" t="str">
        <f t="shared" si="8"/>
        <v/>
      </c>
      <c r="I332" s="112">
        <v>0</v>
      </c>
    </row>
    <row r="333" spans="2:9" ht="38.25" hidden="1" customHeight="1" x14ac:dyDescent="0.2">
      <c r="B333" s="9" t="s">
        <v>12530</v>
      </c>
      <c r="C333" s="12" t="s">
        <v>47</v>
      </c>
      <c r="D333" s="14" t="s">
        <v>13620</v>
      </c>
      <c r="E333" s="10">
        <v>0</v>
      </c>
      <c r="F333" s="10" t="str">
        <f>IF(REKAPITULACIJA!$F$48*I333=0,"",REKAPITULACIJA!$F$48*I333)</f>
        <v/>
      </c>
      <c r="G333" s="10" t="str">
        <f t="shared" si="8"/>
        <v/>
      </c>
      <c r="I333" s="112">
        <v>0</v>
      </c>
    </row>
    <row r="334" spans="2:9" ht="38.25" hidden="1" customHeight="1" x14ac:dyDescent="0.2">
      <c r="B334" s="9" t="s">
        <v>12531</v>
      </c>
      <c r="C334" s="12" t="s">
        <v>47</v>
      </c>
      <c r="D334" s="14" t="s">
        <v>13621</v>
      </c>
      <c r="E334" s="10">
        <v>0</v>
      </c>
      <c r="F334" s="10" t="str">
        <f>IF(REKAPITULACIJA!$F$48*I334=0,"",REKAPITULACIJA!$F$48*I334)</f>
        <v/>
      </c>
      <c r="G334" s="10" t="str">
        <f t="shared" si="8"/>
        <v/>
      </c>
      <c r="I334" s="112">
        <v>0</v>
      </c>
    </row>
    <row r="335" spans="2:9" ht="38.25" hidden="1" customHeight="1" x14ac:dyDescent="0.2">
      <c r="B335" s="9" t="s">
        <v>12532</v>
      </c>
      <c r="C335" s="12" t="s">
        <v>47</v>
      </c>
      <c r="D335" s="14" t="s">
        <v>13622</v>
      </c>
      <c r="E335" s="10">
        <v>0</v>
      </c>
      <c r="F335" s="10" t="str">
        <f>IF(REKAPITULACIJA!$F$48*I335=0,"",REKAPITULACIJA!$F$48*I335)</f>
        <v/>
      </c>
      <c r="G335" s="10" t="str">
        <f t="shared" si="8"/>
        <v/>
      </c>
      <c r="I335" s="112">
        <v>0</v>
      </c>
    </row>
    <row r="336" spans="2:9" ht="38.25" hidden="1" customHeight="1" x14ac:dyDescent="0.2">
      <c r="B336" s="9" t="s">
        <v>12533</v>
      </c>
      <c r="C336" s="12" t="s">
        <v>47</v>
      </c>
      <c r="D336" s="14" t="s">
        <v>13623</v>
      </c>
      <c r="E336" s="10">
        <v>0</v>
      </c>
      <c r="F336" s="10" t="str">
        <f>IF(REKAPITULACIJA!$F$48*I336=0,"",REKAPITULACIJA!$F$48*I336)</f>
        <v/>
      </c>
      <c r="G336" s="10" t="str">
        <f t="shared" si="8"/>
        <v/>
      </c>
      <c r="I336" s="112">
        <v>0</v>
      </c>
    </row>
    <row r="337" spans="2:9" ht="38.25" hidden="1" customHeight="1" x14ac:dyDescent="0.2">
      <c r="B337" s="9" t="s">
        <v>12534</v>
      </c>
      <c r="C337" s="12" t="s">
        <v>47</v>
      </c>
      <c r="D337" s="14" t="s">
        <v>13624</v>
      </c>
      <c r="E337" s="10">
        <v>0</v>
      </c>
      <c r="F337" s="10" t="str">
        <f>IF(REKAPITULACIJA!$F$48*I337=0,"",REKAPITULACIJA!$F$48*I337)</f>
        <v/>
      </c>
      <c r="G337" s="10" t="str">
        <f t="shared" si="8"/>
        <v/>
      </c>
      <c r="I337" s="111">
        <v>0</v>
      </c>
    </row>
    <row r="338" spans="2:9" ht="38.25" hidden="1" customHeight="1" x14ac:dyDescent="0.2">
      <c r="B338" s="9" t="s">
        <v>12535</v>
      </c>
      <c r="C338" s="12" t="s">
        <v>47</v>
      </c>
      <c r="D338" s="14" t="s">
        <v>13625</v>
      </c>
      <c r="E338" s="10">
        <v>0</v>
      </c>
      <c r="F338" s="10" t="str">
        <f>IF(REKAPITULACIJA!$F$48*I338=0,"",REKAPITULACIJA!$F$48*I338)</f>
        <v/>
      </c>
      <c r="G338" s="10" t="str">
        <f t="shared" si="8"/>
        <v/>
      </c>
      <c r="I338" s="111">
        <v>0</v>
      </c>
    </row>
    <row r="339" spans="2:9" ht="38.25" hidden="1" customHeight="1" x14ac:dyDescent="0.2">
      <c r="B339" s="9" t="s">
        <v>12536</v>
      </c>
      <c r="C339" s="12" t="s">
        <v>47</v>
      </c>
      <c r="D339" s="14" t="s">
        <v>13626</v>
      </c>
      <c r="E339" s="10">
        <v>0</v>
      </c>
      <c r="F339" s="10" t="str">
        <f>IF(REKAPITULACIJA!$F$48*I339=0,"",REKAPITULACIJA!$F$48*I339)</f>
        <v/>
      </c>
      <c r="G339" s="10" t="str">
        <f t="shared" si="8"/>
        <v/>
      </c>
      <c r="I339" s="111">
        <v>0</v>
      </c>
    </row>
    <row r="340" spans="2:9" ht="38.25" hidden="1" customHeight="1" x14ac:dyDescent="0.2">
      <c r="B340" s="9" t="s">
        <v>12537</v>
      </c>
      <c r="C340" s="12" t="s">
        <v>47</v>
      </c>
      <c r="D340" s="14" t="s">
        <v>13627</v>
      </c>
      <c r="E340" s="10">
        <v>0</v>
      </c>
      <c r="F340" s="10" t="str">
        <f>IF(REKAPITULACIJA!$F$48*I340=0,"",REKAPITULACIJA!$F$48*I340)</f>
        <v/>
      </c>
      <c r="G340" s="10" t="str">
        <f t="shared" si="8"/>
        <v/>
      </c>
      <c r="I340" s="111">
        <v>0</v>
      </c>
    </row>
    <row r="341" spans="2:9" ht="38.25" hidden="1" customHeight="1" x14ac:dyDescent="0.2">
      <c r="B341" s="9" t="s">
        <v>12538</v>
      </c>
      <c r="C341" s="12" t="s">
        <v>47</v>
      </c>
      <c r="D341" s="14" t="s">
        <v>13628</v>
      </c>
      <c r="E341" s="10">
        <v>0</v>
      </c>
      <c r="F341" s="10" t="str">
        <f>IF(REKAPITULACIJA!$F$48*I341=0,"",REKAPITULACIJA!$F$48*I341)</f>
        <v/>
      </c>
      <c r="G341" s="10" t="str">
        <f t="shared" si="8"/>
        <v/>
      </c>
      <c r="I341" s="111">
        <v>0</v>
      </c>
    </row>
    <row r="342" spans="2:9" ht="38.25" hidden="1" customHeight="1" x14ac:dyDescent="0.2">
      <c r="B342" s="9" t="s">
        <v>12539</v>
      </c>
      <c r="C342" s="12" t="s">
        <v>47</v>
      </c>
      <c r="D342" s="14" t="s">
        <v>13629</v>
      </c>
      <c r="E342" s="10">
        <v>0</v>
      </c>
      <c r="F342" s="10" t="str">
        <f>IF(REKAPITULACIJA!$F$48*I342=0,"",REKAPITULACIJA!$F$48*I342)</f>
        <v/>
      </c>
      <c r="G342" s="10" t="str">
        <f t="shared" si="8"/>
        <v/>
      </c>
      <c r="I342" s="112">
        <v>0</v>
      </c>
    </row>
    <row r="343" spans="2:9" ht="38.25" hidden="1" customHeight="1" x14ac:dyDescent="0.2">
      <c r="B343" s="9" t="s">
        <v>12540</v>
      </c>
      <c r="C343" s="12" t="s">
        <v>47</v>
      </c>
      <c r="D343" s="14" t="s">
        <v>13630</v>
      </c>
      <c r="E343" s="10">
        <v>0</v>
      </c>
      <c r="F343" s="10" t="str">
        <f>IF(REKAPITULACIJA!$F$48*I343=0,"",REKAPITULACIJA!$F$48*I343)</f>
        <v/>
      </c>
      <c r="G343" s="10" t="str">
        <f t="shared" si="8"/>
        <v/>
      </c>
      <c r="I343" s="112">
        <v>0</v>
      </c>
    </row>
    <row r="344" spans="2:9" ht="38.25" hidden="1" customHeight="1" x14ac:dyDescent="0.2">
      <c r="B344" s="9" t="s">
        <v>12541</v>
      </c>
      <c r="C344" s="12" t="s">
        <v>47</v>
      </c>
      <c r="D344" s="14" t="s">
        <v>13631</v>
      </c>
      <c r="E344" s="10">
        <v>0</v>
      </c>
      <c r="F344" s="10" t="str">
        <f>IF(REKAPITULACIJA!$F$48*I344=0,"",REKAPITULACIJA!$F$48*I344)</f>
        <v/>
      </c>
      <c r="G344" s="10" t="str">
        <f t="shared" si="8"/>
        <v/>
      </c>
      <c r="I344" s="112">
        <v>0</v>
      </c>
    </row>
    <row r="345" spans="2:9" ht="38.25" hidden="1" customHeight="1" x14ac:dyDescent="0.2">
      <c r="B345" s="9" t="s">
        <v>12542</v>
      </c>
      <c r="C345" s="12" t="s">
        <v>47</v>
      </c>
      <c r="D345" s="14" t="s">
        <v>13632</v>
      </c>
      <c r="E345" s="10">
        <v>0</v>
      </c>
      <c r="F345" s="10" t="str">
        <f>IF(REKAPITULACIJA!$F$48*I345=0,"",REKAPITULACIJA!$F$48*I345)</f>
        <v/>
      </c>
      <c r="G345" s="10" t="str">
        <f t="shared" si="8"/>
        <v/>
      </c>
      <c r="I345" s="112">
        <v>0</v>
      </c>
    </row>
    <row r="346" spans="2:9" ht="38.25" hidden="1" customHeight="1" x14ac:dyDescent="0.2">
      <c r="B346" s="9" t="s">
        <v>12543</v>
      </c>
      <c r="C346" s="12" t="s">
        <v>47</v>
      </c>
      <c r="D346" s="14" t="s">
        <v>13633</v>
      </c>
      <c r="E346" s="10">
        <v>0</v>
      </c>
      <c r="F346" s="10" t="str">
        <f>IF(REKAPITULACIJA!$F$48*I346=0,"",REKAPITULACIJA!$F$48*I346)</f>
        <v/>
      </c>
      <c r="G346" s="10" t="str">
        <f t="shared" si="8"/>
        <v/>
      </c>
      <c r="I346" s="112">
        <v>0</v>
      </c>
    </row>
    <row r="347" spans="2:9" ht="51" hidden="1" customHeight="1" x14ac:dyDescent="0.2">
      <c r="B347" s="9" t="s">
        <v>12544</v>
      </c>
      <c r="C347" s="12" t="s">
        <v>47</v>
      </c>
      <c r="D347" s="14" t="s">
        <v>13634</v>
      </c>
      <c r="E347" s="10">
        <v>0</v>
      </c>
      <c r="F347" s="10" t="str">
        <f>IF(REKAPITULACIJA!$F$48*I347=0,"",REKAPITULACIJA!$F$48*I347)</f>
        <v/>
      </c>
      <c r="G347" s="10" t="str">
        <f t="shared" si="8"/>
        <v/>
      </c>
      <c r="I347" s="112">
        <v>0</v>
      </c>
    </row>
    <row r="348" spans="2:9" ht="12.75" hidden="1" customHeight="1" x14ac:dyDescent="0.2">
      <c r="E348" s="45">
        <f>IF(SUM(E351:E369)=0,0,"")</f>
        <v>0</v>
      </c>
      <c r="F348" s="45"/>
      <c r="G348" s="45">
        <f>IF(REKAPITULACIJA!$F$48=0,"",IF(SUM(G351:G369)=0,0,""))</f>
        <v>0</v>
      </c>
    </row>
    <row r="349" spans="2:9" ht="27" hidden="1" customHeight="1" x14ac:dyDescent="0.2">
      <c r="B349" s="216" t="s">
        <v>12523</v>
      </c>
      <c r="C349" s="216"/>
      <c r="D349" s="216"/>
      <c r="E349" s="46">
        <f>IF(SUM(E351:E369)=0,0,"")</f>
        <v>0</v>
      </c>
      <c r="F349" s="46"/>
      <c r="G349" s="46">
        <f>IF(REKAPITULACIJA!$F$48=0,"",IF(SUM(G351:G369)=0,0,""))</f>
        <v>0</v>
      </c>
    </row>
    <row r="350" spans="2:9" ht="12.75" hidden="1" customHeight="1" x14ac:dyDescent="0.2">
      <c r="E350" s="45">
        <f>IF(SUM(E351:E369)=0,0,"")</f>
        <v>0</v>
      </c>
      <c r="F350" s="45"/>
      <c r="G350" s="45">
        <f>IF(REKAPITULACIJA!$F$48=0,"",IF(SUM(G351:G369)=0,0,""))</f>
        <v>0</v>
      </c>
    </row>
    <row r="351" spans="2:9" ht="25.5" hidden="1" customHeight="1" x14ac:dyDescent="0.2">
      <c r="B351" s="9" t="s">
        <v>12545</v>
      </c>
      <c r="C351" s="12" t="s">
        <v>47</v>
      </c>
      <c r="D351" s="14" t="s">
        <v>12546</v>
      </c>
      <c r="E351" s="10">
        <v>0</v>
      </c>
      <c r="F351" s="10" t="str">
        <f>IF(REKAPITULACIJA!$F$48*I351=0,"",REKAPITULACIJA!$F$48*I351)</f>
        <v/>
      </c>
      <c r="G351" s="10" t="str">
        <f>IF(F351="","",E351*F351)</f>
        <v/>
      </c>
      <c r="I351" s="113">
        <v>0</v>
      </c>
    </row>
    <row r="352" spans="2:9" ht="25.5" hidden="1" customHeight="1" x14ac:dyDescent="0.2">
      <c r="B352" s="9" t="s">
        <v>12547</v>
      </c>
      <c r="C352" s="12" t="s">
        <v>47</v>
      </c>
      <c r="D352" s="14" t="s">
        <v>12548</v>
      </c>
      <c r="E352" s="10">
        <v>0</v>
      </c>
      <c r="F352" s="10" t="str">
        <f>IF(REKAPITULACIJA!$F$48*I352=0,"",REKAPITULACIJA!$F$48*I352)</f>
        <v/>
      </c>
      <c r="G352" s="10" t="str">
        <f t="shared" ref="G352:G369" si="9">IF(F352="","",E352*F352)</f>
        <v/>
      </c>
      <c r="I352" s="113">
        <v>0</v>
      </c>
    </row>
    <row r="353" spans="2:9" ht="25.5" hidden="1" customHeight="1" x14ac:dyDescent="0.2">
      <c r="B353" s="9" t="s">
        <v>12549</v>
      </c>
      <c r="C353" s="12" t="s">
        <v>47</v>
      </c>
      <c r="D353" s="14" t="s">
        <v>12550</v>
      </c>
      <c r="E353" s="10">
        <v>0</v>
      </c>
      <c r="F353" s="10" t="str">
        <f>IF(REKAPITULACIJA!$F$48*I353=0,"",REKAPITULACIJA!$F$48*I353)</f>
        <v/>
      </c>
      <c r="G353" s="10" t="str">
        <f t="shared" si="9"/>
        <v/>
      </c>
      <c r="I353" s="113">
        <v>0</v>
      </c>
    </row>
    <row r="354" spans="2:9" ht="25.5" hidden="1" customHeight="1" x14ac:dyDescent="0.2">
      <c r="B354" s="9" t="s">
        <v>12551</v>
      </c>
      <c r="C354" s="12" t="s">
        <v>47</v>
      </c>
      <c r="D354" s="14" t="s">
        <v>12552</v>
      </c>
      <c r="E354" s="10">
        <v>0</v>
      </c>
      <c r="F354" s="10" t="str">
        <f>IF(REKAPITULACIJA!$F$48*I354=0,"",REKAPITULACIJA!$F$48*I354)</f>
        <v/>
      </c>
      <c r="G354" s="10" t="str">
        <f t="shared" si="9"/>
        <v/>
      </c>
      <c r="I354" s="114">
        <v>0</v>
      </c>
    </row>
    <row r="355" spans="2:9" ht="25.5" hidden="1" customHeight="1" x14ac:dyDescent="0.2">
      <c r="B355" s="9" t="s">
        <v>12553</v>
      </c>
      <c r="C355" s="12" t="s">
        <v>47</v>
      </c>
      <c r="D355" s="14" t="s">
        <v>12554</v>
      </c>
      <c r="E355" s="10">
        <v>0</v>
      </c>
      <c r="F355" s="10" t="str">
        <f>IF(REKAPITULACIJA!$F$48*I355=0,"",REKAPITULACIJA!$F$48*I355)</f>
        <v/>
      </c>
      <c r="G355" s="10" t="str">
        <f t="shared" si="9"/>
        <v/>
      </c>
      <c r="I355" s="114">
        <v>0</v>
      </c>
    </row>
    <row r="356" spans="2:9" ht="25.5" hidden="1" customHeight="1" x14ac:dyDescent="0.2">
      <c r="B356" s="9" t="s">
        <v>12555</v>
      </c>
      <c r="C356" s="12" t="s">
        <v>47</v>
      </c>
      <c r="D356" s="14" t="s">
        <v>12556</v>
      </c>
      <c r="E356" s="10">
        <v>0</v>
      </c>
      <c r="F356" s="10" t="str">
        <f>IF(REKAPITULACIJA!$F$48*I356=0,"",REKAPITULACIJA!$F$48*I356)</f>
        <v/>
      </c>
      <c r="G356" s="10" t="str">
        <f t="shared" si="9"/>
        <v/>
      </c>
      <c r="I356" s="114">
        <v>0</v>
      </c>
    </row>
    <row r="357" spans="2:9" ht="25.5" hidden="1" customHeight="1" x14ac:dyDescent="0.2">
      <c r="B357" s="9" t="s">
        <v>12557</v>
      </c>
      <c r="C357" s="12" t="s">
        <v>47</v>
      </c>
      <c r="D357" s="14" t="s">
        <v>12558</v>
      </c>
      <c r="E357" s="10">
        <v>0</v>
      </c>
      <c r="F357" s="10" t="str">
        <f>IF(REKAPITULACIJA!$F$48*I357=0,"",REKAPITULACIJA!$F$48*I357)</f>
        <v/>
      </c>
      <c r="G357" s="10" t="str">
        <f t="shared" si="9"/>
        <v/>
      </c>
      <c r="I357" s="113">
        <v>0</v>
      </c>
    </row>
    <row r="358" spans="2:9" ht="25.5" hidden="1" customHeight="1" x14ac:dyDescent="0.2">
      <c r="B358" s="9" t="s">
        <v>12559</v>
      </c>
      <c r="C358" s="12" t="s">
        <v>47</v>
      </c>
      <c r="D358" s="14" t="s">
        <v>12560</v>
      </c>
      <c r="E358" s="10">
        <v>0</v>
      </c>
      <c r="F358" s="10" t="str">
        <f>IF(REKAPITULACIJA!$F$48*I358=0,"",REKAPITULACIJA!$F$48*I358)</f>
        <v/>
      </c>
      <c r="G358" s="10" t="str">
        <f t="shared" si="9"/>
        <v/>
      </c>
      <c r="I358" s="113">
        <v>0</v>
      </c>
    </row>
    <row r="359" spans="2:9" ht="25.5" hidden="1" customHeight="1" x14ac:dyDescent="0.2">
      <c r="B359" s="9" t="s">
        <v>12561</v>
      </c>
      <c r="C359" s="12" t="s">
        <v>47</v>
      </c>
      <c r="D359" s="14" t="s">
        <v>12562</v>
      </c>
      <c r="E359" s="10">
        <v>0</v>
      </c>
      <c r="F359" s="10" t="str">
        <f>IF(REKAPITULACIJA!$F$48*I359=0,"",REKAPITULACIJA!$F$48*I359)</f>
        <v/>
      </c>
      <c r="G359" s="10" t="str">
        <f t="shared" si="9"/>
        <v/>
      </c>
      <c r="I359" s="113">
        <v>0</v>
      </c>
    </row>
    <row r="360" spans="2:9" ht="25.5" hidden="1" customHeight="1" x14ac:dyDescent="0.2">
      <c r="B360" s="9" t="s">
        <v>12563</v>
      </c>
      <c r="C360" s="12" t="s">
        <v>47</v>
      </c>
      <c r="D360" s="14" t="s">
        <v>12564</v>
      </c>
      <c r="E360" s="10">
        <v>0</v>
      </c>
      <c r="F360" s="10" t="str">
        <f>IF(REKAPITULACIJA!$F$48*I360=0,"",REKAPITULACIJA!$F$48*I360)</f>
        <v/>
      </c>
      <c r="G360" s="10" t="str">
        <f t="shared" si="9"/>
        <v/>
      </c>
      <c r="I360" s="114">
        <v>0</v>
      </c>
    </row>
    <row r="361" spans="2:9" ht="25.5" hidden="1" customHeight="1" x14ac:dyDescent="0.2">
      <c r="B361" s="9" t="s">
        <v>12565</v>
      </c>
      <c r="C361" s="12" t="s">
        <v>47</v>
      </c>
      <c r="D361" s="14" t="s">
        <v>12566</v>
      </c>
      <c r="E361" s="10">
        <v>0</v>
      </c>
      <c r="F361" s="10" t="str">
        <f>IF(REKAPITULACIJA!$F$48*I361=0,"",REKAPITULACIJA!$F$48*I361)</f>
        <v/>
      </c>
      <c r="G361" s="10" t="str">
        <f t="shared" si="9"/>
        <v/>
      </c>
      <c r="I361" s="114">
        <v>0</v>
      </c>
    </row>
    <row r="362" spans="2:9" ht="25.5" hidden="1" customHeight="1" x14ac:dyDescent="0.2">
      <c r="B362" s="9" t="s">
        <v>12567</v>
      </c>
      <c r="C362" s="12" t="s">
        <v>47</v>
      </c>
      <c r="D362" s="14" t="s">
        <v>12568</v>
      </c>
      <c r="E362" s="10">
        <v>0</v>
      </c>
      <c r="F362" s="10" t="str">
        <f>IF(REKAPITULACIJA!$F$48*I362=0,"",REKAPITULACIJA!$F$48*I362)</f>
        <v/>
      </c>
      <c r="G362" s="10" t="str">
        <f t="shared" si="9"/>
        <v/>
      </c>
      <c r="I362" s="114">
        <v>0</v>
      </c>
    </row>
    <row r="363" spans="2:9" ht="25.5" hidden="1" customHeight="1" x14ac:dyDescent="0.2">
      <c r="B363" s="9" t="s">
        <v>12569</v>
      </c>
      <c r="C363" s="12" t="s">
        <v>47</v>
      </c>
      <c r="D363" s="14" t="s">
        <v>12570</v>
      </c>
      <c r="E363" s="10">
        <v>0</v>
      </c>
      <c r="F363" s="10" t="str">
        <f>IF(REKAPITULACIJA!$F$48*I363=0,"",REKAPITULACIJA!$F$48*I363)</f>
        <v/>
      </c>
      <c r="G363" s="10" t="str">
        <f t="shared" si="9"/>
        <v/>
      </c>
      <c r="I363" s="113">
        <v>0</v>
      </c>
    </row>
    <row r="364" spans="2:9" ht="25.5" hidden="1" customHeight="1" x14ac:dyDescent="0.2">
      <c r="B364" s="9" t="s">
        <v>12571</v>
      </c>
      <c r="C364" s="12" t="s">
        <v>47</v>
      </c>
      <c r="D364" s="14" t="s">
        <v>12572</v>
      </c>
      <c r="E364" s="10">
        <v>0</v>
      </c>
      <c r="F364" s="10" t="str">
        <f>IF(REKAPITULACIJA!$F$48*I364=0,"",REKAPITULACIJA!$F$48*I364)</f>
        <v/>
      </c>
      <c r="G364" s="10" t="str">
        <f t="shared" si="9"/>
        <v/>
      </c>
      <c r="I364" s="113">
        <v>0</v>
      </c>
    </row>
    <row r="365" spans="2:9" ht="25.5" hidden="1" customHeight="1" x14ac:dyDescent="0.2">
      <c r="B365" s="9" t="s">
        <v>12573</v>
      </c>
      <c r="C365" s="12" t="s">
        <v>47</v>
      </c>
      <c r="D365" s="14" t="s">
        <v>12574</v>
      </c>
      <c r="E365" s="10">
        <v>0</v>
      </c>
      <c r="F365" s="10" t="str">
        <f>IF(REKAPITULACIJA!$F$48*I365=0,"",REKAPITULACIJA!$F$48*I365)</f>
        <v/>
      </c>
      <c r="G365" s="10" t="str">
        <f t="shared" si="9"/>
        <v/>
      </c>
      <c r="I365" s="113">
        <v>0</v>
      </c>
    </row>
    <row r="366" spans="2:9" ht="25.5" hidden="1" customHeight="1" x14ac:dyDescent="0.2">
      <c r="B366" s="9" t="s">
        <v>12575</v>
      </c>
      <c r="C366" s="12" t="s">
        <v>47</v>
      </c>
      <c r="D366" s="14" t="s">
        <v>12576</v>
      </c>
      <c r="E366" s="10">
        <v>0</v>
      </c>
      <c r="F366" s="10" t="str">
        <f>IF(REKAPITULACIJA!$F$48*I366=0,"",REKAPITULACIJA!$F$48*I366)</f>
        <v/>
      </c>
      <c r="G366" s="10" t="str">
        <f t="shared" si="9"/>
        <v/>
      </c>
      <c r="I366" s="114">
        <v>0</v>
      </c>
    </row>
    <row r="367" spans="2:9" ht="25.5" hidden="1" customHeight="1" x14ac:dyDescent="0.2">
      <c r="B367" s="9" t="s">
        <v>12577</v>
      </c>
      <c r="C367" s="12" t="s">
        <v>47</v>
      </c>
      <c r="D367" s="14" t="s">
        <v>12578</v>
      </c>
      <c r="E367" s="10">
        <v>0</v>
      </c>
      <c r="F367" s="10" t="str">
        <f>IF(REKAPITULACIJA!$F$48*I367=0,"",REKAPITULACIJA!$F$48*I367)</f>
        <v/>
      </c>
      <c r="G367" s="10" t="str">
        <f t="shared" si="9"/>
        <v/>
      </c>
      <c r="I367" s="114">
        <v>0</v>
      </c>
    </row>
    <row r="368" spans="2:9" ht="25.5" hidden="1" customHeight="1" x14ac:dyDescent="0.2">
      <c r="B368" s="9" t="s">
        <v>12579</v>
      </c>
      <c r="C368" s="12" t="s">
        <v>47</v>
      </c>
      <c r="D368" s="14" t="s">
        <v>12580</v>
      </c>
      <c r="E368" s="10">
        <v>0</v>
      </c>
      <c r="F368" s="10" t="str">
        <f>IF(REKAPITULACIJA!$F$48*I368=0,"",REKAPITULACIJA!$F$48*I368)</f>
        <v/>
      </c>
      <c r="G368" s="10" t="str">
        <f t="shared" si="9"/>
        <v/>
      </c>
      <c r="I368" s="114">
        <v>0</v>
      </c>
    </row>
    <row r="369" spans="2:9" ht="51" hidden="1" customHeight="1" x14ac:dyDescent="0.2">
      <c r="B369" s="9" t="s">
        <v>12581</v>
      </c>
      <c r="C369" s="12" t="s">
        <v>47</v>
      </c>
      <c r="D369" s="14" t="s">
        <v>13635</v>
      </c>
      <c r="E369" s="10">
        <v>0</v>
      </c>
      <c r="F369" s="10" t="str">
        <f>IF(REKAPITULACIJA!$F$48*I369=0,"",REKAPITULACIJA!$F$48*I369)</f>
        <v/>
      </c>
      <c r="G369" s="10" t="str">
        <f t="shared" si="9"/>
        <v/>
      </c>
      <c r="I369" s="114">
        <v>0</v>
      </c>
    </row>
    <row r="370" spans="2:9" x14ac:dyDescent="0.2">
      <c r="E370" s="45" t="str">
        <f>IF(AND(E372=0,E402=0,E467=0,E523=0,E592=0,E648=0,E708=0),0,"")</f>
        <v/>
      </c>
      <c r="F370" s="45"/>
      <c r="G370" s="45"/>
    </row>
    <row r="371" spans="2:9" ht="21.2" customHeight="1" x14ac:dyDescent="0.25">
      <c r="B371" s="212" t="s">
        <v>12582</v>
      </c>
      <c r="C371" s="213"/>
      <c r="D371" s="213"/>
      <c r="E371" s="47" t="str">
        <f>IF(AND(E372=0,E402=0,E467=0,E523=0,E592=0,E648=0,E708=0),0,"")</f>
        <v/>
      </c>
      <c r="F371" s="47"/>
      <c r="G371" s="48"/>
    </row>
    <row r="372" spans="2:9" ht="21.2" hidden="1" customHeight="1" x14ac:dyDescent="0.2">
      <c r="B372" s="217" t="s">
        <v>12583</v>
      </c>
      <c r="C372" s="217"/>
      <c r="D372" s="217"/>
      <c r="E372" s="49">
        <f>IF(SUM(E374:E400)=0,0,"")</f>
        <v>0</v>
      </c>
      <c r="F372" s="49"/>
      <c r="G372" s="49">
        <f>IF(REKAPITULACIJA!$F$48=0,"",IF(SUM(G374:G400)=0,0,""))</f>
        <v>0</v>
      </c>
    </row>
    <row r="373" spans="2:9" ht="12.75" hidden="1" customHeight="1" x14ac:dyDescent="0.2">
      <c r="E373" s="45">
        <f>IF(SUM(E374:E400)=0,0,"")</f>
        <v>0</v>
      </c>
      <c r="F373" s="45"/>
      <c r="G373" s="45">
        <f>IF(REKAPITULACIJA!$F$48=0,"",IF(SUM(G374:G400)=0,0,""))</f>
        <v>0</v>
      </c>
    </row>
    <row r="374" spans="2:9" ht="38.25" hidden="1" customHeight="1" x14ac:dyDescent="0.2">
      <c r="B374" s="9" t="s">
        <v>12584</v>
      </c>
      <c r="C374" s="12" t="s">
        <v>146</v>
      </c>
      <c r="D374" s="14" t="s">
        <v>13636</v>
      </c>
      <c r="E374" s="10">
        <v>0</v>
      </c>
      <c r="F374" s="10" t="str">
        <f>IF(REKAPITULACIJA!$F$48*I374=0,"",REKAPITULACIJA!$F$48*I374)</f>
        <v/>
      </c>
      <c r="G374" s="10" t="str">
        <f>IF(F374="","",E374*F374)</f>
        <v/>
      </c>
      <c r="I374" s="109">
        <v>0</v>
      </c>
    </row>
    <row r="375" spans="2:9" ht="38.25" hidden="1" customHeight="1" x14ac:dyDescent="0.2">
      <c r="B375" s="9" t="s">
        <v>12585</v>
      </c>
      <c r="C375" s="12" t="s">
        <v>146</v>
      </c>
      <c r="D375" s="14" t="s">
        <v>13637</v>
      </c>
      <c r="E375" s="10">
        <v>0</v>
      </c>
      <c r="F375" s="10" t="str">
        <f>IF(REKAPITULACIJA!$F$48*I375=0,"",REKAPITULACIJA!$F$48*I375)</f>
        <v/>
      </c>
      <c r="G375" s="10" t="str">
        <f t="shared" ref="G375:G400" si="10">IF(F375="","",E375*F375)</f>
        <v/>
      </c>
      <c r="I375" s="109">
        <v>0</v>
      </c>
    </row>
    <row r="376" spans="2:9" ht="38.25" hidden="1" customHeight="1" x14ac:dyDescent="0.2">
      <c r="B376" s="9" t="s">
        <v>12586</v>
      </c>
      <c r="C376" s="12" t="s">
        <v>146</v>
      </c>
      <c r="D376" s="14" t="s">
        <v>13638</v>
      </c>
      <c r="E376" s="10">
        <v>0</v>
      </c>
      <c r="F376" s="10" t="str">
        <f>IF(REKAPITULACIJA!$F$48*I376=0,"",REKAPITULACIJA!$F$48*I376)</f>
        <v/>
      </c>
      <c r="G376" s="10" t="str">
        <f t="shared" si="10"/>
        <v/>
      </c>
      <c r="I376" s="109">
        <v>0</v>
      </c>
    </row>
    <row r="377" spans="2:9" ht="38.25" hidden="1" customHeight="1" x14ac:dyDescent="0.2">
      <c r="B377" s="9" t="s">
        <v>12587</v>
      </c>
      <c r="C377" s="12" t="s">
        <v>146</v>
      </c>
      <c r="D377" s="14" t="s">
        <v>13639</v>
      </c>
      <c r="E377" s="10">
        <v>0</v>
      </c>
      <c r="F377" s="10" t="str">
        <f>IF(REKAPITULACIJA!$F$48*I377=0,"",REKAPITULACIJA!$F$48*I377)</f>
        <v/>
      </c>
      <c r="G377" s="10" t="str">
        <f t="shared" si="10"/>
        <v/>
      </c>
      <c r="I377" s="109">
        <v>0</v>
      </c>
    </row>
    <row r="378" spans="2:9" ht="38.25" hidden="1" customHeight="1" x14ac:dyDescent="0.2">
      <c r="B378" s="9" t="s">
        <v>12588</v>
      </c>
      <c r="C378" s="12" t="s">
        <v>146</v>
      </c>
      <c r="D378" s="14" t="s">
        <v>13640</v>
      </c>
      <c r="E378" s="10">
        <v>0</v>
      </c>
      <c r="F378" s="10" t="str">
        <f>IF(REKAPITULACIJA!$F$48*I378=0,"",REKAPITULACIJA!$F$48*I378)</f>
        <v/>
      </c>
      <c r="G378" s="10" t="str">
        <f t="shared" si="10"/>
        <v/>
      </c>
      <c r="I378" s="109">
        <v>0</v>
      </c>
    </row>
    <row r="379" spans="2:9" ht="38.25" hidden="1" customHeight="1" x14ac:dyDescent="0.2">
      <c r="B379" s="9" t="s">
        <v>12589</v>
      </c>
      <c r="C379" s="12" t="s">
        <v>146</v>
      </c>
      <c r="D379" s="14" t="s">
        <v>12590</v>
      </c>
      <c r="E379" s="10">
        <v>0</v>
      </c>
      <c r="F379" s="10" t="str">
        <f>IF(REKAPITULACIJA!$F$48*I379=0,"",REKAPITULACIJA!$F$48*I379)</f>
        <v/>
      </c>
      <c r="G379" s="10" t="str">
        <f t="shared" si="10"/>
        <v/>
      </c>
      <c r="I379" s="110">
        <v>0</v>
      </c>
    </row>
    <row r="380" spans="2:9" ht="51" hidden="1" customHeight="1" x14ac:dyDescent="0.2">
      <c r="B380" s="9" t="s">
        <v>12591</v>
      </c>
      <c r="C380" s="12" t="s">
        <v>146</v>
      </c>
      <c r="D380" s="14" t="s">
        <v>13641</v>
      </c>
      <c r="E380" s="10">
        <v>0</v>
      </c>
      <c r="F380" s="10" t="str">
        <f>IF(REKAPITULACIJA!$F$48*I380=0,"",REKAPITULACIJA!$F$48*I380)</f>
        <v/>
      </c>
      <c r="G380" s="10" t="str">
        <f t="shared" si="10"/>
        <v/>
      </c>
      <c r="I380" s="110">
        <v>0</v>
      </c>
    </row>
    <row r="381" spans="2:9" ht="51" hidden="1" customHeight="1" x14ac:dyDescent="0.2">
      <c r="B381" s="9" t="s">
        <v>12592</v>
      </c>
      <c r="C381" s="12" t="s">
        <v>146</v>
      </c>
      <c r="D381" s="14" t="s">
        <v>13642</v>
      </c>
      <c r="E381" s="10">
        <v>0</v>
      </c>
      <c r="F381" s="10" t="str">
        <f>IF(REKAPITULACIJA!$F$48*I381=0,"",REKAPITULACIJA!$F$48*I381)</f>
        <v/>
      </c>
      <c r="G381" s="10" t="str">
        <f t="shared" si="10"/>
        <v/>
      </c>
      <c r="I381" s="110">
        <v>0</v>
      </c>
    </row>
    <row r="382" spans="2:9" ht="51" hidden="1" customHeight="1" x14ac:dyDescent="0.2">
      <c r="B382" s="9" t="s">
        <v>12593</v>
      </c>
      <c r="C382" s="12" t="s">
        <v>146</v>
      </c>
      <c r="D382" s="14" t="s">
        <v>13643</v>
      </c>
      <c r="E382" s="10">
        <v>0</v>
      </c>
      <c r="F382" s="10" t="str">
        <f>IF(REKAPITULACIJA!$F$48*I382=0,"",REKAPITULACIJA!$F$48*I382)</f>
        <v/>
      </c>
      <c r="G382" s="10" t="str">
        <f t="shared" si="10"/>
        <v/>
      </c>
      <c r="I382" s="110">
        <v>0</v>
      </c>
    </row>
    <row r="383" spans="2:9" ht="51" hidden="1" customHeight="1" x14ac:dyDescent="0.2">
      <c r="B383" s="9" t="s">
        <v>12594</v>
      </c>
      <c r="C383" s="12" t="s">
        <v>146</v>
      </c>
      <c r="D383" s="14" t="s">
        <v>13644</v>
      </c>
      <c r="E383" s="10">
        <v>0</v>
      </c>
      <c r="F383" s="10" t="str">
        <f>IF(REKAPITULACIJA!$F$48*I383=0,"",REKAPITULACIJA!$F$48*I383)</f>
        <v/>
      </c>
      <c r="G383" s="10" t="str">
        <f t="shared" si="10"/>
        <v/>
      </c>
      <c r="I383" s="110">
        <v>0</v>
      </c>
    </row>
    <row r="384" spans="2:9" ht="38.25" hidden="1" customHeight="1" x14ac:dyDescent="0.2">
      <c r="B384" s="9" t="s">
        <v>12595</v>
      </c>
      <c r="C384" s="12" t="s">
        <v>146</v>
      </c>
      <c r="D384" s="14" t="s">
        <v>13645</v>
      </c>
      <c r="E384" s="10">
        <v>0</v>
      </c>
      <c r="F384" s="10" t="str">
        <f>IF(REKAPITULACIJA!$F$48*I384=0,"",REKAPITULACIJA!$F$48*I384)</f>
        <v/>
      </c>
      <c r="G384" s="10" t="str">
        <f t="shared" si="10"/>
        <v/>
      </c>
      <c r="I384" s="109">
        <v>0</v>
      </c>
    </row>
    <row r="385" spans="2:9" ht="38.25" hidden="1" customHeight="1" x14ac:dyDescent="0.2">
      <c r="B385" s="9" t="s">
        <v>12596</v>
      </c>
      <c r="C385" s="12" t="s">
        <v>146</v>
      </c>
      <c r="D385" s="14" t="s">
        <v>13646</v>
      </c>
      <c r="E385" s="10">
        <v>0</v>
      </c>
      <c r="F385" s="10" t="str">
        <f>IF(REKAPITULACIJA!$F$48*I385=0,"",REKAPITULACIJA!$F$48*I385)</f>
        <v/>
      </c>
      <c r="G385" s="10" t="str">
        <f t="shared" si="10"/>
        <v/>
      </c>
      <c r="I385" s="109">
        <v>0</v>
      </c>
    </row>
    <row r="386" spans="2:9" ht="38.25" hidden="1" customHeight="1" x14ac:dyDescent="0.2">
      <c r="B386" s="9" t="s">
        <v>12597</v>
      </c>
      <c r="C386" s="12" t="s">
        <v>146</v>
      </c>
      <c r="D386" s="14" t="s">
        <v>13647</v>
      </c>
      <c r="E386" s="10">
        <v>0</v>
      </c>
      <c r="F386" s="10" t="str">
        <f>IF(REKAPITULACIJA!$F$48*I386=0,"",REKAPITULACIJA!$F$48*I386)</f>
        <v/>
      </c>
      <c r="G386" s="10" t="str">
        <f t="shared" si="10"/>
        <v/>
      </c>
      <c r="I386" s="109">
        <v>0</v>
      </c>
    </row>
    <row r="387" spans="2:9" ht="38.25" hidden="1" customHeight="1" x14ac:dyDescent="0.2">
      <c r="B387" s="9" t="s">
        <v>12598</v>
      </c>
      <c r="C387" s="12" t="s">
        <v>146</v>
      </c>
      <c r="D387" s="14" t="s">
        <v>13648</v>
      </c>
      <c r="E387" s="10">
        <v>0</v>
      </c>
      <c r="F387" s="10" t="str">
        <f>IF(REKAPITULACIJA!$F$48*I387=0,"",REKAPITULACIJA!$F$48*I387)</f>
        <v/>
      </c>
      <c r="G387" s="10" t="str">
        <f t="shared" si="10"/>
        <v/>
      </c>
      <c r="I387" s="109">
        <v>0</v>
      </c>
    </row>
    <row r="388" spans="2:9" ht="38.25" hidden="1" customHeight="1" x14ac:dyDescent="0.2">
      <c r="B388" s="9" t="s">
        <v>12599</v>
      </c>
      <c r="C388" s="12" t="s">
        <v>146</v>
      </c>
      <c r="D388" s="14" t="s">
        <v>13649</v>
      </c>
      <c r="E388" s="10">
        <v>0</v>
      </c>
      <c r="F388" s="10" t="str">
        <f>IF(REKAPITULACIJA!$F$48*I388=0,"",REKAPITULACIJA!$F$48*I388)</f>
        <v/>
      </c>
      <c r="G388" s="10" t="str">
        <f t="shared" si="10"/>
        <v/>
      </c>
      <c r="I388" s="109">
        <v>0</v>
      </c>
    </row>
    <row r="389" spans="2:9" ht="38.25" hidden="1" customHeight="1" x14ac:dyDescent="0.2">
      <c r="B389" s="9" t="s">
        <v>12600</v>
      </c>
      <c r="C389" s="12" t="s">
        <v>146</v>
      </c>
      <c r="D389" s="14" t="s">
        <v>13650</v>
      </c>
      <c r="E389" s="10">
        <v>0</v>
      </c>
      <c r="F389" s="10" t="str">
        <f>IF(REKAPITULACIJA!$F$48*I389=0,"",REKAPITULACIJA!$F$48*I389)</f>
        <v/>
      </c>
      <c r="G389" s="10" t="str">
        <f t="shared" si="10"/>
        <v/>
      </c>
      <c r="I389" s="110">
        <v>0</v>
      </c>
    </row>
    <row r="390" spans="2:9" ht="38.25" hidden="1" customHeight="1" x14ac:dyDescent="0.2">
      <c r="B390" s="9" t="s">
        <v>12601</v>
      </c>
      <c r="C390" s="12" t="s">
        <v>146</v>
      </c>
      <c r="D390" s="14" t="s">
        <v>13651</v>
      </c>
      <c r="E390" s="10">
        <v>0</v>
      </c>
      <c r="F390" s="10" t="str">
        <f>IF(REKAPITULACIJA!$F$48*I390=0,"",REKAPITULACIJA!$F$48*I390)</f>
        <v/>
      </c>
      <c r="G390" s="10" t="str">
        <f t="shared" si="10"/>
        <v/>
      </c>
      <c r="I390" s="110">
        <v>0</v>
      </c>
    </row>
    <row r="391" spans="2:9" ht="38.25" hidden="1" customHeight="1" x14ac:dyDescent="0.2">
      <c r="B391" s="9" t="s">
        <v>12602</v>
      </c>
      <c r="C391" s="12" t="s">
        <v>146</v>
      </c>
      <c r="D391" s="14" t="s">
        <v>13652</v>
      </c>
      <c r="E391" s="10">
        <v>0</v>
      </c>
      <c r="F391" s="10" t="str">
        <f>IF(REKAPITULACIJA!$F$48*I391=0,"",REKAPITULACIJA!$F$48*I391)</f>
        <v/>
      </c>
      <c r="G391" s="10" t="str">
        <f t="shared" si="10"/>
        <v/>
      </c>
      <c r="I391" s="110">
        <v>0</v>
      </c>
    </row>
    <row r="392" spans="2:9" ht="38.25" hidden="1" customHeight="1" x14ac:dyDescent="0.2">
      <c r="B392" s="9" t="s">
        <v>12603</v>
      </c>
      <c r="C392" s="12" t="s">
        <v>146</v>
      </c>
      <c r="D392" s="14" t="s">
        <v>13653</v>
      </c>
      <c r="E392" s="10">
        <v>0</v>
      </c>
      <c r="F392" s="10" t="str">
        <f>IF(REKAPITULACIJA!$F$48*I392=0,"",REKAPITULACIJA!$F$48*I392)</f>
        <v/>
      </c>
      <c r="G392" s="10" t="str">
        <f t="shared" si="10"/>
        <v/>
      </c>
      <c r="I392" s="110">
        <v>0</v>
      </c>
    </row>
    <row r="393" spans="2:9" ht="38.25" hidden="1" customHeight="1" x14ac:dyDescent="0.2">
      <c r="B393" s="9" t="s">
        <v>12604</v>
      </c>
      <c r="C393" s="12" t="s">
        <v>146</v>
      </c>
      <c r="D393" s="14" t="s">
        <v>13654</v>
      </c>
      <c r="E393" s="10">
        <v>0</v>
      </c>
      <c r="F393" s="10" t="str">
        <f>IF(REKAPITULACIJA!$F$48*I393=0,"",REKAPITULACIJA!$F$48*I393)</f>
        <v/>
      </c>
      <c r="G393" s="10" t="str">
        <f t="shared" si="10"/>
        <v/>
      </c>
      <c r="I393" s="110">
        <v>0</v>
      </c>
    </row>
    <row r="394" spans="2:9" ht="38.25" hidden="1" customHeight="1" x14ac:dyDescent="0.2">
      <c r="B394" s="9" t="s">
        <v>12605</v>
      </c>
      <c r="C394" s="12" t="s">
        <v>146</v>
      </c>
      <c r="D394" s="14" t="s">
        <v>12606</v>
      </c>
      <c r="E394" s="10">
        <v>0</v>
      </c>
      <c r="F394" s="10" t="str">
        <f>IF(REKAPITULACIJA!$F$48*I394=0,"",REKAPITULACIJA!$F$48*I394)</f>
        <v/>
      </c>
      <c r="G394" s="10" t="str">
        <f t="shared" si="10"/>
        <v/>
      </c>
      <c r="I394" s="109">
        <v>0</v>
      </c>
    </row>
    <row r="395" spans="2:9" ht="51" hidden="1" customHeight="1" x14ac:dyDescent="0.2">
      <c r="B395" s="9" t="s">
        <v>12607</v>
      </c>
      <c r="C395" s="12" t="s">
        <v>146</v>
      </c>
      <c r="D395" s="14" t="s">
        <v>13655</v>
      </c>
      <c r="E395" s="10">
        <v>0</v>
      </c>
      <c r="F395" s="10" t="str">
        <f>IF(REKAPITULACIJA!$F$48*I395=0,"",REKAPITULACIJA!$F$48*I395)</f>
        <v/>
      </c>
      <c r="G395" s="10" t="str">
        <f t="shared" si="10"/>
        <v/>
      </c>
      <c r="I395" s="109">
        <v>0</v>
      </c>
    </row>
    <row r="396" spans="2:9" ht="51" hidden="1" customHeight="1" x14ac:dyDescent="0.2">
      <c r="B396" s="9" t="s">
        <v>12608</v>
      </c>
      <c r="C396" s="12" t="s">
        <v>146</v>
      </c>
      <c r="D396" s="14" t="s">
        <v>13656</v>
      </c>
      <c r="E396" s="10">
        <v>0</v>
      </c>
      <c r="F396" s="10" t="str">
        <f>IF(REKAPITULACIJA!$F$48*I396=0,"",REKAPITULACIJA!$F$48*I396)</f>
        <v/>
      </c>
      <c r="G396" s="10" t="str">
        <f t="shared" si="10"/>
        <v/>
      </c>
      <c r="I396" s="109">
        <v>0</v>
      </c>
    </row>
    <row r="397" spans="2:9" ht="51" hidden="1" customHeight="1" x14ac:dyDescent="0.2">
      <c r="B397" s="9" t="s">
        <v>12609</v>
      </c>
      <c r="C397" s="12" t="s">
        <v>146</v>
      </c>
      <c r="D397" s="14" t="s">
        <v>13657</v>
      </c>
      <c r="E397" s="10">
        <v>0</v>
      </c>
      <c r="F397" s="10" t="str">
        <f>IF(REKAPITULACIJA!$F$48*I397=0,"",REKAPITULACIJA!$F$48*I397)</f>
        <v/>
      </c>
      <c r="G397" s="10" t="str">
        <f t="shared" si="10"/>
        <v/>
      </c>
      <c r="I397" s="109">
        <v>0</v>
      </c>
    </row>
    <row r="398" spans="2:9" ht="38.25" hidden="1" customHeight="1" x14ac:dyDescent="0.2">
      <c r="B398" s="9" t="s">
        <v>12610</v>
      </c>
      <c r="C398" s="12" t="s">
        <v>146</v>
      </c>
      <c r="D398" s="14" t="s">
        <v>12611</v>
      </c>
      <c r="E398" s="10">
        <v>0</v>
      </c>
      <c r="F398" s="10" t="str">
        <f>IF(REKAPITULACIJA!$F$48*I398=0,"",REKAPITULACIJA!$F$48*I398)</f>
        <v/>
      </c>
      <c r="G398" s="10" t="str">
        <f t="shared" si="10"/>
        <v/>
      </c>
      <c r="I398" s="109">
        <v>0</v>
      </c>
    </row>
    <row r="399" spans="2:9" ht="38.25" hidden="1" customHeight="1" x14ac:dyDescent="0.2">
      <c r="B399" s="9" t="s">
        <v>12612</v>
      </c>
      <c r="C399" s="12" t="s">
        <v>146</v>
      </c>
      <c r="D399" s="14" t="s">
        <v>13658</v>
      </c>
      <c r="E399" s="10">
        <v>0</v>
      </c>
      <c r="F399" s="10" t="str">
        <f>IF(REKAPITULACIJA!$F$48*I399=0,"",REKAPITULACIJA!$F$48*I399)</f>
        <v/>
      </c>
      <c r="G399" s="10" t="str">
        <f t="shared" si="10"/>
        <v/>
      </c>
      <c r="I399" s="110">
        <v>0</v>
      </c>
    </row>
    <row r="400" spans="2:9" ht="38.25" hidden="1" customHeight="1" x14ac:dyDescent="0.2">
      <c r="B400" s="9" t="s">
        <v>12613</v>
      </c>
      <c r="C400" s="12" t="s">
        <v>146</v>
      </c>
      <c r="D400" s="14" t="s">
        <v>13659</v>
      </c>
      <c r="E400" s="10">
        <v>0</v>
      </c>
      <c r="F400" s="10" t="str">
        <f>IF(REKAPITULACIJA!$F$48*I400=0,"",REKAPITULACIJA!$F$48*I400)</f>
        <v/>
      </c>
      <c r="G400" s="10" t="str">
        <f t="shared" si="10"/>
        <v/>
      </c>
      <c r="I400" s="110">
        <v>0</v>
      </c>
    </row>
    <row r="401" spans="1:9" s="4" customFormat="1" x14ac:dyDescent="0.2">
      <c r="A401" s="7"/>
      <c r="B401" s="149"/>
      <c r="C401" s="150"/>
      <c r="D401" s="151"/>
      <c r="E401" s="152" t="str">
        <f>IF(SUM(E404:E465)=0,0,"")</f>
        <v/>
      </c>
      <c r="F401" s="152"/>
      <c r="G401" s="152"/>
      <c r="I401" s="30"/>
    </row>
    <row r="402" spans="1:9" s="4" customFormat="1" ht="27" customHeight="1" x14ac:dyDescent="0.2">
      <c r="A402" s="7"/>
      <c r="B402" s="218" t="s">
        <v>12614</v>
      </c>
      <c r="C402" s="218"/>
      <c r="D402" s="218"/>
      <c r="E402" s="153" t="str">
        <f>IF(SUM(E404:E465)=0,0,"")</f>
        <v/>
      </c>
      <c r="F402" s="153"/>
      <c r="G402" s="153"/>
      <c r="I402" s="30"/>
    </row>
    <row r="403" spans="1:9" s="4" customFormat="1" x14ac:dyDescent="0.2">
      <c r="A403" s="7"/>
      <c r="B403" s="149"/>
      <c r="C403" s="150"/>
      <c r="D403" s="151"/>
      <c r="E403" s="152" t="str">
        <f>IF(SUM(E404:E465)=0,0,"")</f>
        <v/>
      </c>
      <c r="F403" s="152"/>
      <c r="G403" s="152"/>
      <c r="I403" s="30"/>
    </row>
    <row r="404" spans="1:9" ht="38.25" hidden="1" customHeight="1" x14ac:dyDescent="0.2">
      <c r="B404" s="9" t="s">
        <v>12615</v>
      </c>
      <c r="C404" s="12" t="s">
        <v>47</v>
      </c>
      <c r="D404" s="14" t="s">
        <v>13660</v>
      </c>
      <c r="E404" s="10">
        <v>0</v>
      </c>
      <c r="F404" s="10" t="str">
        <f>IF(REKAPITULACIJA!$F$48*I404=0,"",REKAPITULACIJA!$F$48*I404)</f>
        <v/>
      </c>
      <c r="G404" s="10" t="str">
        <f>IF(F404="","",E404*F404)</f>
        <v/>
      </c>
      <c r="I404" s="112">
        <v>0</v>
      </c>
    </row>
    <row r="405" spans="1:9" ht="38.25" hidden="1" customHeight="1" x14ac:dyDescent="0.2">
      <c r="B405" s="9" t="s">
        <v>12616</v>
      </c>
      <c r="C405" s="12" t="s">
        <v>47</v>
      </c>
      <c r="D405" s="14" t="s">
        <v>13661</v>
      </c>
      <c r="E405" s="10">
        <v>0</v>
      </c>
      <c r="F405" s="10" t="str">
        <f>IF(REKAPITULACIJA!$F$48*I405=0,"",REKAPITULACIJA!$F$48*I405)</f>
        <v/>
      </c>
      <c r="G405" s="10" t="str">
        <f t="shared" ref="G405:G465" si="11">IF(F405="","",E405*F405)</f>
        <v/>
      </c>
      <c r="I405" s="112">
        <v>0</v>
      </c>
    </row>
    <row r="406" spans="1:9" ht="38.25" hidden="1" customHeight="1" x14ac:dyDescent="0.2">
      <c r="B406" s="9" t="s">
        <v>12617</v>
      </c>
      <c r="C406" s="12" t="s">
        <v>47</v>
      </c>
      <c r="D406" s="14" t="s">
        <v>13662</v>
      </c>
      <c r="E406" s="10">
        <v>0</v>
      </c>
      <c r="F406" s="10" t="str">
        <f>IF(REKAPITULACIJA!$F$48*I406=0,"",REKAPITULACIJA!$F$48*I406)</f>
        <v/>
      </c>
      <c r="G406" s="10" t="str">
        <f t="shared" si="11"/>
        <v/>
      </c>
      <c r="I406" s="112">
        <v>0</v>
      </c>
    </row>
    <row r="407" spans="1:9" ht="38.25" hidden="1" customHeight="1" x14ac:dyDescent="0.2">
      <c r="B407" s="9" t="s">
        <v>12618</v>
      </c>
      <c r="C407" s="12" t="s">
        <v>47</v>
      </c>
      <c r="D407" s="14" t="s">
        <v>13663</v>
      </c>
      <c r="E407" s="10">
        <v>0</v>
      </c>
      <c r="F407" s="10" t="str">
        <f>IF(REKAPITULACIJA!$F$48*I407=0,"",REKAPITULACIJA!$F$48*I407)</f>
        <v/>
      </c>
      <c r="G407" s="10" t="str">
        <f t="shared" si="11"/>
        <v/>
      </c>
      <c r="I407" s="111">
        <v>0</v>
      </c>
    </row>
    <row r="408" spans="1:9" ht="38.25" hidden="1" customHeight="1" x14ac:dyDescent="0.2">
      <c r="B408" s="9" t="s">
        <v>12619</v>
      </c>
      <c r="C408" s="12" t="s">
        <v>47</v>
      </c>
      <c r="D408" s="14" t="s">
        <v>13664</v>
      </c>
      <c r="E408" s="10">
        <v>0</v>
      </c>
      <c r="F408" s="10" t="str">
        <f>IF(REKAPITULACIJA!$F$48*I408=0,"",REKAPITULACIJA!$F$48*I408)</f>
        <v/>
      </c>
      <c r="G408" s="10" t="str">
        <f t="shared" si="11"/>
        <v/>
      </c>
      <c r="I408" s="111">
        <v>0</v>
      </c>
    </row>
    <row r="409" spans="1:9" ht="38.25" hidden="1" customHeight="1" x14ac:dyDescent="0.2">
      <c r="B409" s="9" t="s">
        <v>12620</v>
      </c>
      <c r="C409" s="12" t="s">
        <v>47</v>
      </c>
      <c r="D409" s="14" t="s">
        <v>13665</v>
      </c>
      <c r="E409" s="10">
        <v>0</v>
      </c>
      <c r="F409" s="10" t="str">
        <f>IF(REKAPITULACIJA!$F$48*I409=0,"",REKAPITULACIJA!$F$48*I409)</f>
        <v/>
      </c>
      <c r="G409" s="10" t="str">
        <f t="shared" si="11"/>
        <v/>
      </c>
      <c r="I409" s="111">
        <v>0</v>
      </c>
    </row>
    <row r="410" spans="1:9" ht="38.25" hidden="1" customHeight="1" x14ac:dyDescent="0.2">
      <c r="B410" s="9" t="s">
        <v>12621</v>
      </c>
      <c r="C410" s="12" t="s">
        <v>47</v>
      </c>
      <c r="D410" s="14" t="s">
        <v>13666</v>
      </c>
      <c r="E410" s="10">
        <v>0</v>
      </c>
      <c r="F410" s="10" t="str">
        <f>IF(REKAPITULACIJA!$F$48*I410=0,"",REKAPITULACIJA!$F$48*I410)</f>
        <v/>
      </c>
      <c r="G410" s="10" t="str">
        <f t="shared" si="11"/>
        <v/>
      </c>
      <c r="I410" s="112">
        <v>0</v>
      </c>
    </row>
    <row r="411" spans="1:9" ht="38.25" hidden="1" customHeight="1" x14ac:dyDescent="0.2">
      <c r="B411" s="9" t="s">
        <v>12622</v>
      </c>
      <c r="C411" s="12" t="s">
        <v>47</v>
      </c>
      <c r="D411" s="14" t="s">
        <v>13667</v>
      </c>
      <c r="E411" s="10">
        <v>0</v>
      </c>
      <c r="F411" s="10" t="str">
        <f>IF(REKAPITULACIJA!$F$48*I411=0,"",REKAPITULACIJA!$F$48*I411)</f>
        <v/>
      </c>
      <c r="G411" s="10" t="str">
        <f t="shared" si="11"/>
        <v/>
      </c>
      <c r="I411" s="112">
        <v>0</v>
      </c>
    </row>
    <row r="412" spans="1:9" ht="38.25" hidden="1" customHeight="1" x14ac:dyDescent="0.2">
      <c r="B412" s="9" t="s">
        <v>12623</v>
      </c>
      <c r="C412" s="12" t="s">
        <v>47</v>
      </c>
      <c r="D412" s="14" t="s">
        <v>13668</v>
      </c>
      <c r="E412" s="10">
        <v>0</v>
      </c>
      <c r="F412" s="10" t="str">
        <f>IF(REKAPITULACIJA!$F$48*I412=0,"",REKAPITULACIJA!$F$48*I412)</f>
        <v/>
      </c>
      <c r="G412" s="10" t="str">
        <f t="shared" si="11"/>
        <v/>
      </c>
      <c r="I412" s="112">
        <v>0</v>
      </c>
    </row>
    <row r="413" spans="1:9" ht="51" hidden="1" customHeight="1" x14ac:dyDescent="0.2">
      <c r="B413" s="9" t="s">
        <v>12624</v>
      </c>
      <c r="C413" s="12" t="s">
        <v>47</v>
      </c>
      <c r="D413" s="14" t="s">
        <v>13669</v>
      </c>
      <c r="E413" s="10">
        <v>0</v>
      </c>
      <c r="F413" s="10" t="str">
        <f>IF(REKAPITULACIJA!$F$48*I413=0,"",REKAPITULACIJA!$F$48*I413)</f>
        <v/>
      </c>
      <c r="G413" s="10" t="str">
        <f t="shared" si="11"/>
        <v/>
      </c>
      <c r="I413" s="112">
        <v>0</v>
      </c>
    </row>
    <row r="414" spans="1:9" ht="38.25" hidden="1" customHeight="1" x14ac:dyDescent="0.2">
      <c r="B414" s="9" t="s">
        <v>12625</v>
      </c>
      <c r="C414" s="12" t="s">
        <v>47</v>
      </c>
      <c r="D414" s="14" t="s">
        <v>13670</v>
      </c>
      <c r="E414" s="10">
        <v>0</v>
      </c>
      <c r="F414" s="10" t="str">
        <f>IF(REKAPITULACIJA!$F$48*I414=0,"",REKAPITULACIJA!$F$48*I414)</f>
        <v/>
      </c>
      <c r="G414" s="10" t="str">
        <f t="shared" si="11"/>
        <v/>
      </c>
      <c r="I414" s="111">
        <v>0</v>
      </c>
    </row>
    <row r="415" spans="1:9" ht="38.25" hidden="1" customHeight="1" x14ac:dyDescent="0.2">
      <c r="B415" s="9" t="s">
        <v>12626</v>
      </c>
      <c r="C415" s="12" t="s">
        <v>47</v>
      </c>
      <c r="D415" s="14" t="s">
        <v>13671</v>
      </c>
      <c r="E415" s="10">
        <v>0</v>
      </c>
      <c r="F415" s="10" t="str">
        <f>IF(REKAPITULACIJA!$F$48*I415=0,"",REKAPITULACIJA!$F$48*I415)</f>
        <v/>
      </c>
      <c r="G415" s="10" t="str">
        <f t="shared" si="11"/>
        <v/>
      </c>
      <c r="I415" s="111">
        <v>0</v>
      </c>
    </row>
    <row r="416" spans="1:9" ht="38.25" hidden="1" customHeight="1" x14ac:dyDescent="0.2">
      <c r="B416" s="9" t="s">
        <v>12627</v>
      </c>
      <c r="C416" s="12" t="s">
        <v>47</v>
      </c>
      <c r="D416" s="14" t="s">
        <v>13672</v>
      </c>
      <c r="E416" s="10">
        <v>0</v>
      </c>
      <c r="F416" s="10" t="str">
        <f>IF(REKAPITULACIJA!$F$48*I416=0,"",REKAPITULACIJA!$F$48*I416)</f>
        <v/>
      </c>
      <c r="G416" s="10" t="str">
        <f t="shared" si="11"/>
        <v/>
      </c>
      <c r="I416" s="111">
        <v>0</v>
      </c>
    </row>
    <row r="417" spans="2:9" ht="38.25" hidden="1" customHeight="1" x14ac:dyDescent="0.2">
      <c r="B417" s="9" t="s">
        <v>12628</v>
      </c>
      <c r="C417" s="12" t="s">
        <v>47</v>
      </c>
      <c r="D417" s="14" t="s">
        <v>13673</v>
      </c>
      <c r="E417" s="10">
        <v>0</v>
      </c>
      <c r="F417" s="10" t="str">
        <f>IF(REKAPITULACIJA!$F$48*I417=0,"",REKAPITULACIJA!$F$48*I417)</f>
        <v/>
      </c>
      <c r="G417" s="10" t="str">
        <f t="shared" si="11"/>
        <v/>
      </c>
      <c r="I417" s="111">
        <v>0</v>
      </c>
    </row>
    <row r="418" spans="2:9" ht="38.25" hidden="1" customHeight="1" x14ac:dyDescent="0.2">
      <c r="B418" s="9" t="s">
        <v>12629</v>
      </c>
      <c r="C418" s="12" t="s">
        <v>47</v>
      </c>
      <c r="D418" s="14" t="s">
        <v>13674</v>
      </c>
      <c r="E418" s="10">
        <v>0</v>
      </c>
      <c r="F418" s="10" t="str">
        <f>IF(REKAPITULACIJA!$F$48*I418=0,"",REKAPITULACIJA!$F$48*I418)</f>
        <v/>
      </c>
      <c r="G418" s="10" t="str">
        <f t="shared" si="11"/>
        <v/>
      </c>
      <c r="I418" s="112">
        <v>0</v>
      </c>
    </row>
    <row r="419" spans="2:9" ht="38.25" hidden="1" customHeight="1" x14ac:dyDescent="0.2">
      <c r="B419" s="9" t="s">
        <v>12630</v>
      </c>
      <c r="C419" s="12" t="s">
        <v>47</v>
      </c>
      <c r="D419" s="14" t="s">
        <v>13675</v>
      </c>
      <c r="E419" s="10">
        <v>0</v>
      </c>
      <c r="F419" s="10" t="str">
        <f>IF(REKAPITULACIJA!$F$48*I419=0,"",REKAPITULACIJA!$F$48*I419)</f>
        <v/>
      </c>
      <c r="G419" s="10" t="str">
        <f t="shared" si="11"/>
        <v/>
      </c>
      <c r="I419" s="112">
        <v>0</v>
      </c>
    </row>
    <row r="420" spans="2:9" ht="38.25" hidden="1" customHeight="1" x14ac:dyDescent="0.2">
      <c r="B420" s="9" t="s">
        <v>12631</v>
      </c>
      <c r="C420" s="12" t="s">
        <v>47</v>
      </c>
      <c r="D420" s="14" t="s">
        <v>13676</v>
      </c>
      <c r="E420" s="10">
        <v>0</v>
      </c>
      <c r="F420" s="10" t="str">
        <f>IF(REKAPITULACIJA!$F$48*I420=0,"",REKAPITULACIJA!$F$48*I420)</f>
        <v/>
      </c>
      <c r="G420" s="10" t="str">
        <f t="shared" si="11"/>
        <v/>
      </c>
      <c r="I420" s="112">
        <v>0</v>
      </c>
    </row>
    <row r="421" spans="2:9" ht="38.25" hidden="1" customHeight="1" x14ac:dyDescent="0.2">
      <c r="B421" s="9" t="s">
        <v>12632</v>
      </c>
      <c r="C421" s="12" t="s">
        <v>47</v>
      </c>
      <c r="D421" s="14" t="s">
        <v>13677</v>
      </c>
      <c r="E421" s="10">
        <v>0</v>
      </c>
      <c r="F421" s="10" t="str">
        <f>IF(REKAPITULACIJA!$F$48*I421=0,"",REKAPITULACIJA!$F$48*I421)</f>
        <v/>
      </c>
      <c r="G421" s="10" t="str">
        <f t="shared" si="11"/>
        <v/>
      </c>
      <c r="I421" s="112">
        <v>0</v>
      </c>
    </row>
    <row r="422" spans="2:9" ht="38.25" hidden="1" customHeight="1" x14ac:dyDescent="0.2">
      <c r="B422" s="9" t="s">
        <v>12633</v>
      </c>
      <c r="C422" s="12" t="s">
        <v>47</v>
      </c>
      <c r="D422" s="14" t="s">
        <v>13678</v>
      </c>
      <c r="E422" s="10">
        <v>0</v>
      </c>
      <c r="F422" s="10" t="str">
        <f>IF(REKAPITULACIJA!$F$48*I422=0,"",REKAPITULACIJA!$F$48*I422)</f>
        <v/>
      </c>
      <c r="G422" s="10" t="str">
        <f t="shared" si="11"/>
        <v/>
      </c>
      <c r="I422" s="111">
        <v>0</v>
      </c>
    </row>
    <row r="423" spans="2:9" ht="38.25" hidden="1" customHeight="1" x14ac:dyDescent="0.2">
      <c r="B423" s="9" t="s">
        <v>12634</v>
      </c>
      <c r="C423" s="12" t="s">
        <v>47</v>
      </c>
      <c r="D423" s="14" t="s">
        <v>13679</v>
      </c>
      <c r="E423" s="10">
        <v>0</v>
      </c>
      <c r="F423" s="10">
        <v>1</v>
      </c>
      <c r="G423" s="10">
        <f t="shared" si="11"/>
        <v>0</v>
      </c>
      <c r="I423" s="111">
        <v>0</v>
      </c>
    </row>
    <row r="424" spans="2:9" ht="38.25" hidden="1" customHeight="1" x14ac:dyDescent="0.2">
      <c r="B424" s="9" t="s">
        <v>12635</v>
      </c>
      <c r="C424" s="12" t="s">
        <v>47</v>
      </c>
      <c r="D424" s="14" t="s">
        <v>13680</v>
      </c>
      <c r="E424" s="10">
        <v>0</v>
      </c>
      <c r="F424" s="10" t="str">
        <f>IF(REKAPITULACIJA!$F$48*I424=0,"",REKAPITULACIJA!$F$48*I424)</f>
        <v/>
      </c>
      <c r="G424" s="10" t="str">
        <f t="shared" si="11"/>
        <v/>
      </c>
      <c r="I424" s="111">
        <v>0</v>
      </c>
    </row>
    <row r="425" spans="2:9" ht="38.25" hidden="1" customHeight="1" x14ac:dyDescent="0.2">
      <c r="B425" s="9" t="s">
        <v>12636</v>
      </c>
      <c r="C425" s="12" t="s">
        <v>47</v>
      </c>
      <c r="D425" s="14" t="s">
        <v>13681</v>
      </c>
      <c r="E425" s="10">
        <v>0</v>
      </c>
      <c r="F425" s="10">
        <v>10</v>
      </c>
      <c r="G425" s="10">
        <f t="shared" si="11"/>
        <v>0</v>
      </c>
      <c r="I425" s="111">
        <v>0</v>
      </c>
    </row>
    <row r="426" spans="2:9" ht="38.25" hidden="1" customHeight="1" x14ac:dyDescent="0.2">
      <c r="B426" s="9" t="s">
        <v>12637</v>
      </c>
      <c r="C426" s="12" t="s">
        <v>47</v>
      </c>
      <c r="D426" s="14" t="s">
        <v>13682</v>
      </c>
      <c r="E426" s="10">
        <v>0</v>
      </c>
      <c r="F426" s="10" t="str">
        <f>IF(REKAPITULACIJA!$F$48*I426=0,"",REKAPITULACIJA!$F$48*I426)</f>
        <v/>
      </c>
      <c r="G426" s="10" t="str">
        <f t="shared" si="11"/>
        <v/>
      </c>
      <c r="I426" s="112">
        <v>0</v>
      </c>
    </row>
    <row r="427" spans="2:9" ht="38.25" hidden="1" customHeight="1" x14ac:dyDescent="0.2">
      <c r="B427" s="9" t="s">
        <v>12638</v>
      </c>
      <c r="C427" s="12" t="s">
        <v>47</v>
      </c>
      <c r="D427" s="14" t="s">
        <v>13683</v>
      </c>
      <c r="E427" s="10">
        <v>0</v>
      </c>
      <c r="F427" s="10" t="str">
        <f>IF(REKAPITULACIJA!$F$48*I427=0,"",REKAPITULACIJA!$F$48*I427)</f>
        <v/>
      </c>
      <c r="G427" s="10" t="str">
        <f t="shared" si="11"/>
        <v/>
      </c>
      <c r="I427" s="112">
        <v>0</v>
      </c>
    </row>
    <row r="428" spans="2:9" ht="38.25" hidden="1" customHeight="1" x14ac:dyDescent="0.2">
      <c r="B428" s="9" t="s">
        <v>12639</v>
      </c>
      <c r="C428" s="12" t="s">
        <v>47</v>
      </c>
      <c r="D428" s="14" t="s">
        <v>13684</v>
      </c>
      <c r="E428" s="10">
        <v>0</v>
      </c>
      <c r="F428" s="10" t="str">
        <f>IF(REKAPITULACIJA!$F$48*I428=0,"",REKAPITULACIJA!$F$48*I428)</f>
        <v/>
      </c>
      <c r="G428" s="10" t="str">
        <f t="shared" si="11"/>
        <v/>
      </c>
      <c r="I428" s="112">
        <v>0</v>
      </c>
    </row>
    <row r="429" spans="2:9" ht="38.25" hidden="1" customHeight="1" x14ac:dyDescent="0.2">
      <c r="B429" s="9" t="s">
        <v>12640</v>
      </c>
      <c r="C429" s="12" t="s">
        <v>47</v>
      </c>
      <c r="D429" s="14" t="s">
        <v>13685</v>
      </c>
      <c r="E429" s="10">
        <v>0</v>
      </c>
      <c r="F429" s="10">
        <v>11</v>
      </c>
      <c r="G429" s="10">
        <f t="shared" si="11"/>
        <v>0</v>
      </c>
      <c r="I429" s="112">
        <v>0</v>
      </c>
    </row>
    <row r="430" spans="2:9" ht="38.25" hidden="1" customHeight="1" x14ac:dyDescent="0.2">
      <c r="B430" s="9" t="s">
        <v>12641</v>
      </c>
      <c r="C430" s="12" t="s">
        <v>47</v>
      </c>
      <c r="D430" s="14" t="s">
        <v>13686</v>
      </c>
      <c r="E430" s="10">
        <v>0</v>
      </c>
      <c r="F430" s="10">
        <f>IF(REKAPITULACIJA!$F$48*I430=0,"",REKAPITULACIJA!$F$48*I430)</f>
        <v>6.25</v>
      </c>
      <c r="G430" s="10">
        <f t="shared" si="11"/>
        <v>0</v>
      </c>
      <c r="I430" s="103">
        <v>6.25</v>
      </c>
    </row>
    <row r="431" spans="2:9" ht="38.25" hidden="1" customHeight="1" x14ac:dyDescent="0.2">
      <c r="B431" s="9" t="s">
        <v>12642</v>
      </c>
      <c r="C431" s="12" t="s">
        <v>47</v>
      </c>
      <c r="D431" s="14" t="s">
        <v>13687</v>
      </c>
      <c r="E431" s="10">
        <v>0</v>
      </c>
      <c r="F431" s="10">
        <v>9</v>
      </c>
      <c r="G431" s="10">
        <f t="shared" si="11"/>
        <v>0</v>
      </c>
      <c r="I431" s="103">
        <v>7.5</v>
      </c>
    </row>
    <row r="432" spans="2:9" ht="38.25" hidden="1" customHeight="1" x14ac:dyDescent="0.2">
      <c r="B432" s="9" t="s">
        <v>12643</v>
      </c>
      <c r="C432" s="12" t="s">
        <v>47</v>
      </c>
      <c r="D432" s="14" t="s">
        <v>13688</v>
      </c>
      <c r="E432" s="10">
        <v>0</v>
      </c>
      <c r="F432" s="10">
        <f>IF(REKAPITULACIJA!$F$48*I432=0,"",REKAPITULACIJA!$F$48*I432)</f>
        <v>8.75</v>
      </c>
      <c r="G432" s="10">
        <f t="shared" si="11"/>
        <v>0</v>
      </c>
      <c r="I432" s="103">
        <v>8.75</v>
      </c>
    </row>
    <row r="433" spans="2:9" ht="38.25" x14ac:dyDescent="0.2">
      <c r="B433" s="9" t="s">
        <v>12644</v>
      </c>
      <c r="C433" s="12" t="s">
        <v>47</v>
      </c>
      <c r="D433" s="14" t="s">
        <v>14332</v>
      </c>
      <c r="E433" s="10">
        <v>35</v>
      </c>
      <c r="F433" s="10"/>
      <c r="G433" s="10" t="str">
        <f t="shared" si="11"/>
        <v/>
      </c>
      <c r="I433" s="103">
        <v>10</v>
      </c>
    </row>
    <row r="434" spans="2:9" ht="51" hidden="1" customHeight="1" x14ac:dyDescent="0.2">
      <c r="B434" s="9" t="s">
        <v>12645</v>
      </c>
      <c r="C434" s="12" t="s">
        <v>47</v>
      </c>
      <c r="D434" s="14" t="s">
        <v>13689</v>
      </c>
      <c r="E434" s="10">
        <v>0</v>
      </c>
      <c r="F434" s="10" t="str">
        <f>IF(REKAPITULACIJA!$F$48*I434=0,"",REKAPITULACIJA!$F$48*I434)</f>
        <v/>
      </c>
      <c r="G434" s="10" t="str">
        <f t="shared" si="11"/>
        <v/>
      </c>
      <c r="I434" s="111">
        <v>0</v>
      </c>
    </row>
    <row r="435" spans="2:9" ht="38.25" hidden="1" customHeight="1" x14ac:dyDescent="0.2">
      <c r="B435" s="9" t="s">
        <v>12646</v>
      </c>
      <c r="C435" s="12" t="s">
        <v>2666</v>
      </c>
      <c r="D435" s="14" t="s">
        <v>13690</v>
      </c>
      <c r="E435" s="10">
        <v>0</v>
      </c>
      <c r="F435" s="10" t="str">
        <f>IF(REKAPITULACIJA!$F$48*I435=0,"",REKAPITULACIJA!$F$48*I435)</f>
        <v/>
      </c>
      <c r="G435" s="10" t="str">
        <f t="shared" si="11"/>
        <v/>
      </c>
      <c r="I435" s="112">
        <v>0</v>
      </c>
    </row>
    <row r="436" spans="2:9" ht="38.25" hidden="1" customHeight="1" x14ac:dyDescent="0.2">
      <c r="B436" s="9" t="s">
        <v>12647</v>
      </c>
      <c r="C436" s="12" t="s">
        <v>2666</v>
      </c>
      <c r="D436" s="14" t="s">
        <v>13691</v>
      </c>
      <c r="E436" s="10">
        <v>0</v>
      </c>
      <c r="F436" s="10" t="str">
        <f>IF(REKAPITULACIJA!$F$48*I436=0,"",REKAPITULACIJA!$F$48*I436)</f>
        <v/>
      </c>
      <c r="G436" s="10" t="str">
        <f t="shared" si="11"/>
        <v/>
      </c>
      <c r="I436" s="112">
        <v>0</v>
      </c>
    </row>
    <row r="437" spans="2:9" ht="38.25" hidden="1" customHeight="1" x14ac:dyDescent="0.2">
      <c r="B437" s="9" t="s">
        <v>12648</v>
      </c>
      <c r="C437" s="12" t="s">
        <v>47</v>
      </c>
      <c r="D437" s="14" t="s">
        <v>13692</v>
      </c>
      <c r="E437" s="10">
        <v>0</v>
      </c>
      <c r="F437" s="10" t="str">
        <f>IF(REKAPITULACIJA!$F$48*I437=0,"",REKAPITULACIJA!$F$48*I437)</f>
        <v/>
      </c>
      <c r="G437" s="10" t="str">
        <f t="shared" si="11"/>
        <v/>
      </c>
      <c r="I437" s="111">
        <v>0</v>
      </c>
    </row>
    <row r="438" spans="2:9" ht="38.25" hidden="1" customHeight="1" x14ac:dyDescent="0.2">
      <c r="B438" s="9" t="s">
        <v>12649</v>
      </c>
      <c r="C438" s="12" t="s">
        <v>47</v>
      </c>
      <c r="D438" s="14" t="s">
        <v>13693</v>
      </c>
      <c r="E438" s="10">
        <v>0</v>
      </c>
      <c r="F438" s="10" t="str">
        <f>IF(REKAPITULACIJA!$F$48*I438=0,"",REKAPITULACIJA!$F$48*I438)</f>
        <v/>
      </c>
      <c r="G438" s="10" t="str">
        <f t="shared" si="11"/>
        <v/>
      </c>
      <c r="I438" s="111">
        <v>0</v>
      </c>
    </row>
    <row r="439" spans="2:9" ht="38.25" hidden="1" customHeight="1" x14ac:dyDescent="0.2">
      <c r="B439" s="9" t="s">
        <v>12650</v>
      </c>
      <c r="C439" s="12" t="s">
        <v>47</v>
      </c>
      <c r="D439" s="14" t="s">
        <v>13694</v>
      </c>
      <c r="E439" s="10">
        <v>0</v>
      </c>
      <c r="F439" s="10" t="str">
        <f>IF(REKAPITULACIJA!$F$48*I439=0,"",REKAPITULACIJA!$F$48*I439)</f>
        <v/>
      </c>
      <c r="G439" s="10" t="str">
        <f t="shared" si="11"/>
        <v/>
      </c>
      <c r="I439" s="111">
        <v>0</v>
      </c>
    </row>
    <row r="440" spans="2:9" ht="38.25" hidden="1" customHeight="1" x14ac:dyDescent="0.2">
      <c r="B440" s="9" t="s">
        <v>12651</v>
      </c>
      <c r="C440" s="12" t="s">
        <v>47</v>
      </c>
      <c r="D440" s="14" t="s">
        <v>13695</v>
      </c>
      <c r="E440" s="10">
        <v>0</v>
      </c>
      <c r="F440" s="10" t="str">
        <f>IF(REKAPITULACIJA!$F$48*I440=0,"",REKAPITULACIJA!$F$48*I440)</f>
        <v/>
      </c>
      <c r="G440" s="10" t="str">
        <f t="shared" si="11"/>
        <v/>
      </c>
      <c r="I440" s="111">
        <v>0</v>
      </c>
    </row>
    <row r="441" spans="2:9" ht="38.25" hidden="1" customHeight="1" x14ac:dyDescent="0.2">
      <c r="B441" s="9" t="s">
        <v>12652</v>
      </c>
      <c r="C441" s="12" t="s">
        <v>47</v>
      </c>
      <c r="D441" s="14" t="s">
        <v>13696</v>
      </c>
      <c r="E441" s="10">
        <v>0</v>
      </c>
      <c r="F441" s="10" t="str">
        <f>IF(REKAPITULACIJA!$F$48*I441=0,"",REKAPITULACIJA!$F$48*I441)</f>
        <v/>
      </c>
      <c r="G441" s="10" t="str">
        <f t="shared" si="11"/>
        <v/>
      </c>
      <c r="I441" s="112">
        <v>0</v>
      </c>
    </row>
    <row r="442" spans="2:9" ht="38.25" hidden="1" customHeight="1" x14ac:dyDescent="0.2">
      <c r="B442" s="9" t="s">
        <v>12653</v>
      </c>
      <c r="C442" s="12" t="s">
        <v>47</v>
      </c>
      <c r="D442" s="14" t="s">
        <v>13697</v>
      </c>
      <c r="E442" s="10">
        <v>0</v>
      </c>
      <c r="F442" s="10" t="str">
        <f>IF(REKAPITULACIJA!$F$48*I442=0,"",REKAPITULACIJA!$F$48*I442)</f>
        <v/>
      </c>
      <c r="G442" s="10" t="str">
        <f t="shared" si="11"/>
        <v/>
      </c>
      <c r="I442" s="112">
        <v>0</v>
      </c>
    </row>
    <row r="443" spans="2:9" ht="38.25" hidden="1" customHeight="1" x14ac:dyDescent="0.2">
      <c r="B443" s="9" t="s">
        <v>12654</v>
      </c>
      <c r="C443" s="12" t="s">
        <v>47</v>
      </c>
      <c r="D443" s="14" t="s">
        <v>13698</v>
      </c>
      <c r="E443" s="10">
        <v>0</v>
      </c>
      <c r="F443" s="10" t="str">
        <f>IF(REKAPITULACIJA!$F$48*I443=0,"",REKAPITULACIJA!$F$48*I443)</f>
        <v/>
      </c>
      <c r="G443" s="10" t="str">
        <f t="shared" si="11"/>
        <v/>
      </c>
      <c r="I443" s="112">
        <v>0</v>
      </c>
    </row>
    <row r="444" spans="2:9" ht="38.25" hidden="1" customHeight="1" x14ac:dyDescent="0.2">
      <c r="B444" s="9" t="s">
        <v>12655</v>
      </c>
      <c r="C444" s="12" t="s">
        <v>47</v>
      </c>
      <c r="D444" s="14" t="s">
        <v>13699</v>
      </c>
      <c r="E444" s="10">
        <v>0</v>
      </c>
      <c r="F444" s="10" t="str">
        <f>IF(REKAPITULACIJA!$F$48*I444=0,"",REKAPITULACIJA!$F$48*I444)</f>
        <v/>
      </c>
      <c r="G444" s="10" t="str">
        <f t="shared" si="11"/>
        <v/>
      </c>
      <c r="I444" s="112">
        <v>0</v>
      </c>
    </row>
    <row r="445" spans="2:9" ht="38.25" hidden="1" customHeight="1" x14ac:dyDescent="0.2">
      <c r="B445" s="9" t="s">
        <v>12656</v>
      </c>
      <c r="C445" s="12" t="s">
        <v>47</v>
      </c>
      <c r="D445" s="14" t="s">
        <v>13700</v>
      </c>
      <c r="E445" s="10">
        <v>0</v>
      </c>
      <c r="F445" s="10" t="str">
        <f>IF(REKAPITULACIJA!$F$48*I445=0,"",REKAPITULACIJA!$F$48*I445)</f>
        <v/>
      </c>
      <c r="G445" s="10" t="str">
        <f t="shared" si="11"/>
        <v/>
      </c>
      <c r="I445" s="111">
        <v>0</v>
      </c>
    </row>
    <row r="446" spans="2:9" ht="38.25" hidden="1" customHeight="1" x14ac:dyDescent="0.2">
      <c r="B446" s="9" t="s">
        <v>12657</v>
      </c>
      <c r="C446" s="12" t="s">
        <v>47</v>
      </c>
      <c r="D446" s="14" t="s">
        <v>13701</v>
      </c>
      <c r="E446" s="10">
        <v>0</v>
      </c>
      <c r="F446" s="10" t="str">
        <f>IF(REKAPITULACIJA!$F$48*I446=0,"",REKAPITULACIJA!$F$48*I446)</f>
        <v/>
      </c>
      <c r="G446" s="10" t="str">
        <f t="shared" si="11"/>
        <v/>
      </c>
      <c r="I446" s="111">
        <v>0</v>
      </c>
    </row>
    <row r="447" spans="2:9" ht="38.25" x14ac:dyDescent="0.2">
      <c r="B447" s="9" t="s">
        <v>12658</v>
      </c>
      <c r="C447" s="12" t="s">
        <v>47</v>
      </c>
      <c r="D447" s="14" t="s">
        <v>14330</v>
      </c>
      <c r="E447" s="10">
        <f>E227</f>
        <v>11.5</v>
      </c>
      <c r="F447" s="10"/>
      <c r="G447" s="10" t="str">
        <f t="shared" si="11"/>
        <v/>
      </c>
      <c r="I447" s="111">
        <v>0</v>
      </c>
    </row>
    <row r="448" spans="2:9" ht="38.25" hidden="1" customHeight="1" x14ac:dyDescent="0.2">
      <c r="B448" s="9" t="s">
        <v>12659</v>
      </c>
      <c r="C448" s="12" t="s">
        <v>47</v>
      </c>
      <c r="D448" s="14" t="s">
        <v>13702</v>
      </c>
      <c r="E448" s="10">
        <v>0</v>
      </c>
      <c r="F448" s="10" t="str">
        <f>IF(REKAPITULACIJA!$F$48*I448=0,"",REKAPITULACIJA!$F$48*I448)</f>
        <v/>
      </c>
      <c r="G448" s="10" t="str">
        <f t="shared" si="11"/>
        <v/>
      </c>
      <c r="I448" s="111">
        <v>0</v>
      </c>
    </row>
    <row r="449" spans="2:9" ht="38.25" hidden="1" customHeight="1" x14ac:dyDescent="0.2">
      <c r="B449" s="9" t="s">
        <v>12660</v>
      </c>
      <c r="C449" s="12" t="s">
        <v>47</v>
      </c>
      <c r="D449" s="14" t="s">
        <v>13703</v>
      </c>
      <c r="E449" s="10">
        <v>0</v>
      </c>
      <c r="F449" s="10">
        <f>IF(REKAPITULACIJA!$F$48*I449=0,"",REKAPITULACIJA!$F$48*I449)</f>
        <v>10</v>
      </c>
      <c r="G449" s="10">
        <f t="shared" si="11"/>
        <v>0</v>
      </c>
      <c r="I449" s="157">
        <v>10</v>
      </c>
    </row>
    <row r="450" spans="2:9" ht="38.25" hidden="1" customHeight="1" x14ac:dyDescent="0.2">
      <c r="B450" s="9" t="s">
        <v>12661</v>
      </c>
      <c r="C450" s="12" t="s">
        <v>47</v>
      </c>
      <c r="D450" s="14" t="s">
        <v>13704</v>
      </c>
      <c r="E450" s="10">
        <v>0</v>
      </c>
      <c r="F450" s="10" t="str">
        <f>IF(REKAPITULACIJA!$F$48*I450=0,"",REKAPITULACIJA!$F$48*I450)</f>
        <v/>
      </c>
      <c r="G450" s="10" t="str">
        <f t="shared" si="11"/>
        <v/>
      </c>
      <c r="I450" s="112">
        <v>0</v>
      </c>
    </row>
    <row r="451" spans="2:9" ht="38.25" hidden="1" customHeight="1" x14ac:dyDescent="0.2">
      <c r="B451" s="9" t="s">
        <v>12662</v>
      </c>
      <c r="C451" s="12" t="s">
        <v>47</v>
      </c>
      <c r="D451" s="14" t="s">
        <v>14351</v>
      </c>
      <c r="E451" s="10">
        <v>0</v>
      </c>
      <c r="F451" s="10">
        <v>10</v>
      </c>
      <c r="G451" s="10">
        <f t="shared" si="11"/>
        <v>0</v>
      </c>
      <c r="I451" s="112">
        <v>0</v>
      </c>
    </row>
    <row r="452" spans="2:9" ht="38.25" hidden="1" customHeight="1" x14ac:dyDescent="0.2">
      <c r="B452" s="9" t="s">
        <v>12663</v>
      </c>
      <c r="C452" s="12" t="s">
        <v>47</v>
      </c>
      <c r="D452" s="14" t="s">
        <v>13705</v>
      </c>
      <c r="E452" s="10">
        <v>0</v>
      </c>
      <c r="F452" s="10" t="str">
        <f>IF(REKAPITULACIJA!$F$48*I452=0,"",REKAPITULACIJA!$F$48*I452)</f>
        <v/>
      </c>
      <c r="G452" s="10" t="str">
        <f t="shared" si="11"/>
        <v/>
      </c>
      <c r="I452" s="112">
        <v>0</v>
      </c>
    </row>
    <row r="453" spans="2:9" ht="38.25" hidden="1" customHeight="1" x14ac:dyDescent="0.2">
      <c r="B453" s="9" t="s">
        <v>12664</v>
      </c>
      <c r="C453" s="12" t="s">
        <v>47</v>
      </c>
      <c r="D453" s="14" t="s">
        <v>13706</v>
      </c>
      <c r="E453" s="10">
        <v>0</v>
      </c>
      <c r="F453" s="10">
        <f>IF(REKAPITULACIJA!$F$48*I453=0,"",REKAPITULACIJA!$F$48*I453)</f>
        <v>6.75</v>
      </c>
      <c r="G453" s="10">
        <f t="shared" si="11"/>
        <v>0</v>
      </c>
      <c r="I453" s="103">
        <v>6.75</v>
      </c>
    </row>
    <row r="454" spans="2:9" ht="38.25" hidden="1" customHeight="1" x14ac:dyDescent="0.2">
      <c r="B454" s="9" t="s">
        <v>12665</v>
      </c>
      <c r="C454" s="12" t="s">
        <v>47</v>
      </c>
      <c r="D454" s="14" t="s">
        <v>13707</v>
      </c>
      <c r="E454" s="10">
        <v>0</v>
      </c>
      <c r="F454" s="10">
        <f>IF(REKAPITULACIJA!$F$48*I454=0,"",REKAPITULACIJA!$F$48*I454)</f>
        <v>7.88</v>
      </c>
      <c r="G454" s="10">
        <f t="shared" si="11"/>
        <v>0</v>
      </c>
      <c r="I454" s="103">
        <v>7.88</v>
      </c>
    </row>
    <row r="455" spans="2:9" ht="38.25" hidden="1" customHeight="1" x14ac:dyDescent="0.2">
      <c r="B455" s="9" t="s">
        <v>12666</v>
      </c>
      <c r="C455" s="12" t="s">
        <v>47</v>
      </c>
      <c r="D455" s="14" t="s">
        <v>13708</v>
      </c>
      <c r="E455" s="10">
        <v>0</v>
      </c>
      <c r="F455" s="10">
        <f>IF(REKAPITULACIJA!$F$48*I455=0,"",REKAPITULACIJA!$F$48*I455)</f>
        <v>9</v>
      </c>
      <c r="G455" s="10">
        <f t="shared" si="11"/>
        <v>0</v>
      </c>
      <c r="I455" s="103">
        <v>9</v>
      </c>
    </row>
    <row r="456" spans="2:9" ht="38.25" hidden="1" customHeight="1" x14ac:dyDescent="0.2">
      <c r="B456" s="9" t="s">
        <v>12667</v>
      </c>
      <c r="C456" s="12" t="s">
        <v>47</v>
      </c>
      <c r="D456" s="14" t="s">
        <v>13709</v>
      </c>
      <c r="E456" s="10">
        <v>0</v>
      </c>
      <c r="F456" s="10">
        <f>IF(REKAPITULACIJA!$F$48*I456=0,"",REKAPITULACIJA!$F$48*I456)</f>
        <v>10.130000000000001</v>
      </c>
      <c r="G456" s="10">
        <f t="shared" si="11"/>
        <v>0</v>
      </c>
      <c r="I456" s="103">
        <v>10.130000000000001</v>
      </c>
    </row>
    <row r="457" spans="2:9" ht="38.25" hidden="1" customHeight="1" x14ac:dyDescent="0.2">
      <c r="B457" s="9" t="s">
        <v>12668</v>
      </c>
      <c r="C457" s="12" t="s">
        <v>47</v>
      </c>
      <c r="D457" s="14" t="s">
        <v>13710</v>
      </c>
      <c r="E457" s="10">
        <v>0</v>
      </c>
      <c r="F457" s="10" t="str">
        <f>IF(REKAPITULACIJA!$F$48*I457=0,"",REKAPITULACIJA!$F$48*I457)</f>
        <v/>
      </c>
      <c r="G457" s="10" t="str">
        <f t="shared" si="11"/>
        <v/>
      </c>
      <c r="I457" s="112">
        <v>0</v>
      </c>
    </row>
    <row r="458" spans="2:9" ht="38.25" hidden="1" customHeight="1" x14ac:dyDescent="0.2">
      <c r="B458" s="9" t="s">
        <v>12669</v>
      </c>
      <c r="C458" s="12" t="s">
        <v>47</v>
      </c>
      <c r="D458" s="14" t="s">
        <v>13711</v>
      </c>
      <c r="E458" s="10">
        <v>0</v>
      </c>
      <c r="F458" s="10" t="str">
        <f>IF(REKAPITULACIJA!$F$48*I458=0,"",REKAPITULACIJA!$F$48*I458)</f>
        <v/>
      </c>
      <c r="G458" s="10" t="str">
        <f t="shared" si="11"/>
        <v/>
      </c>
      <c r="I458" s="112">
        <v>0</v>
      </c>
    </row>
    <row r="459" spans="2:9" ht="38.25" hidden="1" customHeight="1" x14ac:dyDescent="0.2">
      <c r="B459" s="9" t="s">
        <v>12670</v>
      </c>
      <c r="C459" s="12" t="s">
        <v>47</v>
      </c>
      <c r="D459" s="14" t="s">
        <v>13712</v>
      </c>
      <c r="E459" s="10">
        <v>0</v>
      </c>
      <c r="F459" s="10" t="str">
        <f>IF(REKAPITULACIJA!$F$48*I459=0,"",REKAPITULACIJA!$F$48*I459)</f>
        <v/>
      </c>
      <c r="G459" s="10" t="str">
        <f t="shared" si="11"/>
        <v/>
      </c>
      <c r="I459" s="112">
        <v>0</v>
      </c>
    </row>
    <row r="460" spans="2:9" ht="38.25" hidden="1" customHeight="1" x14ac:dyDescent="0.2">
      <c r="B460" s="9" t="s">
        <v>12671</v>
      </c>
      <c r="C460" s="12" t="s">
        <v>47</v>
      </c>
      <c r="D460" s="14" t="s">
        <v>13713</v>
      </c>
      <c r="E460" s="10">
        <v>0</v>
      </c>
      <c r="F460" s="10" t="str">
        <f>IF(REKAPITULACIJA!$F$48*I460=0,"",REKAPITULACIJA!$F$48*I460)</f>
        <v/>
      </c>
      <c r="G460" s="10" t="str">
        <f t="shared" si="11"/>
        <v/>
      </c>
      <c r="I460" s="112">
        <v>0</v>
      </c>
    </row>
    <row r="461" spans="2:9" ht="51" hidden="1" customHeight="1" x14ac:dyDescent="0.2">
      <c r="B461" s="9" t="s">
        <v>12672</v>
      </c>
      <c r="C461" s="12" t="s">
        <v>47</v>
      </c>
      <c r="D461" s="14" t="s">
        <v>13714</v>
      </c>
      <c r="E461" s="10">
        <v>0</v>
      </c>
      <c r="F461" s="10" t="str">
        <f>IF(REKAPITULACIJA!$F$48*I461=0,"",REKAPITULACIJA!$F$48*I461)</f>
        <v/>
      </c>
      <c r="G461" s="10" t="str">
        <f t="shared" si="11"/>
        <v/>
      </c>
      <c r="I461" s="112">
        <v>0</v>
      </c>
    </row>
    <row r="462" spans="2:9" ht="38.25" hidden="1" customHeight="1" x14ac:dyDescent="0.2">
      <c r="B462" s="9" t="s">
        <v>12673</v>
      </c>
      <c r="C462" s="12" t="s">
        <v>2666</v>
      </c>
      <c r="D462" s="14" t="s">
        <v>13715</v>
      </c>
      <c r="E462" s="10">
        <v>0</v>
      </c>
      <c r="F462" s="10" t="str">
        <f>IF(REKAPITULACIJA!$F$48*I462=0,"",REKAPITULACIJA!$F$48*I462)</f>
        <v/>
      </c>
      <c r="G462" s="10" t="str">
        <f t="shared" si="11"/>
        <v/>
      </c>
      <c r="I462" s="111">
        <v>0</v>
      </c>
    </row>
    <row r="463" spans="2:9" ht="38.25" hidden="1" customHeight="1" x14ac:dyDescent="0.2">
      <c r="B463" s="9" t="s">
        <v>12674</v>
      </c>
      <c r="C463" s="12" t="s">
        <v>2666</v>
      </c>
      <c r="D463" s="14" t="s">
        <v>13716</v>
      </c>
      <c r="E463" s="10">
        <v>0</v>
      </c>
      <c r="F463" s="10" t="str">
        <f>IF(REKAPITULACIJA!$F$48*I463=0,"",REKAPITULACIJA!$F$48*I463)</f>
        <v/>
      </c>
      <c r="G463" s="10" t="str">
        <f t="shared" si="11"/>
        <v/>
      </c>
      <c r="I463" s="111">
        <v>0</v>
      </c>
    </row>
    <row r="464" spans="2:9" ht="38.25" hidden="1" customHeight="1" x14ac:dyDescent="0.2">
      <c r="B464" s="9" t="s">
        <v>12675</v>
      </c>
      <c r="C464" s="12" t="s">
        <v>47</v>
      </c>
      <c r="D464" s="14" t="s">
        <v>13717</v>
      </c>
      <c r="E464" s="10">
        <v>0</v>
      </c>
      <c r="F464" s="10" t="str">
        <f>IF(REKAPITULACIJA!$F$48*I464=0,"",REKAPITULACIJA!$F$48*I464)</f>
        <v/>
      </c>
      <c r="G464" s="10" t="str">
        <f t="shared" si="11"/>
        <v/>
      </c>
      <c r="I464" s="112">
        <v>0</v>
      </c>
    </row>
    <row r="465" spans="2:9" ht="38.25" hidden="1" customHeight="1" x14ac:dyDescent="0.2">
      <c r="B465" s="9" t="s">
        <v>12676</v>
      </c>
      <c r="C465" s="12" t="s">
        <v>47</v>
      </c>
      <c r="D465" s="14" t="s">
        <v>13718</v>
      </c>
      <c r="E465" s="10">
        <v>0</v>
      </c>
      <c r="F465" s="10" t="str">
        <f>IF(REKAPITULACIJA!$F$48*I465=0,"",REKAPITULACIJA!$F$48*I465)</f>
        <v/>
      </c>
      <c r="G465" s="10" t="str">
        <f t="shared" si="11"/>
        <v/>
      </c>
      <c r="I465" s="112">
        <v>0</v>
      </c>
    </row>
    <row r="466" spans="2:9" ht="12.75" hidden="1" customHeight="1" x14ac:dyDescent="0.2">
      <c r="E466" s="45">
        <f>IF(SUM(E469:E521)=0,0,"")</f>
        <v>0</v>
      </c>
      <c r="F466" s="45"/>
      <c r="G466" s="45">
        <f>IF(REKAPITULACIJA!$F$48=0,"",IF(SUM(G469:G521)=0,0,""))</f>
        <v>0</v>
      </c>
    </row>
    <row r="467" spans="2:9" ht="21.75" hidden="1" customHeight="1" x14ac:dyDescent="0.2">
      <c r="B467" s="216" t="s">
        <v>12677</v>
      </c>
      <c r="C467" s="216"/>
      <c r="D467" s="216"/>
      <c r="E467" s="46">
        <f>IF(SUM(E469:E521)=0,0,"")</f>
        <v>0</v>
      </c>
      <c r="F467" s="46"/>
      <c r="G467" s="46">
        <f>IF(REKAPITULACIJA!$F$48=0,"",IF(SUM(G469:G521)=0,0,""))</f>
        <v>0</v>
      </c>
    </row>
    <row r="468" spans="2:9" ht="12.75" hidden="1" customHeight="1" x14ac:dyDescent="0.2">
      <c r="E468" s="45">
        <f>IF(SUM(E469:E521)=0,0,"")</f>
        <v>0</v>
      </c>
      <c r="F468" s="45"/>
      <c r="G468" s="45">
        <f>IF(REKAPITULACIJA!$F$48=0,"",IF(SUM(G469:G521)=0,0,""))</f>
        <v>0</v>
      </c>
    </row>
    <row r="469" spans="2:9" ht="38.25" hidden="1" customHeight="1" x14ac:dyDescent="0.2">
      <c r="B469" s="9" t="s">
        <v>12678</v>
      </c>
      <c r="C469" s="12" t="s">
        <v>47</v>
      </c>
      <c r="D469" s="14" t="s">
        <v>13719</v>
      </c>
      <c r="E469" s="10">
        <v>0</v>
      </c>
      <c r="F469" s="10" t="str">
        <f>IF(REKAPITULACIJA!$F$48*I469=0,"",REKAPITULACIJA!$F$48*I469)</f>
        <v/>
      </c>
      <c r="G469" s="10" t="str">
        <f>IF(F469="","",E469*F469)</f>
        <v/>
      </c>
      <c r="I469" s="113">
        <v>0</v>
      </c>
    </row>
    <row r="470" spans="2:9" ht="38.25" hidden="1" customHeight="1" x14ac:dyDescent="0.2">
      <c r="B470" s="9" t="s">
        <v>12679</v>
      </c>
      <c r="C470" s="12" t="s">
        <v>47</v>
      </c>
      <c r="D470" s="14" t="s">
        <v>13720</v>
      </c>
      <c r="E470" s="10">
        <v>0</v>
      </c>
      <c r="F470" s="10" t="str">
        <f>IF(REKAPITULACIJA!$F$48*I470=0,"",REKAPITULACIJA!$F$48*I470)</f>
        <v/>
      </c>
      <c r="G470" s="10" t="str">
        <f t="shared" ref="G470:G521" si="12">IF(F470="","",E470*F470)</f>
        <v/>
      </c>
      <c r="I470" s="113">
        <v>0</v>
      </c>
    </row>
    <row r="471" spans="2:9" ht="38.25" hidden="1" customHeight="1" x14ac:dyDescent="0.2">
      <c r="B471" s="9" t="s">
        <v>12680</v>
      </c>
      <c r="C471" s="12" t="s">
        <v>47</v>
      </c>
      <c r="D471" s="14" t="s">
        <v>13721</v>
      </c>
      <c r="E471" s="10">
        <v>0</v>
      </c>
      <c r="F471" s="10" t="str">
        <f>IF(REKAPITULACIJA!$F$48*I471=0,"",REKAPITULACIJA!$F$48*I471)</f>
        <v/>
      </c>
      <c r="G471" s="10" t="str">
        <f t="shared" si="12"/>
        <v/>
      </c>
      <c r="I471" s="113">
        <v>0</v>
      </c>
    </row>
    <row r="472" spans="2:9" ht="38.25" hidden="1" customHeight="1" x14ac:dyDescent="0.2">
      <c r="B472" s="9" t="s">
        <v>12681</v>
      </c>
      <c r="C472" s="12" t="s">
        <v>47</v>
      </c>
      <c r="D472" s="14" t="s">
        <v>13722</v>
      </c>
      <c r="E472" s="10">
        <v>0</v>
      </c>
      <c r="F472" s="10" t="str">
        <f>IF(REKAPITULACIJA!$F$48*I472=0,"",REKAPITULACIJA!$F$48*I472)</f>
        <v/>
      </c>
      <c r="G472" s="10" t="str">
        <f t="shared" si="12"/>
        <v/>
      </c>
      <c r="I472" s="114">
        <v>0</v>
      </c>
    </row>
    <row r="473" spans="2:9" ht="38.25" hidden="1" customHeight="1" x14ac:dyDescent="0.2">
      <c r="B473" s="9" t="s">
        <v>12682</v>
      </c>
      <c r="C473" s="12" t="s">
        <v>47</v>
      </c>
      <c r="D473" s="14" t="s">
        <v>13723</v>
      </c>
      <c r="E473" s="10">
        <v>0</v>
      </c>
      <c r="F473" s="10" t="str">
        <f>IF(REKAPITULACIJA!$F$48*I473=0,"",REKAPITULACIJA!$F$48*I473)</f>
        <v/>
      </c>
      <c r="G473" s="10" t="str">
        <f t="shared" si="12"/>
        <v/>
      </c>
      <c r="I473" s="114">
        <v>0</v>
      </c>
    </row>
    <row r="474" spans="2:9" ht="38.25" hidden="1" customHeight="1" x14ac:dyDescent="0.2">
      <c r="B474" s="9" t="s">
        <v>12683</v>
      </c>
      <c r="C474" s="12" t="s">
        <v>47</v>
      </c>
      <c r="D474" s="14" t="s">
        <v>13724</v>
      </c>
      <c r="E474" s="10">
        <v>0</v>
      </c>
      <c r="F474" s="10" t="str">
        <f>IF(REKAPITULACIJA!$F$48*I474=0,"",REKAPITULACIJA!$F$48*I474)</f>
        <v/>
      </c>
      <c r="G474" s="10" t="str">
        <f t="shared" si="12"/>
        <v/>
      </c>
      <c r="I474" s="114">
        <v>0</v>
      </c>
    </row>
    <row r="475" spans="2:9" ht="38.25" hidden="1" customHeight="1" x14ac:dyDescent="0.2">
      <c r="B475" s="9" t="s">
        <v>12684</v>
      </c>
      <c r="C475" s="12" t="s">
        <v>47</v>
      </c>
      <c r="D475" s="14" t="s">
        <v>13725</v>
      </c>
      <c r="E475" s="10">
        <v>0</v>
      </c>
      <c r="F475" s="10" t="str">
        <f>IF(REKAPITULACIJA!$F$48*I475=0,"",REKAPITULACIJA!$F$48*I475)</f>
        <v/>
      </c>
      <c r="G475" s="10" t="str">
        <f t="shared" si="12"/>
        <v/>
      </c>
      <c r="I475" s="113">
        <v>0</v>
      </c>
    </row>
    <row r="476" spans="2:9" ht="38.25" hidden="1" customHeight="1" x14ac:dyDescent="0.2">
      <c r="B476" s="9" t="s">
        <v>12685</v>
      </c>
      <c r="C476" s="12" t="s">
        <v>47</v>
      </c>
      <c r="D476" s="14" t="s">
        <v>13726</v>
      </c>
      <c r="E476" s="10">
        <v>0</v>
      </c>
      <c r="F476" s="10" t="str">
        <f>IF(REKAPITULACIJA!$F$48*I476=0,"",REKAPITULACIJA!$F$48*I476)</f>
        <v/>
      </c>
      <c r="G476" s="10" t="str">
        <f t="shared" si="12"/>
        <v/>
      </c>
      <c r="I476" s="113">
        <v>0</v>
      </c>
    </row>
    <row r="477" spans="2:9" ht="38.25" hidden="1" customHeight="1" x14ac:dyDescent="0.2">
      <c r="B477" s="9" t="s">
        <v>12686</v>
      </c>
      <c r="C477" s="12" t="s">
        <v>47</v>
      </c>
      <c r="D477" s="14" t="s">
        <v>13727</v>
      </c>
      <c r="E477" s="10">
        <v>0</v>
      </c>
      <c r="F477" s="10" t="str">
        <f>IF(REKAPITULACIJA!$F$48*I477=0,"",REKAPITULACIJA!$F$48*I477)</f>
        <v/>
      </c>
      <c r="G477" s="10" t="str">
        <f t="shared" si="12"/>
        <v/>
      </c>
      <c r="I477" s="113">
        <v>0</v>
      </c>
    </row>
    <row r="478" spans="2:9" ht="51" hidden="1" customHeight="1" x14ac:dyDescent="0.2">
      <c r="B478" s="9" t="s">
        <v>12687</v>
      </c>
      <c r="C478" s="12" t="s">
        <v>47</v>
      </c>
      <c r="D478" s="14" t="s">
        <v>13728</v>
      </c>
      <c r="E478" s="10">
        <v>0</v>
      </c>
      <c r="F478" s="10" t="str">
        <f>IF(REKAPITULACIJA!$F$48*I478=0,"",REKAPITULACIJA!$F$48*I478)</f>
        <v/>
      </c>
      <c r="G478" s="10" t="str">
        <f t="shared" si="12"/>
        <v/>
      </c>
      <c r="I478" s="113">
        <v>0</v>
      </c>
    </row>
    <row r="479" spans="2:9" ht="38.25" hidden="1" customHeight="1" x14ac:dyDescent="0.2">
      <c r="B479" s="9" t="s">
        <v>12688</v>
      </c>
      <c r="C479" s="12" t="s">
        <v>47</v>
      </c>
      <c r="D479" s="14" t="s">
        <v>13729</v>
      </c>
      <c r="E479" s="10">
        <v>0</v>
      </c>
      <c r="F479" s="10" t="str">
        <f>IF(REKAPITULACIJA!$F$48*I479=0,"",REKAPITULACIJA!$F$48*I479)</f>
        <v/>
      </c>
      <c r="G479" s="10" t="str">
        <f t="shared" si="12"/>
        <v/>
      </c>
      <c r="I479" s="114">
        <v>0</v>
      </c>
    </row>
    <row r="480" spans="2:9" ht="38.25" hidden="1" customHeight="1" x14ac:dyDescent="0.2">
      <c r="B480" s="9" t="s">
        <v>12689</v>
      </c>
      <c r="C480" s="12" t="s">
        <v>47</v>
      </c>
      <c r="D480" s="14" t="s">
        <v>13730</v>
      </c>
      <c r="E480" s="10">
        <v>0</v>
      </c>
      <c r="F480" s="10" t="str">
        <f>IF(REKAPITULACIJA!$F$48*I480=0,"",REKAPITULACIJA!$F$48*I480)</f>
        <v/>
      </c>
      <c r="G480" s="10" t="str">
        <f t="shared" si="12"/>
        <v/>
      </c>
      <c r="I480" s="114">
        <v>0</v>
      </c>
    </row>
    <row r="481" spans="2:9" ht="38.25" hidden="1" customHeight="1" x14ac:dyDescent="0.2">
      <c r="B481" s="9" t="s">
        <v>12690</v>
      </c>
      <c r="C481" s="12" t="s">
        <v>47</v>
      </c>
      <c r="D481" s="14" t="s">
        <v>13731</v>
      </c>
      <c r="E481" s="10">
        <v>0</v>
      </c>
      <c r="F481" s="10" t="str">
        <f>IF(REKAPITULACIJA!$F$48*I481=0,"",REKAPITULACIJA!$F$48*I481)</f>
        <v/>
      </c>
      <c r="G481" s="10" t="str">
        <f t="shared" si="12"/>
        <v/>
      </c>
      <c r="I481" s="114">
        <v>0</v>
      </c>
    </row>
    <row r="482" spans="2:9" ht="38.25" hidden="1" customHeight="1" x14ac:dyDescent="0.2">
      <c r="B482" s="9" t="s">
        <v>12691</v>
      </c>
      <c r="C482" s="12" t="s">
        <v>47</v>
      </c>
      <c r="D482" s="14" t="s">
        <v>13732</v>
      </c>
      <c r="E482" s="10">
        <v>0</v>
      </c>
      <c r="F482" s="10" t="str">
        <f>IF(REKAPITULACIJA!$F$48*I482=0,"",REKAPITULACIJA!$F$48*I482)</f>
        <v/>
      </c>
      <c r="G482" s="10" t="str">
        <f t="shared" si="12"/>
        <v/>
      </c>
      <c r="I482" s="114">
        <v>0</v>
      </c>
    </row>
    <row r="483" spans="2:9" ht="38.25" hidden="1" customHeight="1" x14ac:dyDescent="0.2">
      <c r="B483" s="9" t="s">
        <v>12692</v>
      </c>
      <c r="C483" s="12" t="s">
        <v>47</v>
      </c>
      <c r="D483" s="14" t="s">
        <v>13733</v>
      </c>
      <c r="E483" s="10">
        <v>0</v>
      </c>
      <c r="F483" s="10" t="str">
        <f>IF(REKAPITULACIJA!$F$48*I483=0,"",REKAPITULACIJA!$F$48*I483)</f>
        <v/>
      </c>
      <c r="G483" s="10" t="str">
        <f t="shared" si="12"/>
        <v/>
      </c>
      <c r="I483" s="113">
        <v>0</v>
      </c>
    </row>
    <row r="484" spans="2:9" ht="38.25" hidden="1" customHeight="1" x14ac:dyDescent="0.2">
      <c r="B484" s="9" t="s">
        <v>12693</v>
      </c>
      <c r="C484" s="12" t="s">
        <v>47</v>
      </c>
      <c r="D484" s="14" t="s">
        <v>13734</v>
      </c>
      <c r="E484" s="10">
        <v>0</v>
      </c>
      <c r="F484" s="10" t="str">
        <f>IF(REKAPITULACIJA!$F$48*I484=0,"",REKAPITULACIJA!$F$48*I484)</f>
        <v/>
      </c>
      <c r="G484" s="10" t="str">
        <f t="shared" si="12"/>
        <v/>
      </c>
      <c r="I484" s="113">
        <v>0</v>
      </c>
    </row>
    <row r="485" spans="2:9" ht="38.25" hidden="1" customHeight="1" x14ac:dyDescent="0.2">
      <c r="B485" s="9" t="s">
        <v>12694</v>
      </c>
      <c r="C485" s="12" t="s">
        <v>47</v>
      </c>
      <c r="D485" s="14" t="s">
        <v>13735</v>
      </c>
      <c r="E485" s="10">
        <v>0</v>
      </c>
      <c r="F485" s="10" t="str">
        <f>IF(REKAPITULACIJA!$F$48*I485=0,"",REKAPITULACIJA!$F$48*I485)</f>
        <v/>
      </c>
      <c r="G485" s="10" t="str">
        <f t="shared" si="12"/>
        <v/>
      </c>
      <c r="I485" s="113">
        <v>0</v>
      </c>
    </row>
    <row r="486" spans="2:9" ht="38.25" hidden="1" customHeight="1" x14ac:dyDescent="0.2">
      <c r="B486" s="9" t="s">
        <v>12695</v>
      </c>
      <c r="C486" s="12" t="s">
        <v>47</v>
      </c>
      <c r="D486" s="14" t="s">
        <v>13736</v>
      </c>
      <c r="E486" s="10">
        <v>0</v>
      </c>
      <c r="F486" s="10" t="str">
        <f>IF(REKAPITULACIJA!$F$48*I486=0,"",REKAPITULACIJA!$F$48*I486)</f>
        <v/>
      </c>
      <c r="G486" s="10" t="str">
        <f t="shared" si="12"/>
        <v/>
      </c>
      <c r="I486" s="113">
        <v>0</v>
      </c>
    </row>
    <row r="487" spans="2:9" ht="38.25" hidden="1" customHeight="1" x14ac:dyDescent="0.2">
      <c r="B487" s="9" t="s">
        <v>12696</v>
      </c>
      <c r="C487" s="12" t="s">
        <v>47</v>
      </c>
      <c r="D487" s="14" t="s">
        <v>13737</v>
      </c>
      <c r="E487" s="10">
        <v>0</v>
      </c>
      <c r="F487" s="10" t="str">
        <f>IF(REKAPITULACIJA!$F$48*I487=0,"",REKAPITULACIJA!$F$48*I487)</f>
        <v/>
      </c>
      <c r="G487" s="10" t="str">
        <f t="shared" si="12"/>
        <v/>
      </c>
      <c r="I487" s="114">
        <v>0</v>
      </c>
    </row>
    <row r="488" spans="2:9" ht="38.25" hidden="1" customHeight="1" x14ac:dyDescent="0.2">
      <c r="B488" s="9" t="s">
        <v>12697</v>
      </c>
      <c r="C488" s="12" t="s">
        <v>47</v>
      </c>
      <c r="D488" s="14" t="s">
        <v>13738</v>
      </c>
      <c r="E488" s="10">
        <v>0</v>
      </c>
      <c r="F488" s="10" t="str">
        <f>IF(REKAPITULACIJA!$F$48*I488=0,"",REKAPITULACIJA!$F$48*I488)</f>
        <v/>
      </c>
      <c r="G488" s="10" t="str">
        <f t="shared" si="12"/>
        <v/>
      </c>
      <c r="I488" s="114">
        <v>0</v>
      </c>
    </row>
    <row r="489" spans="2:9" ht="38.25" hidden="1" customHeight="1" x14ac:dyDescent="0.2">
      <c r="B489" s="9" t="s">
        <v>12698</v>
      </c>
      <c r="C489" s="12" t="s">
        <v>47</v>
      </c>
      <c r="D489" s="14" t="s">
        <v>13739</v>
      </c>
      <c r="E489" s="10">
        <v>0</v>
      </c>
      <c r="F489" s="10" t="str">
        <f>IF(REKAPITULACIJA!$F$48*I489=0,"",REKAPITULACIJA!$F$48*I489)</f>
        <v/>
      </c>
      <c r="G489" s="10" t="str">
        <f t="shared" si="12"/>
        <v/>
      </c>
      <c r="I489" s="114">
        <v>0</v>
      </c>
    </row>
    <row r="490" spans="2:9" ht="38.25" hidden="1" customHeight="1" x14ac:dyDescent="0.2">
      <c r="B490" s="9" t="s">
        <v>12699</v>
      </c>
      <c r="C490" s="12" t="s">
        <v>47</v>
      </c>
      <c r="D490" s="14" t="s">
        <v>13740</v>
      </c>
      <c r="E490" s="10">
        <v>0</v>
      </c>
      <c r="F490" s="10" t="str">
        <f>IF(REKAPITULACIJA!$F$48*I490=0,"",REKAPITULACIJA!$F$48*I490)</f>
        <v/>
      </c>
      <c r="G490" s="10" t="str">
        <f t="shared" si="12"/>
        <v/>
      </c>
      <c r="I490" s="114">
        <v>0</v>
      </c>
    </row>
    <row r="491" spans="2:9" ht="38.25" hidden="1" customHeight="1" x14ac:dyDescent="0.2">
      <c r="B491" s="9" t="s">
        <v>12700</v>
      </c>
      <c r="C491" s="12" t="s">
        <v>47</v>
      </c>
      <c r="D491" s="14" t="s">
        <v>13741</v>
      </c>
      <c r="E491" s="10">
        <v>0</v>
      </c>
      <c r="F491" s="10" t="str">
        <f>IF(REKAPITULACIJA!$F$48*I491=0,"",REKAPITULACIJA!$F$48*I491)</f>
        <v/>
      </c>
      <c r="G491" s="10" t="str">
        <f t="shared" si="12"/>
        <v/>
      </c>
      <c r="I491" s="113">
        <v>0</v>
      </c>
    </row>
    <row r="492" spans="2:9" ht="38.25" hidden="1" customHeight="1" x14ac:dyDescent="0.2">
      <c r="B492" s="9" t="s">
        <v>12701</v>
      </c>
      <c r="C492" s="12" t="s">
        <v>47</v>
      </c>
      <c r="D492" s="14" t="s">
        <v>13742</v>
      </c>
      <c r="E492" s="10">
        <v>0</v>
      </c>
      <c r="F492" s="10" t="str">
        <f>IF(REKAPITULACIJA!$F$48*I492=0,"",REKAPITULACIJA!$F$48*I492)</f>
        <v/>
      </c>
      <c r="G492" s="10" t="str">
        <f t="shared" si="12"/>
        <v/>
      </c>
      <c r="I492" s="113">
        <v>0</v>
      </c>
    </row>
    <row r="493" spans="2:9" ht="38.25" hidden="1" customHeight="1" x14ac:dyDescent="0.2">
      <c r="B493" s="9" t="s">
        <v>12702</v>
      </c>
      <c r="C493" s="12" t="s">
        <v>47</v>
      </c>
      <c r="D493" s="14" t="s">
        <v>13743</v>
      </c>
      <c r="E493" s="10">
        <v>0</v>
      </c>
      <c r="F493" s="10" t="str">
        <f>IF(REKAPITULACIJA!$F$48*I493=0,"",REKAPITULACIJA!$F$48*I493)</f>
        <v/>
      </c>
      <c r="G493" s="10" t="str">
        <f t="shared" si="12"/>
        <v/>
      </c>
      <c r="I493" s="113">
        <v>0</v>
      </c>
    </row>
    <row r="494" spans="2:9" ht="38.25" hidden="1" customHeight="1" x14ac:dyDescent="0.2">
      <c r="B494" s="9" t="s">
        <v>12703</v>
      </c>
      <c r="C494" s="12" t="s">
        <v>47</v>
      </c>
      <c r="D494" s="14" t="s">
        <v>13744</v>
      </c>
      <c r="E494" s="10">
        <v>0</v>
      </c>
      <c r="F494" s="10" t="str">
        <f>IF(REKAPITULACIJA!$F$48*I494=0,"",REKAPITULACIJA!$F$48*I494)</f>
        <v/>
      </c>
      <c r="G494" s="10" t="str">
        <f t="shared" si="12"/>
        <v/>
      </c>
      <c r="I494" s="113">
        <v>0</v>
      </c>
    </row>
    <row r="495" spans="2:9" ht="38.25" hidden="1" customHeight="1" x14ac:dyDescent="0.2">
      <c r="B495" s="9" t="s">
        <v>12704</v>
      </c>
      <c r="C495" s="12" t="s">
        <v>47</v>
      </c>
      <c r="D495" s="14" t="s">
        <v>13745</v>
      </c>
      <c r="E495" s="10">
        <v>0</v>
      </c>
      <c r="F495" s="10" t="str">
        <f>IF(REKAPITULACIJA!$F$48*I495=0,"",REKAPITULACIJA!$F$48*I495)</f>
        <v/>
      </c>
      <c r="G495" s="10" t="str">
        <f t="shared" si="12"/>
        <v/>
      </c>
      <c r="I495" s="114">
        <v>0</v>
      </c>
    </row>
    <row r="496" spans="2:9" ht="38.25" hidden="1" customHeight="1" x14ac:dyDescent="0.2">
      <c r="B496" s="9" t="s">
        <v>12705</v>
      </c>
      <c r="C496" s="12" t="s">
        <v>47</v>
      </c>
      <c r="D496" s="14" t="s">
        <v>13746</v>
      </c>
      <c r="E496" s="10">
        <v>0</v>
      </c>
      <c r="F496" s="10" t="str">
        <f>IF(REKAPITULACIJA!$F$48*I496=0,"",REKAPITULACIJA!$F$48*I496)</f>
        <v/>
      </c>
      <c r="G496" s="10" t="str">
        <f t="shared" si="12"/>
        <v/>
      </c>
      <c r="I496" s="114">
        <v>0</v>
      </c>
    </row>
    <row r="497" spans="2:9" ht="38.25" hidden="1" customHeight="1" x14ac:dyDescent="0.2">
      <c r="B497" s="9" t="s">
        <v>12706</v>
      </c>
      <c r="C497" s="12" t="s">
        <v>47</v>
      </c>
      <c r="D497" s="14" t="s">
        <v>13747</v>
      </c>
      <c r="E497" s="10">
        <v>0</v>
      </c>
      <c r="F497" s="10" t="str">
        <f>IF(REKAPITULACIJA!$F$48*I497=0,"",REKAPITULACIJA!$F$48*I497)</f>
        <v/>
      </c>
      <c r="G497" s="10" t="str">
        <f t="shared" si="12"/>
        <v/>
      </c>
      <c r="I497" s="114">
        <v>0</v>
      </c>
    </row>
    <row r="498" spans="2:9" ht="38.25" hidden="1" customHeight="1" x14ac:dyDescent="0.2">
      <c r="B498" s="9" t="s">
        <v>12707</v>
      </c>
      <c r="C498" s="12" t="s">
        <v>47</v>
      </c>
      <c r="D498" s="14" t="s">
        <v>13748</v>
      </c>
      <c r="E498" s="10">
        <v>0</v>
      </c>
      <c r="F498" s="10" t="str">
        <f>IF(REKAPITULACIJA!$F$48*I498=0,"",REKAPITULACIJA!$F$48*I498)</f>
        <v/>
      </c>
      <c r="G498" s="10" t="str">
        <f t="shared" si="12"/>
        <v/>
      </c>
      <c r="I498" s="114">
        <v>0</v>
      </c>
    </row>
    <row r="499" spans="2:9" ht="51" hidden="1" customHeight="1" x14ac:dyDescent="0.2">
      <c r="B499" s="9" t="s">
        <v>12708</v>
      </c>
      <c r="C499" s="12" t="s">
        <v>47</v>
      </c>
      <c r="D499" s="14" t="s">
        <v>13749</v>
      </c>
      <c r="E499" s="10">
        <v>0</v>
      </c>
      <c r="F499" s="10" t="str">
        <f>IF(REKAPITULACIJA!$F$48*I499=0,"",REKAPITULACIJA!$F$48*I499)</f>
        <v/>
      </c>
      <c r="G499" s="10" t="str">
        <f t="shared" si="12"/>
        <v/>
      </c>
      <c r="I499" s="114">
        <v>0</v>
      </c>
    </row>
    <row r="500" spans="2:9" ht="38.25" hidden="1" customHeight="1" x14ac:dyDescent="0.2">
      <c r="B500" s="9" t="s">
        <v>12709</v>
      </c>
      <c r="C500" s="12" t="s">
        <v>47</v>
      </c>
      <c r="D500" s="14" t="s">
        <v>13750</v>
      </c>
      <c r="E500" s="10">
        <v>0</v>
      </c>
      <c r="F500" s="10" t="str">
        <f>IF(REKAPITULACIJA!$F$48*I500=0,"",REKAPITULACIJA!$F$48*I500)</f>
        <v/>
      </c>
      <c r="G500" s="10" t="str">
        <f t="shared" si="12"/>
        <v/>
      </c>
      <c r="I500" s="113">
        <v>0</v>
      </c>
    </row>
    <row r="501" spans="2:9" ht="38.25" hidden="1" customHeight="1" x14ac:dyDescent="0.2">
      <c r="B501" s="9" t="s">
        <v>12710</v>
      </c>
      <c r="C501" s="12" t="s">
        <v>47</v>
      </c>
      <c r="D501" s="14" t="s">
        <v>13751</v>
      </c>
      <c r="E501" s="10">
        <v>0</v>
      </c>
      <c r="F501" s="10" t="str">
        <f>IF(REKAPITULACIJA!$F$48*I501=0,"",REKAPITULACIJA!$F$48*I501)</f>
        <v/>
      </c>
      <c r="G501" s="10" t="str">
        <f t="shared" si="12"/>
        <v/>
      </c>
      <c r="I501" s="113">
        <v>0</v>
      </c>
    </row>
    <row r="502" spans="2:9" ht="38.25" hidden="1" customHeight="1" x14ac:dyDescent="0.2">
      <c r="B502" s="9" t="s">
        <v>12711</v>
      </c>
      <c r="C502" s="12" t="s">
        <v>47</v>
      </c>
      <c r="D502" s="14" t="s">
        <v>13752</v>
      </c>
      <c r="E502" s="10">
        <v>0</v>
      </c>
      <c r="F502" s="10" t="str">
        <f>IF(REKAPITULACIJA!$F$48*I502=0,"",REKAPITULACIJA!$F$48*I502)</f>
        <v/>
      </c>
      <c r="G502" s="10" t="str">
        <f t="shared" si="12"/>
        <v/>
      </c>
      <c r="I502" s="113">
        <v>0</v>
      </c>
    </row>
    <row r="503" spans="2:9" ht="38.25" hidden="1" customHeight="1" x14ac:dyDescent="0.2">
      <c r="B503" s="9" t="s">
        <v>12712</v>
      </c>
      <c r="C503" s="12" t="s">
        <v>47</v>
      </c>
      <c r="D503" s="14" t="s">
        <v>13753</v>
      </c>
      <c r="E503" s="10">
        <v>0</v>
      </c>
      <c r="F503" s="10" t="str">
        <f>IF(REKAPITULACIJA!$F$48*I503=0,"",REKAPITULACIJA!$F$48*I503)</f>
        <v/>
      </c>
      <c r="G503" s="10" t="str">
        <f t="shared" si="12"/>
        <v/>
      </c>
      <c r="I503" s="114">
        <v>0</v>
      </c>
    </row>
    <row r="504" spans="2:9" ht="38.25" hidden="1" customHeight="1" x14ac:dyDescent="0.2">
      <c r="B504" s="9" t="s">
        <v>12713</v>
      </c>
      <c r="C504" s="12" t="s">
        <v>47</v>
      </c>
      <c r="D504" s="14" t="s">
        <v>13754</v>
      </c>
      <c r="E504" s="10">
        <v>0</v>
      </c>
      <c r="F504" s="10" t="str">
        <f>IF(REKAPITULACIJA!$F$48*I504=0,"",REKAPITULACIJA!$F$48*I504)</f>
        <v/>
      </c>
      <c r="G504" s="10" t="str">
        <f t="shared" si="12"/>
        <v/>
      </c>
      <c r="I504" s="114">
        <v>0</v>
      </c>
    </row>
    <row r="505" spans="2:9" ht="38.25" hidden="1" customHeight="1" x14ac:dyDescent="0.2">
      <c r="B505" s="9" t="s">
        <v>12714</v>
      </c>
      <c r="C505" s="12" t="s">
        <v>47</v>
      </c>
      <c r="D505" s="14" t="s">
        <v>13755</v>
      </c>
      <c r="E505" s="10">
        <v>0</v>
      </c>
      <c r="F505" s="10" t="str">
        <f>IF(REKAPITULACIJA!$F$48*I505=0,"",REKAPITULACIJA!$F$48*I505)</f>
        <v/>
      </c>
      <c r="G505" s="10" t="str">
        <f t="shared" si="12"/>
        <v/>
      </c>
      <c r="I505" s="114">
        <v>0</v>
      </c>
    </row>
    <row r="506" spans="2:9" ht="38.25" hidden="1" customHeight="1" x14ac:dyDescent="0.2">
      <c r="B506" s="9" t="s">
        <v>12715</v>
      </c>
      <c r="C506" s="12" t="s">
        <v>47</v>
      </c>
      <c r="D506" s="14" t="s">
        <v>13756</v>
      </c>
      <c r="E506" s="10">
        <v>0</v>
      </c>
      <c r="F506" s="10" t="str">
        <f>IF(REKAPITULACIJA!$F$48*I506=0,"",REKAPITULACIJA!$F$48*I506)</f>
        <v/>
      </c>
      <c r="G506" s="10" t="str">
        <f t="shared" si="12"/>
        <v/>
      </c>
      <c r="I506" s="113">
        <v>0</v>
      </c>
    </row>
    <row r="507" spans="2:9" ht="38.25" hidden="1" customHeight="1" x14ac:dyDescent="0.2">
      <c r="B507" s="9" t="s">
        <v>12716</v>
      </c>
      <c r="C507" s="12" t="s">
        <v>47</v>
      </c>
      <c r="D507" s="14" t="s">
        <v>13757</v>
      </c>
      <c r="E507" s="10">
        <v>0</v>
      </c>
      <c r="F507" s="10" t="str">
        <f>IF(REKAPITULACIJA!$F$48*I507=0,"",REKAPITULACIJA!$F$48*I507)</f>
        <v/>
      </c>
      <c r="G507" s="10" t="str">
        <f t="shared" si="12"/>
        <v/>
      </c>
      <c r="I507" s="113">
        <v>0</v>
      </c>
    </row>
    <row r="508" spans="2:9" ht="38.25" hidden="1" customHeight="1" x14ac:dyDescent="0.2">
      <c r="B508" s="9" t="s">
        <v>12717</v>
      </c>
      <c r="C508" s="12" t="s">
        <v>47</v>
      </c>
      <c r="D508" s="14" t="s">
        <v>13758</v>
      </c>
      <c r="E508" s="10">
        <v>0</v>
      </c>
      <c r="F508" s="10" t="str">
        <f>IF(REKAPITULACIJA!$F$48*I508=0,"",REKAPITULACIJA!$F$48*I508)</f>
        <v/>
      </c>
      <c r="G508" s="10" t="str">
        <f t="shared" si="12"/>
        <v/>
      </c>
      <c r="I508" s="113">
        <v>0</v>
      </c>
    </row>
    <row r="509" spans="2:9" ht="38.25" hidden="1" customHeight="1" x14ac:dyDescent="0.2">
      <c r="B509" s="9" t="s">
        <v>12718</v>
      </c>
      <c r="C509" s="12" t="s">
        <v>47</v>
      </c>
      <c r="D509" s="14" t="s">
        <v>13759</v>
      </c>
      <c r="E509" s="10">
        <v>0</v>
      </c>
      <c r="F509" s="10" t="str">
        <f>IF(REKAPITULACIJA!$F$48*I509=0,"",REKAPITULACIJA!$F$48*I509)</f>
        <v/>
      </c>
      <c r="G509" s="10" t="str">
        <f t="shared" si="12"/>
        <v/>
      </c>
      <c r="I509" s="114">
        <v>0</v>
      </c>
    </row>
    <row r="510" spans="2:9" ht="38.25" hidden="1" customHeight="1" x14ac:dyDescent="0.2">
      <c r="B510" s="9" t="s">
        <v>12719</v>
      </c>
      <c r="C510" s="12" t="s">
        <v>47</v>
      </c>
      <c r="D510" s="14" t="s">
        <v>13760</v>
      </c>
      <c r="E510" s="10">
        <v>0</v>
      </c>
      <c r="F510" s="10" t="str">
        <f>IF(REKAPITULACIJA!$F$48*I510=0,"",REKAPITULACIJA!$F$48*I510)</f>
        <v/>
      </c>
      <c r="G510" s="10" t="str">
        <f t="shared" si="12"/>
        <v/>
      </c>
      <c r="I510" s="114">
        <v>0</v>
      </c>
    </row>
    <row r="511" spans="2:9" ht="38.25" hidden="1" customHeight="1" x14ac:dyDescent="0.2">
      <c r="B511" s="9" t="s">
        <v>12720</v>
      </c>
      <c r="C511" s="12" t="s">
        <v>47</v>
      </c>
      <c r="D511" s="14" t="s">
        <v>13761</v>
      </c>
      <c r="E511" s="10">
        <v>0</v>
      </c>
      <c r="F511" s="10" t="str">
        <f>IF(REKAPITULACIJA!$F$48*I511=0,"",REKAPITULACIJA!$F$48*I511)</f>
        <v/>
      </c>
      <c r="G511" s="10" t="str">
        <f t="shared" si="12"/>
        <v/>
      </c>
      <c r="I511" s="114">
        <v>0</v>
      </c>
    </row>
    <row r="512" spans="2:9" ht="38.25" hidden="1" customHeight="1" x14ac:dyDescent="0.2">
      <c r="B512" s="9" t="s">
        <v>12721</v>
      </c>
      <c r="C512" s="12" t="s">
        <v>47</v>
      </c>
      <c r="D512" s="14" t="s">
        <v>13762</v>
      </c>
      <c r="E512" s="10">
        <v>0</v>
      </c>
      <c r="F512" s="10" t="str">
        <f>IF(REKAPITULACIJA!$F$48*I512=0,"",REKAPITULACIJA!$F$48*I512)</f>
        <v/>
      </c>
      <c r="G512" s="10" t="str">
        <f t="shared" si="12"/>
        <v/>
      </c>
      <c r="I512" s="113">
        <v>0</v>
      </c>
    </row>
    <row r="513" spans="2:9" ht="38.25" hidden="1" customHeight="1" x14ac:dyDescent="0.2">
      <c r="B513" s="9" t="s">
        <v>12722</v>
      </c>
      <c r="C513" s="12" t="s">
        <v>47</v>
      </c>
      <c r="D513" s="14" t="s">
        <v>13763</v>
      </c>
      <c r="E513" s="10">
        <v>0</v>
      </c>
      <c r="F513" s="10" t="str">
        <f>IF(REKAPITULACIJA!$F$48*I513=0,"",REKAPITULACIJA!$F$48*I513)</f>
        <v/>
      </c>
      <c r="G513" s="10" t="str">
        <f t="shared" si="12"/>
        <v/>
      </c>
      <c r="I513" s="113">
        <v>0</v>
      </c>
    </row>
    <row r="514" spans="2:9" ht="38.25" hidden="1" customHeight="1" x14ac:dyDescent="0.2">
      <c r="B514" s="9" t="s">
        <v>12723</v>
      </c>
      <c r="C514" s="12" t="s">
        <v>47</v>
      </c>
      <c r="D514" s="14" t="s">
        <v>13764</v>
      </c>
      <c r="E514" s="10">
        <v>0</v>
      </c>
      <c r="F514" s="10" t="str">
        <f>IF(REKAPITULACIJA!$F$48*I514=0,"",REKAPITULACIJA!$F$48*I514)</f>
        <v/>
      </c>
      <c r="G514" s="10" t="str">
        <f t="shared" si="12"/>
        <v/>
      </c>
      <c r="I514" s="113">
        <v>0</v>
      </c>
    </row>
    <row r="515" spans="2:9" ht="38.25" hidden="1" customHeight="1" x14ac:dyDescent="0.2">
      <c r="B515" s="9" t="s">
        <v>12724</v>
      </c>
      <c r="C515" s="12" t="s">
        <v>47</v>
      </c>
      <c r="D515" s="14" t="s">
        <v>13765</v>
      </c>
      <c r="E515" s="10">
        <v>0</v>
      </c>
      <c r="F515" s="10" t="str">
        <f>IF(REKAPITULACIJA!$F$48*I515=0,"",REKAPITULACIJA!$F$48*I515)</f>
        <v/>
      </c>
      <c r="G515" s="10" t="str">
        <f t="shared" si="12"/>
        <v/>
      </c>
      <c r="I515" s="114">
        <v>0</v>
      </c>
    </row>
    <row r="516" spans="2:9" ht="38.25" hidden="1" customHeight="1" x14ac:dyDescent="0.2">
      <c r="B516" s="9" t="s">
        <v>12725</v>
      </c>
      <c r="C516" s="12" t="s">
        <v>47</v>
      </c>
      <c r="D516" s="14" t="s">
        <v>13766</v>
      </c>
      <c r="E516" s="10">
        <v>0</v>
      </c>
      <c r="F516" s="10" t="str">
        <f>IF(REKAPITULACIJA!$F$48*I516=0,"",REKAPITULACIJA!$F$48*I516)</f>
        <v/>
      </c>
      <c r="G516" s="10" t="str">
        <f t="shared" si="12"/>
        <v/>
      </c>
      <c r="I516" s="114">
        <v>0</v>
      </c>
    </row>
    <row r="517" spans="2:9" ht="38.25" hidden="1" customHeight="1" x14ac:dyDescent="0.2">
      <c r="B517" s="9" t="s">
        <v>12726</v>
      </c>
      <c r="C517" s="12" t="s">
        <v>47</v>
      </c>
      <c r="D517" s="14" t="s">
        <v>13767</v>
      </c>
      <c r="E517" s="10">
        <v>0</v>
      </c>
      <c r="F517" s="10" t="str">
        <f>IF(REKAPITULACIJA!$F$48*I517=0,"",REKAPITULACIJA!$F$48*I517)</f>
        <v/>
      </c>
      <c r="G517" s="10" t="str">
        <f t="shared" si="12"/>
        <v/>
      </c>
      <c r="I517" s="114">
        <v>0</v>
      </c>
    </row>
    <row r="518" spans="2:9" ht="51" hidden="1" customHeight="1" x14ac:dyDescent="0.2">
      <c r="B518" s="9" t="s">
        <v>12727</v>
      </c>
      <c r="C518" s="12" t="s">
        <v>47</v>
      </c>
      <c r="D518" s="14" t="s">
        <v>13768</v>
      </c>
      <c r="E518" s="10">
        <v>0</v>
      </c>
      <c r="F518" s="10" t="str">
        <f>IF(REKAPITULACIJA!$F$48*I518=0,"",REKAPITULACIJA!$F$48*I518)</f>
        <v/>
      </c>
      <c r="G518" s="10" t="str">
        <f t="shared" si="12"/>
        <v/>
      </c>
      <c r="I518" s="114">
        <v>0</v>
      </c>
    </row>
    <row r="519" spans="2:9" ht="51" hidden="1" customHeight="1" x14ac:dyDescent="0.2">
      <c r="B519" s="9" t="s">
        <v>12728</v>
      </c>
      <c r="C519" s="12" t="s">
        <v>47</v>
      </c>
      <c r="D519" s="14" t="s">
        <v>13769</v>
      </c>
      <c r="E519" s="10">
        <v>0</v>
      </c>
      <c r="F519" s="10" t="str">
        <f>IF(REKAPITULACIJA!$F$48*I519=0,"",REKAPITULACIJA!$F$48*I519)</f>
        <v/>
      </c>
      <c r="G519" s="10" t="str">
        <f t="shared" si="12"/>
        <v/>
      </c>
      <c r="I519" s="114">
        <v>0</v>
      </c>
    </row>
    <row r="520" spans="2:9" ht="38.25" hidden="1" customHeight="1" x14ac:dyDescent="0.2">
      <c r="B520" s="9" t="s">
        <v>12729</v>
      </c>
      <c r="C520" s="12" t="s">
        <v>47</v>
      </c>
      <c r="D520" s="14" t="s">
        <v>13770</v>
      </c>
      <c r="E520" s="10">
        <v>0</v>
      </c>
      <c r="F520" s="10" t="str">
        <f>IF(REKAPITULACIJA!$F$48*I520=0,"",REKAPITULACIJA!$F$48*I520)</f>
        <v/>
      </c>
      <c r="G520" s="10" t="str">
        <f t="shared" si="12"/>
        <v/>
      </c>
      <c r="I520" s="113">
        <v>0</v>
      </c>
    </row>
    <row r="521" spans="2:9" ht="25.5" hidden="1" customHeight="1" x14ac:dyDescent="0.2">
      <c r="B521" s="9" t="s">
        <v>12730</v>
      </c>
      <c r="C521" s="12" t="s">
        <v>84</v>
      </c>
      <c r="D521" s="14" t="s">
        <v>13771</v>
      </c>
      <c r="E521" s="10">
        <v>0</v>
      </c>
      <c r="F521" s="10" t="str">
        <f>IF(REKAPITULACIJA!$F$48*I521=0,"",REKAPITULACIJA!$F$48*I521)</f>
        <v/>
      </c>
      <c r="G521" s="10" t="str">
        <f t="shared" si="12"/>
        <v/>
      </c>
      <c r="I521" s="113">
        <v>0</v>
      </c>
    </row>
    <row r="522" spans="2:9" x14ac:dyDescent="0.2">
      <c r="E522" s="45" t="str">
        <f>IF(SUM(E525:E590)=0,0,"")</f>
        <v/>
      </c>
      <c r="F522" s="45"/>
      <c r="G522" s="45"/>
    </row>
    <row r="523" spans="2:9" ht="27" customHeight="1" x14ac:dyDescent="0.2">
      <c r="B523" s="216" t="s">
        <v>12731</v>
      </c>
      <c r="C523" s="216"/>
      <c r="D523" s="216"/>
      <c r="E523" s="46" t="str">
        <f>IF(SUM(E525:E590)=0,0,"")</f>
        <v/>
      </c>
      <c r="F523" s="46"/>
      <c r="G523" s="46"/>
    </row>
    <row r="524" spans="2:9" x14ac:dyDescent="0.2">
      <c r="E524" s="45" t="str">
        <f>IF(SUM(E525:E590)=0,0,"")</f>
        <v/>
      </c>
      <c r="F524" s="45"/>
      <c r="G524" s="45"/>
    </row>
    <row r="525" spans="2:9" ht="51" hidden="1" customHeight="1" x14ac:dyDescent="0.2">
      <c r="B525" s="9" t="s">
        <v>12732</v>
      </c>
      <c r="C525" s="12" t="s">
        <v>47</v>
      </c>
      <c r="D525" s="14" t="s">
        <v>13772</v>
      </c>
      <c r="E525" s="10">
        <v>0</v>
      </c>
      <c r="F525" s="10" t="str">
        <f>IF(REKAPITULACIJA!$F$48*I525=0,"",REKAPITULACIJA!$F$48*I525)</f>
        <v/>
      </c>
      <c r="G525" s="10" t="str">
        <f>IF(F525="","",E525*F525)</f>
        <v/>
      </c>
      <c r="I525" s="116">
        <v>0</v>
      </c>
    </row>
    <row r="526" spans="2:9" ht="51" hidden="1" customHeight="1" x14ac:dyDescent="0.2">
      <c r="B526" s="9" t="s">
        <v>12733</v>
      </c>
      <c r="C526" s="12" t="s">
        <v>47</v>
      </c>
      <c r="D526" s="14" t="s">
        <v>13773</v>
      </c>
      <c r="E526" s="10">
        <v>0</v>
      </c>
      <c r="F526" s="10" t="str">
        <f>IF(REKAPITULACIJA!$F$48*I526=0,"",REKAPITULACIJA!$F$48*I526)</f>
        <v/>
      </c>
      <c r="G526" s="10" t="str">
        <f t="shared" ref="G526:G590" si="13">IF(F526="","",E526*F526)</f>
        <v/>
      </c>
      <c r="I526" s="116">
        <v>0</v>
      </c>
    </row>
    <row r="527" spans="2:9" ht="51" hidden="1" customHeight="1" x14ac:dyDescent="0.2">
      <c r="B527" s="9" t="s">
        <v>12734</v>
      </c>
      <c r="C527" s="12" t="s">
        <v>47</v>
      </c>
      <c r="D527" s="14" t="s">
        <v>13774</v>
      </c>
      <c r="E527" s="10">
        <v>0</v>
      </c>
      <c r="F527" s="10" t="str">
        <f>IF(REKAPITULACIJA!$F$48*I527=0,"",REKAPITULACIJA!$F$48*I527)</f>
        <v/>
      </c>
      <c r="G527" s="10" t="str">
        <f t="shared" si="13"/>
        <v/>
      </c>
      <c r="I527" s="116">
        <v>0</v>
      </c>
    </row>
    <row r="528" spans="2:9" ht="51" hidden="1" customHeight="1" x14ac:dyDescent="0.2">
      <c r="B528" s="9" t="s">
        <v>12735</v>
      </c>
      <c r="C528" s="12" t="s">
        <v>47</v>
      </c>
      <c r="D528" s="14" t="s">
        <v>13775</v>
      </c>
      <c r="E528" s="10">
        <v>0</v>
      </c>
      <c r="F528" s="10" t="str">
        <f>IF(REKAPITULACIJA!$F$48*I528=0,"",REKAPITULACIJA!$F$48*I528)</f>
        <v/>
      </c>
      <c r="G528" s="10" t="str">
        <f t="shared" si="13"/>
        <v/>
      </c>
      <c r="I528" s="115">
        <v>0</v>
      </c>
    </row>
    <row r="529" spans="2:9" ht="51" hidden="1" customHeight="1" x14ac:dyDescent="0.2">
      <c r="B529" s="9" t="s">
        <v>12736</v>
      </c>
      <c r="C529" s="12" t="s">
        <v>47</v>
      </c>
      <c r="D529" s="14" t="s">
        <v>13776</v>
      </c>
      <c r="E529" s="10">
        <v>0</v>
      </c>
      <c r="F529" s="10" t="str">
        <f>IF(REKAPITULACIJA!$F$48*I529=0,"",REKAPITULACIJA!$F$48*I529)</f>
        <v/>
      </c>
      <c r="G529" s="10" t="str">
        <f t="shared" si="13"/>
        <v/>
      </c>
      <c r="I529" s="115">
        <v>0</v>
      </c>
    </row>
    <row r="530" spans="2:9" ht="51" hidden="1" customHeight="1" x14ac:dyDescent="0.2">
      <c r="B530" s="9" t="s">
        <v>12737</v>
      </c>
      <c r="C530" s="12" t="s">
        <v>47</v>
      </c>
      <c r="D530" s="14" t="s">
        <v>13777</v>
      </c>
      <c r="E530" s="10">
        <v>0</v>
      </c>
      <c r="F530" s="10" t="str">
        <f>IF(REKAPITULACIJA!$F$48*I530=0,"",REKAPITULACIJA!$F$48*I530)</f>
        <v/>
      </c>
      <c r="G530" s="10" t="str">
        <f t="shared" si="13"/>
        <v/>
      </c>
      <c r="I530" s="115">
        <v>0</v>
      </c>
    </row>
    <row r="531" spans="2:9" ht="51" hidden="1" customHeight="1" x14ac:dyDescent="0.2">
      <c r="B531" s="9" t="s">
        <v>12738</v>
      </c>
      <c r="C531" s="12" t="s">
        <v>47</v>
      </c>
      <c r="D531" s="14" t="s">
        <v>13778</v>
      </c>
      <c r="E531" s="10">
        <v>0</v>
      </c>
      <c r="F531" s="10" t="str">
        <f>IF(REKAPITULACIJA!$F$48*I531=0,"",REKAPITULACIJA!$F$48*I531)</f>
        <v/>
      </c>
      <c r="G531" s="10" t="str">
        <f t="shared" si="13"/>
        <v/>
      </c>
      <c r="I531" s="116">
        <v>0</v>
      </c>
    </row>
    <row r="532" spans="2:9" ht="51" hidden="1" customHeight="1" x14ac:dyDescent="0.2">
      <c r="B532" s="9" t="s">
        <v>12739</v>
      </c>
      <c r="C532" s="12" t="s">
        <v>47</v>
      </c>
      <c r="D532" s="14" t="s">
        <v>13779</v>
      </c>
      <c r="E532" s="10">
        <v>0</v>
      </c>
      <c r="F532" s="10" t="str">
        <f>IF(REKAPITULACIJA!$F$48*I532=0,"",REKAPITULACIJA!$F$48*I532)</f>
        <v/>
      </c>
      <c r="G532" s="10" t="str">
        <f t="shared" si="13"/>
        <v/>
      </c>
      <c r="I532" s="116">
        <v>0</v>
      </c>
    </row>
    <row r="533" spans="2:9" ht="51" hidden="1" customHeight="1" x14ac:dyDescent="0.2">
      <c r="B533" s="9" t="s">
        <v>12740</v>
      </c>
      <c r="C533" s="12" t="s">
        <v>47</v>
      </c>
      <c r="D533" s="14" t="s">
        <v>13780</v>
      </c>
      <c r="E533" s="10">
        <v>0</v>
      </c>
      <c r="F533" s="10" t="str">
        <f>IF(REKAPITULACIJA!$F$48*I533=0,"",REKAPITULACIJA!$F$48*I533)</f>
        <v/>
      </c>
      <c r="G533" s="10" t="str">
        <f t="shared" si="13"/>
        <v/>
      </c>
      <c r="I533" s="116">
        <v>0</v>
      </c>
    </row>
    <row r="534" spans="2:9" ht="51" hidden="1" customHeight="1" x14ac:dyDescent="0.2">
      <c r="B534" s="9" t="s">
        <v>12741</v>
      </c>
      <c r="C534" s="12" t="s">
        <v>47</v>
      </c>
      <c r="D534" s="14" t="s">
        <v>13781</v>
      </c>
      <c r="E534" s="10">
        <v>0</v>
      </c>
      <c r="F534" s="10" t="str">
        <f>IF(REKAPITULACIJA!$F$48*I534=0,"",REKAPITULACIJA!$F$48*I534)</f>
        <v/>
      </c>
      <c r="G534" s="10" t="str">
        <f t="shared" si="13"/>
        <v/>
      </c>
      <c r="I534" s="115">
        <v>0</v>
      </c>
    </row>
    <row r="535" spans="2:9" ht="51" hidden="1" customHeight="1" x14ac:dyDescent="0.2">
      <c r="B535" s="9" t="s">
        <v>12742</v>
      </c>
      <c r="C535" s="12" t="s">
        <v>47</v>
      </c>
      <c r="D535" s="14" t="s">
        <v>13782</v>
      </c>
      <c r="E535" s="10">
        <v>0</v>
      </c>
      <c r="F535" s="10" t="str">
        <f>IF(REKAPITULACIJA!$F$48*I535=0,"",REKAPITULACIJA!$F$48*I535)</f>
        <v/>
      </c>
      <c r="G535" s="10" t="str">
        <f t="shared" si="13"/>
        <v/>
      </c>
      <c r="I535" s="115">
        <v>0</v>
      </c>
    </row>
    <row r="536" spans="2:9" ht="51" hidden="1" customHeight="1" x14ac:dyDescent="0.2">
      <c r="B536" s="9" t="s">
        <v>12743</v>
      </c>
      <c r="C536" s="12" t="s">
        <v>47</v>
      </c>
      <c r="D536" s="14" t="s">
        <v>13783</v>
      </c>
      <c r="E536" s="10">
        <v>0</v>
      </c>
      <c r="F536" s="10" t="str">
        <f>IF(REKAPITULACIJA!$F$48*I536=0,"",REKAPITULACIJA!$F$48*I536)</f>
        <v/>
      </c>
      <c r="G536" s="10" t="str">
        <f t="shared" si="13"/>
        <v/>
      </c>
      <c r="I536" s="115">
        <v>0</v>
      </c>
    </row>
    <row r="537" spans="2:9" ht="51" hidden="1" customHeight="1" x14ac:dyDescent="0.2">
      <c r="B537" s="9" t="s">
        <v>12744</v>
      </c>
      <c r="C537" s="12" t="s">
        <v>47</v>
      </c>
      <c r="D537" s="14" t="s">
        <v>13784</v>
      </c>
      <c r="E537" s="10">
        <v>0</v>
      </c>
      <c r="F537" s="10" t="str">
        <f>IF(REKAPITULACIJA!$F$48*I537=0,"",REKAPITULACIJA!$F$48*I537)</f>
        <v/>
      </c>
      <c r="G537" s="10" t="str">
        <f t="shared" si="13"/>
        <v/>
      </c>
      <c r="I537" s="116">
        <v>0</v>
      </c>
    </row>
    <row r="538" spans="2:9" ht="51" hidden="1" customHeight="1" x14ac:dyDescent="0.2">
      <c r="B538" s="9" t="s">
        <v>12745</v>
      </c>
      <c r="C538" s="12" t="s">
        <v>47</v>
      </c>
      <c r="D538" s="14" t="s">
        <v>13785</v>
      </c>
      <c r="E538" s="10">
        <v>0</v>
      </c>
      <c r="F538" s="10" t="str">
        <f>IF(REKAPITULACIJA!$F$48*I538=0,"",REKAPITULACIJA!$F$48*I538)</f>
        <v/>
      </c>
      <c r="G538" s="10" t="str">
        <f t="shared" si="13"/>
        <v/>
      </c>
      <c r="I538" s="116">
        <v>0</v>
      </c>
    </row>
    <row r="539" spans="2:9" ht="51" hidden="1" customHeight="1" x14ac:dyDescent="0.2">
      <c r="B539" s="9" t="s">
        <v>12746</v>
      </c>
      <c r="C539" s="12" t="s">
        <v>47</v>
      </c>
      <c r="D539" s="14" t="s">
        <v>13786</v>
      </c>
      <c r="E539" s="10">
        <v>0</v>
      </c>
      <c r="F539" s="10" t="str">
        <f>IF(REKAPITULACIJA!$F$48*I539=0,"",REKAPITULACIJA!$F$48*I539)</f>
        <v/>
      </c>
      <c r="G539" s="10" t="str">
        <f t="shared" si="13"/>
        <v/>
      </c>
      <c r="I539" s="116">
        <v>0</v>
      </c>
    </row>
    <row r="540" spans="2:9" ht="51" hidden="1" customHeight="1" x14ac:dyDescent="0.2">
      <c r="B540" s="9" t="s">
        <v>12747</v>
      </c>
      <c r="C540" s="12" t="s">
        <v>47</v>
      </c>
      <c r="D540" s="14" t="s">
        <v>13787</v>
      </c>
      <c r="E540" s="10">
        <v>0</v>
      </c>
      <c r="F540" s="10" t="str">
        <f>IF(REKAPITULACIJA!$F$48*I540=0,"",REKAPITULACIJA!$F$48*I540)</f>
        <v/>
      </c>
      <c r="G540" s="10" t="str">
        <f t="shared" si="13"/>
        <v/>
      </c>
      <c r="I540" s="115">
        <v>0</v>
      </c>
    </row>
    <row r="541" spans="2:9" ht="51" hidden="1" customHeight="1" x14ac:dyDescent="0.2">
      <c r="B541" s="9" t="s">
        <v>12748</v>
      </c>
      <c r="C541" s="12" t="s">
        <v>47</v>
      </c>
      <c r="D541" s="14" t="s">
        <v>13788</v>
      </c>
      <c r="E541" s="10">
        <v>0</v>
      </c>
      <c r="F541" s="10" t="str">
        <f>IF(REKAPITULACIJA!$F$48*I541=0,"",REKAPITULACIJA!$F$48*I541)</f>
        <v/>
      </c>
      <c r="G541" s="10" t="str">
        <f t="shared" si="13"/>
        <v/>
      </c>
      <c r="I541" s="115">
        <v>0</v>
      </c>
    </row>
    <row r="542" spans="2:9" ht="51" hidden="1" customHeight="1" x14ac:dyDescent="0.2">
      <c r="B542" s="9" t="s">
        <v>12749</v>
      </c>
      <c r="C542" s="12" t="s">
        <v>47</v>
      </c>
      <c r="D542" s="14" t="s">
        <v>13789</v>
      </c>
      <c r="E542" s="10">
        <v>0</v>
      </c>
      <c r="F542" s="10" t="str">
        <f>IF(REKAPITULACIJA!$F$48*I542=0,"",REKAPITULACIJA!$F$48*I542)</f>
        <v/>
      </c>
      <c r="G542" s="10" t="str">
        <f t="shared" si="13"/>
        <v/>
      </c>
      <c r="I542" s="115">
        <v>0</v>
      </c>
    </row>
    <row r="543" spans="2:9" ht="51" hidden="1" customHeight="1" x14ac:dyDescent="0.2">
      <c r="B543" s="9" t="s">
        <v>12750</v>
      </c>
      <c r="C543" s="12" t="s">
        <v>47</v>
      </c>
      <c r="D543" s="14" t="s">
        <v>13790</v>
      </c>
      <c r="E543" s="10">
        <v>0</v>
      </c>
      <c r="F543" s="10" t="str">
        <f>IF(REKAPITULACIJA!$F$48*I543=0,"",REKAPITULACIJA!$F$48*I543)</f>
        <v/>
      </c>
      <c r="G543" s="10" t="str">
        <f t="shared" si="13"/>
        <v/>
      </c>
      <c r="I543" s="116">
        <v>0</v>
      </c>
    </row>
    <row r="544" spans="2:9" ht="51" hidden="1" customHeight="1" x14ac:dyDescent="0.2">
      <c r="B544" s="9" t="s">
        <v>12751</v>
      </c>
      <c r="C544" s="12" t="s">
        <v>47</v>
      </c>
      <c r="D544" s="14" t="s">
        <v>13791</v>
      </c>
      <c r="E544" s="10">
        <v>0</v>
      </c>
      <c r="F544" s="10" t="str">
        <f>IF(REKAPITULACIJA!$F$48*I544=0,"",REKAPITULACIJA!$F$48*I544)</f>
        <v/>
      </c>
      <c r="G544" s="10" t="str">
        <f t="shared" si="13"/>
        <v/>
      </c>
      <c r="I544" s="116">
        <v>0</v>
      </c>
    </row>
    <row r="545" spans="2:9" ht="51" hidden="1" customHeight="1" x14ac:dyDescent="0.2">
      <c r="B545" s="9" t="s">
        <v>12752</v>
      </c>
      <c r="C545" s="12" t="s">
        <v>47</v>
      </c>
      <c r="D545" s="14" t="s">
        <v>13792</v>
      </c>
      <c r="E545" s="10">
        <v>0</v>
      </c>
      <c r="F545" s="10" t="str">
        <f>IF(REKAPITULACIJA!$F$48*I545=0,"",REKAPITULACIJA!$F$48*I545)</f>
        <v/>
      </c>
      <c r="G545" s="10" t="str">
        <f t="shared" si="13"/>
        <v/>
      </c>
      <c r="I545" s="116">
        <v>0</v>
      </c>
    </row>
    <row r="546" spans="2:9" ht="51" hidden="1" customHeight="1" x14ac:dyDescent="0.2">
      <c r="B546" s="9" t="s">
        <v>12753</v>
      </c>
      <c r="C546" s="12" t="s">
        <v>47</v>
      </c>
      <c r="D546" s="14" t="s">
        <v>13793</v>
      </c>
      <c r="E546" s="10">
        <v>0</v>
      </c>
      <c r="F546" s="10" t="str">
        <f>IF(REKAPITULACIJA!$F$48*I546=0,"",REKAPITULACIJA!$F$48*I546)</f>
        <v/>
      </c>
      <c r="G546" s="10" t="str">
        <f t="shared" si="13"/>
        <v/>
      </c>
      <c r="I546" s="115">
        <v>0</v>
      </c>
    </row>
    <row r="547" spans="2:9" ht="51" hidden="1" customHeight="1" x14ac:dyDescent="0.2">
      <c r="B547" s="9" t="s">
        <v>12754</v>
      </c>
      <c r="C547" s="12" t="s">
        <v>47</v>
      </c>
      <c r="D547" s="14" t="s">
        <v>13794</v>
      </c>
      <c r="E547" s="10">
        <v>0</v>
      </c>
      <c r="F547" s="10" t="str">
        <f>IF(REKAPITULACIJA!$F$48*I547=0,"",REKAPITULACIJA!$F$48*I547)</f>
        <v/>
      </c>
      <c r="G547" s="10" t="str">
        <f t="shared" si="13"/>
        <v/>
      </c>
      <c r="I547" s="115">
        <v>0</v>
      </c>
    </row>
    <row r="548" spans="2:9" ht="51" hidden="1" customHeight="1" x14ac:dyDescent="0.2">
      <c r="B548" s="9" t="s">
        <v>12755</v>
      </c>
      <c r="C548" s="12" t="s">
        <v>47</v>
      </c>
      <c r="D548" s="14" t="s">
        <v>13795</v>
      </c>
      <c r="E548" s="10">
        <v>0</v>
      </c>
      <c r="F548" s="10" t="str">
        <f>IF(REKAPITULACIJA!$F$48*I548=0,"",REKAPITULACIJA!$F$48*I548)</f>
        <v/>
      </c>
      <c r="G548" s="10" t="str">
        <f t="shared" si="13"/>
        <v/>
      </c>
      <c r="I548" s="115">
        <v>0</v>
      </c>
    </row>
    <row r="549" spans="2:9" ht="51" hidden="1" customHeight="1" x14ac:dyDescent="0.2">
      <c r="B549" s="9" t="s">
        <v>12756</v>
      </c>
      <c r="C549" s="12" t="s">
        <v>47</v>
      </c>
      <c r="D549" s="14" t="s">
        <v>13796</v>
      </c>
      <c r="E549" s="10">
        <v>0</v>
      </c>
      <c r="F549" s="10" t="str">
        <f>IF(REKAPITULACIJA!$F$48*I549=0,"",REKAPITULACIJA!$F$48*I549)</f>
        <v/>
      </c>
      <c r="G549" s="10" t="str">
        <f t="shared" si="13"/>
        <v/>
      </c>
      <c r="I549" s="116">
        <v>0</v>
      </c>
    </row>
    <row r="550" spans="2:9" ht="51" hidden="1" customHeight="1" x14ac:dyDescent="0.2">
      <c r="B550" s="9" t="s">
        <v>12757</v>
      </c>
      <c r="C550" s="12" t="s">
        <v>47</v>
      </c>
      <c r="D550" s="14" t="s">
        <v>13797</v>
      </c>
      <c r="E550" s="10">
        <v>0</v>
      </c>
      <c r="F550" s="10" t="str">
        <f>IF(REKAPITULACIJA!$F$48*I550=0,"",REKAPITULACIJA!$F$48*I550)</f>
        <v/>
      </c>
      <c r="G550" s="10" t="str">
        <f t="shared" si="13"/>
        <v/>
      </c>
      <c r="I550" s="116">
        <v>0</v>
      </c>
    </row>
    <row r="551" spans="2:9" ht="51" hidden="1" customHeight="1" x14ac:dyDescent="0.2">
      <c r="B551" s="9" t="s">
        <v>12758</v>
      </c>
      <c r="C551" s="12" t="s">
        <v>47</v>
      </c>
      <c r="D551" s="14" t="s">
        <v>13798</v>
      </c>
      <c r="E551" s="10">
        <v>0</v>
      </c>
      <c r="F551" s="10" t="str">
        <f>IF(REKAPITULACIJA!$F$48*I551=0,"",REKAPITULACIJA!$F$48*I551)</f>
        <v/>
      </c>
      <c r="G551" s="10" t="str">
        <f t="shared" si="13"/>
        <v/>
      </c>
      <c r="I551" s="116">
        <v>0</v>
      </c>
    </row>
    <row r="552" spans="2:9" ht="51" hidden="1" customHeight="1" x14ac:dyDescent="0.2">
      <c r="B552" s="9" t="s">
        <v>12759</v>
      </c>
      <c r="C552" s="12" t="s">
        <v>47</v>
      </c>
      <c r="D552" s="14" t="s">
        <v>13799</v>
      </c>
      <c r="E552" s="10">
        <v>0</v>
      </c>
      <c r="F552" s="10" t="str">
        <f>IF(REKAPITULACIJA!$F$48*I552=0,"",REKAPITULACIJA!$F$48*I552)</f>
        <v/>
      </c>
      <c r="G552" s="10" t="str">
        <f t="shared" si="13"/>
        <v/>
      </c>
      <c r="I552" s="115">
        <v>0</v>
      </c>
    </row>
    <row r="553" spans="2:9" ht="51" hidden="1" customHeight="1" x14ac:dyDescent="0.2">
      <c r="B553" s="9" t="s">
        <v>12760</v>
      </c>
      <c r="C553" s="12" t="s">
        <v>47</v>
      </c>
      <c r="D553" s="14" t="s">
        <v>13800</v>
      </c>
      <c r="E553" s="10">
        <v>0</v>
      </c>
      <c r="F553" s="10" t="str">
        <f>IF(REKAPITULACIJA!$F$48*I553=0,"",REKAPITULACIJA!$F$48*I553)</f>
        <v/>
      </c>
      <c r="G553" s="10" t="str">
        <f t="shared" si="13"/>
        <v/>
      </c>
      <c r="I553" s="115">
        <v>0</v>
      </c>
    </row>
    <row r="554" spans="2:9" ht="51" hidden="1" customHeight="1" x14ac:dyDescent="0.2">
      <c r="B554" s="9" t="s">
        <v>12761</v>
      </c>
      <c r="C554" s="12" t="s">
        <v>47</v>
      </c>
      <c r="D554" s="14" t="s">
        <v>13801</v>
      </c>
      <c r="E554" s="10">
        <v>0</v>
      </c>
      <c r="F554" s="10" t="str">
        <f>IF(REKAPITULACIJA!$F$48*I554=0,"",REKAPITULACIJA!$F$48*I554)</f>
        <v/>
      </c>
      <c r="G554" s="10" t="str">
        <f t="shared" si="13"/>
        <v/>
      </c>
      <c r="I554" s="115">
        <v>0</v>
      </c>
    </row>
    <row r="555" spans="2:9" ht="51" hidden="1" customHeight="1" x14ac:dyDescent="0.2">
      <c r="B555" s="9" t="s">
        <v>12762</v>
      </c>
      <c r="C555" s="12" t="s">
        <v>47</v>
      </c>
      <c r="D555" s="14" t="s">
        <v>12763</v>
      </c>
      <c r="E555" s="10">
        <v>0</v>
      </c>
      <c r="F555" s="10" t="str">
        <f>IF(REKAPITULACIJA!$F$48*I555=0,"",REKAPITULACIJA!$F$48*I555)</f>
        <v/>
      </c>
      <c r="G555" s="10" t="str">
        <f t="shared" si="13"/>
        <v/>
      </c>
      <c r="I555" s="116">
        <v>0</v>
      </c>
    </row>
    <row r="556" spans="2:9" ht="51" hidden="1" customHeight="1" x14ac:dyDescent="0.2">
      <c r="B556" s="9" t="s">
        <v>12764</v>
      </c>
      <c r="C556" s="12" t="s">
        <v>47</v>
      </c>
      <c r="D556" s="14" t="s">
        <v>13802</v>
      </c>
      <c r="E556" s="10">
        <v>0</v>
      </c>
      <c r="F556" s="10" t="str">
        <f>IF(REKAPITULACIJA!$F$48*I556=0,"",REKAPITULACIJA!$F$48*I556)</f>
        <v/>
      </c>
      <c r="G556" s="10" t="str">
        <f t="shared" si="13"/>
        <v/>
      </c>
      <c r="I556" s="116">
        <v>0</v>
      </c>
    </row>
    <row r="557" spans="2:9" ht="51" hidden="1" customHeight="1" x14ac:dyDescent="0.2">
      <c r="B557" s="9" t="s">
        <v>12765</v>
      </c>
      <c r="C557" s="12" t="s">
        <v>47</v>
      </c>
      <c r="D557" s="14" t="s">
        <v>12766</v>
      </c>
      <c r="E557" s="10">
        <v>0</v>
      </c>
      <c r="F557" s="10" t="str">
        <f>IF(REKAPITULACIJA!$F$48*I557=0,"",REKAPITULACIJA!$F$48*I557)</f>
        <v/>
      </c>
      <c r="G557" s="10" t="str">
        <f t="shared" si="13"/>
        <v/>
      </c>
      <c r="I557" s="116">
        <v>0</v>
      </c>
    </row>
    <row r="558" spans="2:9" ht="51" hidden="1" customHeight="1" x14ac:dyDescent="0.2">
      <c r="B558" s="9" t="s">
        <v>12767</v>
      </c>
      <c r="C558" s="12" t="s">
        <v>47</v>
      </c>
      <c r="D558" s="14" t="s">
        <v>12768</v>
      </c>
      <c r="E558" s="10">
        <v>0</v>
      </c>
      <c r="F558" s="10" t="str">
        <f>IF(REKAPITULACIJA!$F$48*I558=0,"",REKAPITULACIJA!$F$48*I558)</f>
        <v/>
      </c>
      <c r="G558" s="10" t="str">
        <f t="shared" si="13"/>
        <v/>
      </c>
      <c r="I558" s="115">
        <v>0</v>
      </c>
    </row>
    <row r="559" spans="2:9" ht="51" hidden="1" customHeight="1" x14ac:dyDescent="0.2">
      <c r="B559" s="9" t="s">
        <v>12769</v>
      </c>
      <c r="C559" s="12" t="s">
        <v>47</v>
      </c>
      <c r="D559" s="14" t="s">
        <v>13803</v>
      </c>
      <c r="E559" s="10">
        <v>0</v>
      </c>
      <c r="F559" s="10" t="str">
        <f>IF(REKAPITULACIJA!$F$48*I559=0,"",REKAPITULACIJA!$F$48*I559)</f>
        <v/>
      </c>
      <c r="G559" s="10" t="str">
        <f t="shared" si="13"/>
        <v/>
      </c>
      <c r="I559" s="115">
        <v>0</v>
      </c>
    </row>
    <row r="560" spans="2:9" ht="51" hidden="1" customHeight="1" x14ac:dyDescent="0.2">
      <c r="B560" s="9" t="s">
        <v>12770</v>
      </c>
      <c r="C560" s="12" t="s">
        <v>47</v>
      </c>
      <c r="D560" s="14" t="s">
        <v>12771</v>
      </c>
      <c r="E560" s="10">
        <v>0</v>
      </c>
      <c r="F560" s="10" t="str">
        <f>IF(REKAPITULACIJA!$F$48*I560=0,"",REKAPITULACIJA!$F$48*I560)</f>
        <v/>
      </c>
      <c r="G560" s="10" t="str">
        <f t="shared" si="13"/>
        <v/>
      </c>
      <c r="I560" s="115">
        <v>0</v>
      </c>
    </row>
    <row r="561" spans="2:9" ht="51" hidden="1" customHeight="1" x14ac:dyDescent="0.2">
      <c r="B561" s="9" t="s">
        <v>12772</v>
      </c>
      <c r="C561" s="12" t="s">
        <v>47</v>
      </c>
      <c r="D561" s="14" t="s">
        <v>12773</v>
      </c>
      <c r="E561" s="10">
        <v>0</v>
      </c>
      <c r="F561" s="10" t="str">
        <f>IF(REKAPITULACIJA!$F$48*I561=0,"",REKAPITULACIJA!$F$48*I561)</f>
        <v/>
      </c>
      <c r="G561" s="10" t="str">
        <f t="shared" si="13"/>
        <v/>
      </c>
      <c r="I561" s="116">
        <v>0</v>
      </c>
    </row>
    <row r="562" spans="2:9" ht="51" hidden="1" customHeight="1" x14ac:dyDescent="0.2">
      <c r="B562" s="9" t="s">
        <v>12774</v>
      </c>
      <c r="C562" s="12" t="s">
        <v>47</v>
      </c>
      <c r="D562" s="14" t="s">
        <v>12775</v>
      </c>
      <c r="E562" s="10">
        <v>0</v>
      </c>
      <c r="F562" s="10" t="str">
        <f>IF(REKAPITULACIJA!$F$48*I562=0,"",REKAPITULACIJA!$F$48*I562)</f>
        <v/>
      </c>
      <c r="G562" s="10" t="str">
        <f t="shared" si="13"/>
        <v/>
      </c>
      <c r="I562" s="116">
        <v>0</v>
      </c>
    </row>
    <row r="563" spans="2:9" ht="51" hidden="1" customHeight="1" x14ac:dyDescent="0.2">
      <c r="B563" s="9" t="s">
        <v>12776</v>
      </c>
      <c r="C563" s="12" t="s">
        <v>47</v>
      </c>
      <c r="D563" s="14" t="s">
        <v>12777</v>
      </c>
      <c r="E563" s="10">
        <v>0</v>
      </c>
      <c r="F563" s="10" t="str">
        <f>IF(REKAPITULACIJA!$F$48*I563=0,"",REKAPITULACIJA!$F$48*I563)</f>
        <v/>
      </c>
      <c r="G563" s="10" t="str">
        <f t="shared" si="13"/>
        <v/>
      </c>
      <c r="I563" s="116">
        <v>0</v>
      </c>
    </row>
    <row r="564" spans="2:9" ht="51" hidden="1" customHeight="1" x14ac:dyDescent="0.2">
      <c r="B564" s="9" t="s">
        <v>12778</v>
      </c>
      <c r="C564" s="12" t="s">
        <v>47</v>
      </c>
      <c r="D564" s="14" t="s">
        <v>12779</v>
      </c>
      <c r="E564" s="10">
        <v>0</v>
      </c>
      <c r="F564" s="10" t="str">
        <f>IF(REKAPITULACIJA!$F$48*I564=0,"",REKAPITULACIJA!$F$48*I564)</f>
        <v/>
      </c>
      <c r="G564" s="10" t="str">
        <f t="shared" si="13"/>
        <v/>
      </c>
      <c r="I564" s="115">
        <v>0</v>
      </c>
    </row>
    <row r="565" spans="2:9" ht="51" hidden="1" customHeight="1" x14ac:dyDescent="0.2">
      <c r="B565" s="9" t="s">
        <v>12780</v>
      </c>
      <c r="C565" s="12" t="s">
        <v>47</v>
      </c>
      <c r="D565" s="14" t="s">
        <v>12781</v>
      </c>
      <c r="E565" s="10">
        <v>0</v>
      </c>
      <c r="F565" s="10" t="str">
        <f>IF(REKAPITULACIJA!$F$48*I565=0,"",REKAPITULACIJA!$F$48*I565)</f>
        <v/>
      </c>
      <c r="G565" s="10" t="str">
        <f t="shared" si="13"/>
        <v/>
      </c>
      <c r="I565" s="115">
        <v>0</v>
      </c>
    </row>
    <row r="566" spans="2:9" ht="51" hidden="1" customHeight="1" x14ac:dyDescent="0.2">
      <c r="B566" s="9" t="s">
        <v>12782</v>
      </c>
      <c r="C566" s="12" t="s">
        <v>47</v>
      </c>
      <c r="D566" s="14" t="s">
        <v>12783</v>
      </c>
      <c r="E566" s="10">
        <v>0</v>
      </c>
      <c r="F566" s="10" t="str">
        <f>IF(REKAPITULACIJA!$F$48*I566=0,"",REKAPITULACIJA!$F$48*I566)</f>
        <v/>
      </c>
      <c r="G566" s="10" t="str">
        <f t="shared" si="13"/>
        <v/>
      </c>
      <c r="I566" s="115">
        <v>0</v>
      </c>
    </row>
    <row r="567" spans="2:9" ht="51" hidden="1" customHeight="1" x14ac:dyDescent="0.2">
      <c r="B567" s="9" t="s">
        <v>12784</v>
      </c>
      <c r="C567" s="12" t="s">
        <v>47</v>
      </c>
      <c r="D567" s="14" t="s">
        <v>13804</v>
      </c>
      <c r="E567" s="10">
        <v>0</v>
      </c>
      <c r="F567" s="10" t="str">
        <f>IF(REKAPITULACIJA!$F$48*I567=0,"",REKAPITULACIJA!$F$48*I567)</f>
        <v/>
      </c>
      <c r="G567" s="10" t="str">
        <f t="shared" si="13"/>
        <v/>
      </c>
      <c r="I567" s="116">
        <v>0</v>
      </c>
    </row>
    <row r="568" spans="2:9" ht="51" hidden="1" customHeight="1" x14ac:dyDescent="0.2">
      <c r="B568" s="9" t="s">
        <v>12785</v>
      </c>
      <c r="C568" s="12" t="s">
        <v>47</v>
      </c>
      <c r="D568" s="14" t="s">
        <v>13805</v>
      </c>
      <c r="E568" s="10">
        <v>0</v>
      </c>
      <c r="F568" s="10" t="str">
        <f>IF(REKAPITULACIJA!$F$48*I568=0,"",REKAPITULACIJA!$F$48*I568)</f>
        <v/>
      </c>
      <c r="G568" s="10" t="str">
        <f t="shared" si="13"/>
        <v/>
      </c>
      <c r="I568" s="116">
        <v>0</v>
      </c>
    </row>
    <row r="569" spans="2:9" ht="51" hidden="1" customHeight="1" x14ac:dyDescent="0.2">
      <c r="B569" s="9" t="s">
        <v>12786</v>
      </c>
      <c r="C569" s="12" t="s">
        <v>47</v>
      </c>
      <c r="D569" s="14" t="s">
        <v>13806</v>
      </c>
      <c r="E569" s="10">
        <v>0</v>
      </c>
      <c r="F569" s="10" t="str">
        <f>IF(REKAPITULACIJA!$F$48*I569=0,"",REKAPITULACIJA!$F$48*I569)</f>
        <v/>
      </c>
      <c r="G569" s="10" t="str">
        <f t="shared" si="13"/>
        <v/>
      </c>
      <c r="I569" s="116">
        <v>0</v>
      </c>
    </row>
    <row r="570" spans="2:9" ht="51" hidden="1" customHeight="1" x14ac:dyDescent="0.2">
      <c r="B570" s="9" t="s">
        <v>12787</v>
      </c>
      <c r="C570" s="12" t="s">
        <v>47</v>
      </c>
      <c r="D570" s="14" t="s">
        <v>13807</v>
      </c>
      <c r="E570" s="10">
        <v>0</v>
      </c>
      <c r="F570" s="10" t="str">
        <f>IF(REKAPITULACIJA!$F$48*I570=0,"",REKAPITULACIJA!$F$48*I570)</f>
        <v/>
      </c>
      <c r="G570" s="10" t="str">
        <f t="shared" si="13"/>
        <v/>
      </c>
      <c r="I570" s="115">
        <v>0</v>
      </c>
    </row>
    <row r="571" spans="2:9" ht="51" hidden="1" customHeight="1" x14ac:dyDescent="0.2">
      <c r="B571" s="9" t="s">
        <v>12788</v>
      </c>
      <c r="C571" s="12" t="s">
        <v>47</v>
      </c>
      <c r="D571" s="14" t="s">
        <v>13808</v>
      </c>
      <c r="E571" s="10">
        <v>0</v>
      </c>
      <c r="F571" s="10" t="str">
        <f>IF(REKAPITULACIJA!$F$48*I571=0,"",REKAPITULACIJA!$F$48*I571)</f>
        <v/>
      </c>
      <c r="G571" s="10" t="str">
        <f t="shared" si="13"/>
        <v/>
      </c>
      <c r="I571" s="115">
        <v>0</v>
      </c>
    </row>
    <row r="572" spans="2:9" ht="51" hidden="1" customHeight="1" x14ac:dyDescent="0.2">
      <c r="B572" s="9" t="s">
        <v>12789</v>
      </c>
      <c r="C572" s="12" t="s">
        <v>47</v>
      </c>
      <c r="D572" s="14" t="s">
        <v>13809</v>
      </c>
      <c r="E572" s="10">
        <v>0</v>
      </c>
      <c r="F572" s="10" t="str">
        <f>IF(REKAPITULACIJA!$F$48*I572=0,"",REKAPITULACIJA!$F$48*I572)</f>
        <v/>
      </c>
      <c r="G572" s="10" t="str">
        <f t="shared" si="13"/>
        <v/>
      </c>
      <c r="I572" s="115">
        <v>0</v>
      </c>
    </row>
    <row r="573" spans="2:9" ht="51" hidden="1" customHeight="1" x14ac:dyDescent="0.2">
      <c r="B573" s="9" t="s">
        <v>12790</v>
      </c>
      <c r="C573" s="12" t="s">
        <v>47</v>
      </c>
      <c r="D573" s="14" t="s">
        <v>13810</v>
      </c>
      <c r="E573" s="10">
        <v>0</v>
      </c>
      <c r="F573" s="10" t="str">
        <f>IF(REKAPITULACIJA!$F$48*I573=0,"",REKAPITULACIJA!$F$48*I573)</f>
        <v/>
      </c>
      <c r="G573" s="10" t="str">
        <f t="shared" si="13"/>
        <v/>
      </c>
      <c r="I573" s="116">
        <v>0</v>
      </c>
    </row>
    <row r="574" spans="2:9" ht="51" hidden="1" customHeight="1" x14ac:dyDescent="0.2">
      <c r="B574" s="9" t="s">
        <v>12791</v>
      </c>
      <c r="C574" s="12" t="s">
        <v>47</v>
      </c>
      <c r="D574" s="14" t="s">
        <v>13811</v>
      </c>
      <c r="E574" s="10">
        <v>0</v>
      </c>
      <c r="F574" s="10" t="str">
        <f>IF(REKAPITULACIJA!$F$48*I574=0,"",REKAPITULACIJA!$F$48*I574)</f>
        <v/>
      </c>
      <c r="G574" s="10" t="str">
        <f t="shared" si="13"/>
        <v/>
      </c>
      <c r="I574" s="116">
        <v>0</v>
      </c>
    </row>
    <row r="575" spans="2:9" ht="51" hidden="1" customHeight="1" x14ac:dyDescent="0.2">
      <c r="B575" s="9" t="s">
        <v>12792</v>
      </c>
      <c r="C575" s="12" t="s">
        <v>47</v>
      </c>
      <c r="D575" s="14" t="s">
        <v>13812</v>
      </c>
      <c r="E575" s="10">
        <v>0</v>
      </c>
      <c r="F575" s="10" t="str">
        <f>IF(REKAPITULACIJA!$F$48*I575=0,"",REKAPITULACIJA!$F$48*I575)</f>
        <v/>
      </c>
      <c r="G575" s="10" t="str">
        <f t="shared" si="13"/>
        <v/>
      </c>
      <c r="I575" s="116">
        <v>0</v>
      </c>
    </row>
    <row r="576" spans="2:9" ht="38.25" hidden="1" customHeight="1" x14ac:dyDescent="0.2">
      <c r="B576" s="9" t="s">
        <v>12793</v>
      </c>
      <c r="C576" s="12" t="s">
        <v>47</v>
      </c>
      <c r="D576" s="14" t="s">
        <v>13813</v>
      </c>
      <c r="E576" s="10">
        <v>0</v>
      </c>
      <c r="F576" s="10" t="str">
        <f>IF(REKAPITULACIJA!$F$48*I576=0,"",REKAPITULACIJA!$F$48*I576)</f>
        <v/>
      </c>
      <c r="G576" s="10" t="str">
        <f t="shared" si="13"/>
        <v/>
      </c>
      <c r="I576" s="115">
        <v>0</v>
      </c>
    </row>
    <row r="577" spans="2:9" ht="38.25" hidden="1" customHeight="1" x14ac:dyDescent="0.2">
      <c r="B577" s="9" t="s">
        <v>12794</v>
      </c>
      <c r="C577" s="12" t="s">
        <v>47</v>
      </c>
      <c r="D577" s="14" t="s">
        <v>13814</v>
      </c>
      <c r="E577" s="10">
        <v>0</v>
      </c>
      <c r="F577" s="10" t="str">
        <f>IF(REKAPITULACIJA!$F$48*I577=0,"",REKAPITULACIJA!$F$48*I577)</f>
        <v/>
      </c>
      <c r="G577" s="10" t="str">
        <f t="shared" si="13"/>
        <v/>
      </c>
      <c r="I577" s="115">
        <v>0</v>
      </c>
    </row>
    <row r="578" spans="2:9" ht="38.25" hidden="1" customHeight="1" x14ac:dyDescent="0.2">
      <c r="B578" s="9" t="s">
        <v>12795</v>
      </c>
      <c r="C578" s="12" t="s">
        <v>47</v>
      </c>
      <c r="D578" s="14" t="s">
        <v>13815</v>
      </c>
      <c r="E578" s="10">
        <v>0</v>
      </c>
      <c r="F578" s="10" t="str">
        <f>IF(REKAPITULACIJA!$F$48*I578=0,"",REKAPITULACIJA!$F$48*I578)</f>
        <v/>
      </c>
      <c r="G578" s="10" t="str">
        <f t="shared" si="13"/>
        <v/>
      </c>
      <c r="I578" s="115">
        <v>0</v>
      </c>
    </row>
    <row r="579" spans="2:9" ht="38.25" hidden="1" customHeight="1" x14ac:dyDescent="0.2">
      <c r="B579" s="9" t="s">
        <v>12796</v>
      </c>
      <c r="C579" s="12" t="s">
        <v>47</v>
      </c>
      <c r="D579" s="14" t="s">
        <v>13816</v>
      </c>
      <c r="E579" s="10">
        <v>0</v>
      </c>
      <c r="F579" s="10" t="str">
        <f>IF(REKAPITULACIJA!$F$48*I579=0,"",REKAPITULACIJA!$F$48*I579)</f>
        <v/>
      </c>
      <c r="G579" s="10" t="str">
        <f t="shared" si="13"/>
        <v/>
      </c>
      <c r="I579" s="115">
        <v>0</v>
      </c>
    </row>
    <row r="580" spans="2:9" ht="38.25" hidden="1" customHeight="1" x14ac:dyDescent="0.2">
      <c r="B580" s="9" t="s">
        <v>12797</v>
      </c>
      <c r="C580" s="12" t="s">
        <v>47</v>
      </c>
      <c r="D580" s="14" t="s">
        <v>13817</v>
      </c>
      <c r="E580" s="10">
        <v>0</v>
      </c>
      <c r="F580" s="10" t="str">
        <f>IF(REKAPITULACIJA!$F$48*I580=0,"",REKAPITULACIJA!$F$48*I580)</f>
        <v/>
      </c>
      <c r="G580" s="10" t="str">
        <f t="shared" si="13"/>
        <v/>
      </c>
      <c r="I580" s="116">
        <v>0</v>
      </c>
    </row>
    <row r="581" spans="2:9" ht="51" hidden="1" customHeight="1" x14ac:dyDescent="0.2">
      <c r="B581" s="9" t="s">
        <v>12798</v>
      </c>
      <c r="C581" s="12" t="s">
        <v>47</v>
      </c>
      <c r="D581" s="14" t="s">
        <v>13818</v>
      </c>
      <c r="E581" s="10">
        <v>0</v>
      </c>
      <c r="F581" s="10" t="str">
        <f>IF(REKAPITULACIJA!$F$48*I581=0,"",REKAPITULACIJA!$F$48*I581)</f>
        <v/>
      </c>
      <c r="G581" s="10" t="str">
        <f t="shared" si="13"/>
        <v/>
      </c>
      <c r="I581" s="116">
        <v>0</v>
      </c>
    </row>
    <row r="582" spans="2:9" ht="38.25" hidden="1" x14ac:dyDescent="0.2">
      <c r="B582" s="9" t="s">
        <v>12799</v>
      </c>
      <c r="C582" s="12" t="s">
        <v>47</v>
      </c>
      <c r="D582" s="14" t="s">
        <v>14333</v>
      </c>
      <c r="E582" s="10">
        <f>'1. PREDDELA'!E155+'1. PREDDELA'!E156</f>
        <v>0</v>
      </c>
      <c r="F582" s="10">
        <v>0.25</v>
      </c>
      <c r="G582" s="10">
        <f t="shared" si="13"/>
        <v>0</v>
      </c>
      <c r="I582" s="115">
        <v>0</v>
      </c>
    </row>
    <row r="583" spans="2:9" ht="38.25" hidden="1" customHeight="1" x14ac:dyDescent="0.2">
      <c r="B583" s="9" t="s">
        <v>12800</v>
      </c>
      <c r="C583" s="12" t="s">
        <v>47</v>
      </c>
      <c r="D583" s="14" t="s">
        <v>13819</v>
      </c>
      <c r="E583" s="10">
        <v>0</v>
      </c>
      <c r="F583" s="10" t="str">
        <f>IF(REKAPITULACIJA!$F$48*I583=0,"",REKAPITULACIJA!$F$48*I583)</f>
        <v/>
      </c>
      <c r="G583" s="10" t="str">
        <f t="shared" si="13"/>
        <v/>
      </c>
      <c r="I583" s="115">
        <v>0</v>
      </c>
    </row>
    <row r="584" spans="2:9" ht="25.5" hidden="1" customHeight="1" x14ac:dyDescent="0.2">
      <c r="B584" s="9" t="s">
        <v>12801</v>
      </c>
      <c r="C584" s="12" t="s">
        <v>47</v>
      </c>
      <c r="D584" s="14" t="s">
        <v>12802</v>
      </c>
      <c r="E584" s="10">
        <v>0</v>
      </c>
      <c r="F584" s="10" t="str">
        <f>IF(REKAPITULACIJA!$F$48*I584=0,"",REKAPITULACIJA!$F$48*I584)</f>
        <v/>
      </c>
      <c r="G584" s="10" t="str">
        <f t="shared" si="13"/>
        <v/>
      </c>
      <c r="I584" s="115">
        <v>0</v>
      </c>
    </row>
    <row r="585" spans="2:9" ht="25.5" hidden="1" customHeight="1" x14ac:dyDescent="0.2">
      <c r="B585" s="9" t="s">
        <v>12803</v>
      </c>
      <c r="C585" s="12" t="s">
        <v>47</v>
      </c>
      <c r="D585" s="14" t="s">
        <v>12804</v>
      </c>
      <c r="E585" s="10">
        <v>0</v>
      </c>
      <c r="F585" s="10" t="str">
        <f>IF(REKAPITULACIJA!$F$48*I585=0,"",REKAPITULACIJA!$F$48*I585)</f>
        <v/>
      </c>
      <c r="G585" s="10" t="str">
        <f t="shared" si="13"/>
        <v/>
      </c>
      <c r="I585" s="116">
        <v>0</v>
      </c>
    </row>
    <row r="586" spans="2:9" ht="25.5" hidden="1" customHeight="1" x14ac:dyDescent="0.2">
      <c r="B586" s="9" t="s">
        <v>12805</v>
      </c>
      <c r="C586" s="12" t="s">
        <v>47</v>
      </c>
      <c r="D586" s="14" t="s">
        <v>12806</v>
      </c>
      <c r="E586" s="10">
        <v>0</v>
      </c>
      <c r="F586" s="10" t="str">
        <f>IF(REKAPITULACIJA!$F$48*I586=0,"",REKAPITULACIJA!$F$48*I586)</f>
        <v/>
      </c>
      <c r="G586" s="10" t="str">
        <f t="shared" si="13"/>
        <v/>
      </c>
      <c r="I586" s="116">
        <v>0</v>
      </c>
    </row>
    <row r="587" spans="2:9" ht="25.5" hidden="1" customHeight="1" x14ac:dyDescent="0.2">
      <c r="B587" s="9" t="s">
        <v>12807</v>
      </c>
      <c r="C587" s="12" t="s">
        <v>47</v>
      </c>
      <c r="D587" s="14" t="s">
        <v>12808</v>
      </c>
      <c r="E587" s="10">
        <v>0</v>
      </c>
      <c r="F587" s="10" t="str">
        <f>IF(REKAPITULACIJA!$F$48*I587=0,"",REKAPITULACIJA!$F$48*I587)</f>
        <v/>
      </c>
      <c r="G587" s="10" t="str">
        <f t="shared" si="13"/>
        <v/>
      </c>
      <c r="I587" s="115">
        <v>0</v>
      </c>
    </row>
    <row r="588" spans="2:9" ht="38.25" hidden="1" x14ac:dyDescent="0.2">
      <c r="B588" s="9" t="s">
        <v>12809</v>
      </c>
      <c r="C588" s="12" t="s">
        <v>47</v>
      </c>
      <c r="D588" s="14" t="s">
        <v>13820</v>
      </c>
      <c r="E588" s="10">
        <f>E582</f>
        <v>0</v>
      </c>
      <c r="F588" s="10">
        <v>3</v>
      </c>
      <c r="G588" s="10">
        <f t="shared" si="13"/>
        <v>0</v>
      </c>
      <c r="I588" s="115">
        <v>0</v>
      </c>
    </row>
    <row r="589" spans="2:9" ht="38.25" hidden="1" customHeight="1" x14ac:dyDescent="0.2">
      <c r="B589" s="9" t="s">
        <v>12810</v>
      </c>
      <c r="C589" s="12" t="s">
        <v>47</v>
      </c>
      <c r="D589" s="14" t="s">
        <v>14334</v>
      </c>
      <c r="E589" s="10">
        <v>0</v>
      </c>
      <c r="F589" s="10" t="str">
        <f>IF(REKAPITULACIJA!$F$48*I589=0,"",REKAPITULACIJA!$F$48*I589)</f>
        <v/>
      </c>
      <c r="G589" s="10" t="str">
        <f t="shared" ref="G589" si="14">IF(F589="","",E589*F589)</f>
        <v/>
      </c>
      <c r="I589" s="115">
        <v>0</v>
      </c>
    </row>
    <row r="590" spans="2:9" ht="25.5" x14ac:dyDescent="0.2">
      <c r="B590" s="9" t="s">
        <v>14336</v>
      </c>
      <c r="C590" s="12" t="s">
        <v>47</v>
      </c>
      <c r="D590" s="14" t="s">
        <v>14335</v>
      </c>
      <c r="E590" s="10">
        <f>46*0.25</f>
        <v>11.5</v>
      </c>
      <c r="F590" s="10"/>
      <c r="G590" s="10" t="str">
        <f t="shared" si="13"/>
        <v/>
      </c>
      <c r="I590" s="115">
        <v>0</v>
      </c>
    </row>
    <row r="591" spans="2:9" ht="12.75" hidden="1" customHeight="1" x14ac:dyDescent="0.2">
      <c r="E591" s="45">
        <f>IF(SUM(E594:E646)=0,0,"")</f>
        <v>0</v>
      </c>
      <c r="F591" s="45"/>
      <c r="G591" s="45">
        <f>IF(REKAPITULACIJA!$F$48=0,"",IF(SUM(G594:G646)=0,0,""))</f>
        <v>0</v>
      </c>
    </row>
    <row r="592" spans="2:9" ht="21.2" hidden="1" customHeight="1" x14ac:dyDescent="0.2">
      <c r="B592" s="216" t="s">
        <v>12811</v>
      </c>
      <c r="C592" s="216"/>
      <c r="D592" s="216"/>
      <c r="E592" s="46">
        <f>IF(SUM(E594:E646)=0,0,"")</f>
        <v>0</v>
      </c>
      <c r="F592" s="46"/>
      <c r="G592" s="46">
        <f>IF(REKAPITULACIJA!$F$48=0,"",IF(SUM(G594:G646)=0,0,""))</f>
        <v>0</v>
      </c>
    </row>
    <row r="593" spans="2:9" ht="12.75" hidden="1" customHeight="1" x14ac:dyDescent="0.2">
      <c r="E593" s="45">
        <f>IF(SUM(E594:E646)=0,0,"")</f>
        <v>0</v>
      </c>
      <c r="F593" s="45"/>
      <c r="G593" s="45">
        <f>IF(REKAPITULACIJA!$F$48=0,"",IF(SUM(G594:G646)=0,0,""))</f>
        <v>0</v>
      </c>
    </row>
    <row r="594" spans="2:9" ht="38.25" hidden="1" customHeight="1" x14ac:dyDescent="0.2">
      <c r="B594" s="9" t="s">
        <v>12812</v>
      </c>
      <c r="C594" s="12" t="s">
        <v>47</v>
      </c>
      <c r="D594" s="14" t="s">
        <v>13821</v>
      </c>
      <c r="E594" s="10">
        <v>0</v>
      </c>
      <c r="F594" s="10" t="str">
        <f>IF(REKAPITULACIJA!$F$48*I594=0,"",REKAPITULACIJA!$F$48*I594)</f>
        <v/>
      </c>
      <c r="G594" s="10" t="str">
        <f>IF(F594="","",E594*F594)</f>
        <v/>
      </c>
      <c r="I594" s="114">
        <v>0</v>
      </c>
    </row>
    <row r="595" spans="2:9" ht="38.25" hidden="1" customHeight="1" x14ac:dyDescent="0.2">
      <c r="B595" s="9" t="s">
        <v>12813</v>
      </c>
      <c r="C595" s="12" t="s">
        <v>47</v>
      </c>
      <c r="D595" s="14" t="s">
        <v>13822</v>
      </c>
      <c r="E595" s="10">
        <v>0</v>
      </c>
      <c r="F595" s="10" t="str">
        <f>IF(REKAPITULACIJA!$F$48*I595=0,"",REKAPITULACIJA!$F$48*I595)</f>
        <v/>
      </c>
      <c r="G595" s="10" t="str">
        <f t="shared" ref="G595:G646" si="15">IF(F595="","",E595*F595)</f>
        <v/>
      </c>
      <c r="I595" s="114">
        <v>0</v>
      </c>
    </row>
    <row r="596" spans="2:9" ht="38.25" hidden="1" customHeight="1" x14ac:dyDescent="0.2">
      <c r="B596" s="9" t="s">
        <v>12814</v>
      </c>
      <c r="C596" s="12" t="s">
        <v>47</v>
      </c>
      <c r="D596" s="14" t="s">
        <v>13823</v>
      </c>
      <c r="E596" s="10">
        <v>0</v>
      </c>
      <c r="F596" s="10" t="str">
        <f>IF(REKAPITULACIJA!$F$48*I596=0,"",REKAPITULACIJA!$F$48*I596)</f>
        <v/>
      </c>
      <c r="G596" s="10" t="str">
        <f t="shared" si="15"/>
        <v/>
      </c>
      <c r="I596" s="114">
        <v>0</v>
      </c>
    </row>
    <row r="597" spans="2:9" ht="38.25" hidden="1" customHeight="1" x14ac:dyDescent="0.2">
      <c r="B597" s="9" t="s">
        <v>12815</v>
      </c>
      <c r="C597" s="12" t="s">
        <v>47</v>
      </c>
      <c r="D597" s="14" t="s">
        <v>13824</v>
      </c>
      <c r="E597" s="10">
        <v>0</v>
      </c>
      <c r="F597" s="10" t="str">
        <f>IF(REKAPITULACIJA!$F$48*I597=0,"",REKAPITULACIJA!$F$48*I597)</f>
        <v/>
      </c>
      <c r="G597" s="10" t="str">
        <f t="shared" si="15"/>
        <v/>
      </c>
      <c r="I597" s="114">
        <v>0</v>
      </c>
    </row>
    <row r="598" spans="2:9" ht="38.25" hidden="1" customHeight="1" x14ac:dyDescent="0.2">
      <c r="B598" s="9" t="s">
        <v>12816</v>
      </c>
      <c r="C598" s="12" t="s">
        <v>47</v>
      </c>
      <c r="D598" s="14" t="s">
        <v>13825</v>
      </c>
      <c r="E598" s="10">
        <v>0</v>
      </c>
      <c r="F598" s="10" t="str">
        <f>IF(REKAPITULACIJA!$F$48*I598=0,"",REKAPITULACIJA!$F$48*I598)</f>
        <v/>
      </c>
      <c r="G598" s="10" t="str">
        <f t="shared" si="15"/>
        <v/>
      </c>
      <c r="I598" s="113">
        <v>0</v>
      </c>
    </row>
    <row r="599" spans="2:9" ht="38.25" hidden="1" customHeight="1" x14ac:dyDescent="0.2">
      <c r="B599" s="9" t="s">
        <v>12817</v>
      </c>
      <c r="C599" s="12" t="s">
        <v>47</v>
      </c>
      <c r="D599" s="14" t="s">
        <v>13826</v>
      </c>
      <c r="E599" s="10">
        <v>0</v>
      </c>
      <c r="F599" s="10" t="str">
        <f>IF(REKAPITULACIJA!$F$48*I599=0,"",REKAPITULACIJA!$F$48*I599)</f>
        <v/>
      </c>
      <c r="G599" s="10" t="str">
        <f t="shared" si="15"/>
        <v/>
      </c>
      <c r="I599" s="113">
        <v>0</v>
      </c>
    </row>
    <row r="600" spans="2:9" ht="38.25" hidden="1" customHeight="1" x14ac:dyDescent="0.2">
      <c r="B600" s="9" t="s">
        <v>12818</v>
      </c>
      <c r="C600" s="12" t="s">
        <v>47</v>
      </c>
      <c r="D600" s="14" t="s">
        <v>13827</v>
      </c>
      <c r="E600" s="10">
        <v>0</v>
      </c>
      <c r="F600" s="10" t="str">
        <f>IF(REKAPITULACIJA!$F$48*I600=0,"",REKAPITULACIJA!$F$48*I600)</f>
        <v/>
      </c>
      <c r="G600" s="10" t="str">
        <f t="shared" si="15"/>
        <v/>
      </c>
      <c r="I600" s="113">
        <v>0</v>
      </c>
    </row>
    <row r="601" spans="2:9" ht="38.25" hidden="1" customHeight="1" x14ac:dyDescent="0.2">
      <c r="B601" s="9" t="s">
        <v>12819</v>
      </c>
      <c r="C601" s="12" t="s">
        <v>47</v>
      </c>
      <c r="D601" s="14" t="s">
        <v>13828</v>
      </c>
      <c r="E601" s="10">
        <v>0</v>
      </c>
      <c r="F601" s="10" t="str">
        <f>IF(REKAPITULACIJA!$F$48*I601=0,"",REKAPITULACIJA!$F$48*I601)</f>
        <v/>
      </c>
      <c r="G601" s="10" t="str">
        <f t="shared" si="15"/>
        <v/>
      </c>
      <c r="I601" s="113">
        <v>0</v>
      </c>
    </row>
    <row r="602" spans="2:9" ht="38.25" hidden="1" customHeight="1" x14ac:dyDescent="0.2">
      <c r="B602" s="9" t="s">
        <v>12820</v>
      </c>
      <c r="C602" s="12" t="s">
        <v>47</v>
      </c>
      <c r="D602" s="14" t="s">
        <v>13829</v>
      </c>
      <c r="E602" s="10">
        <v>0</v>
      </c>
      <c r="F602" s="10" t="str">
        <f>IF(REKAPITULACIJA!$F$48*I602=0,"",REKAPITULACIJA!$F$48*I602)</f>
        <v/>
      </c>
      <c r="G602" s="10" t="str">
        <f t="shared" si="15"/>
        <v/>
      </c>
      <c r="I602" s="114">
        <v>0</v>
      </c>
    </row>
    <row r="603" spans="2:9" ht="38.25" hidden="1" customHeight="1" x14ac:dyDescent="0.2">
      <c r="B603" s="9" t="s">
        <v>12821</v>
      </c>
      <c r="C603" s="12" t="s">
        <v>47</v>
      </c>
      <c r="D603" s="14" t="s">
        <v>13830</v>
      </c>
      <c r="E603" s="10">
        <v>0</v>
      </c>
      <c r="F603" s="10" t="str">
        <f>IF(REKAPITULACIJA!$F$48*I603=0,"",REKAPITULACIJA!$F$48*I603)</f>
        <v/>
      </c>
      <c r="G603" s="10" t="str">
        <f t="shared" si="15"/>
        <v/>
      </c>
      <c r="I603" s="114">
        <v>0</v>
      </c>
    </row>
    <row r="604" spans="2:9" ht="38.25" hidden="1" customHeight="1" x14ac:dyDescent="0.2">
      <c r="B604" s="9" t="s">
        <v>12822</v>
      </c>
      <c r="C604" s="12" t="s">
        <v>47</v>
      </c>
      <c r="D604" s="14" t="s">
        <v>13831</v>
      </c>
      <c r="E604" s="10">
        <v>0</v>
      </c>
      <c r="F604" s="10" t="str">
        <f>IF(REKAPITULACIJA!$F$48*I604=0,"",REKAPITULACIJA!$F$48*I604)</f>
        <v/>
      </c>
      <c r="G604" s="10" t="str">
        <f t="shared" si="15"/>
        <v/>
      </c>
      <c r="I604" s="114">
        <v>0</v>
      </c>
    </row>
    <row r="605" spans="2:9" ht="38.25" hidden="1" customHeight="1" x14ac:dyDescent="0.2">
      <c r="B605" s="9" t="s">
        <v>12823</v>
      </c>
      <c r="C605" s="12" t="s">
        <v>47</v>
      </c>
      <c r="D605" s="14" t="s">
        <v>13832</v>
      </c>
      <c r="E605" s="10">
        <v>0</v>
      </c>
      <c r="F605" s="10" t="str">
        <f>IF(REKAPITULACIJA!$F$48*I605=0,"",REKAPITULACIJA!$F$48*I605)</f>
        <v/>
      </c>
      <c r="G605" s="10" t="str">
        <f t="shared" si="15"/>
        <v/>
      </c>
      <c r="I605" s="114">
        <v>0</v>
      </c>
    </row>
    <row r="606" spans="2:9" ht="38.25" hidden="1" customHeight="1" x14ac:dyDescent="0.2">
      <c r="B606" s="9" t="s">
        <v>12824</v>
      </c>
      <c r="C606" s="12" t="s">
        <v>47</v>
      </c>
      <c r="D606" s="14" t="s">
        <v>13833</v>
      </c>
      <c r="E606" s="10">
        <v>0</v>
      </c>
      <c r="F606" s="10" t="str">
        <f>IF(REKAPITULACIJA!$F$48*I606=0,"",REKAPITULACIJA!$F$48*I606)</f>
        <v/>
      </c>
      <c r="G606" s="10" t="str">
        <f t="shared" si="15"/>
        <v/>
      </c>
      <c r="I606" s="113">
        <v>0</v>
      </c>
    </row>
    <row r="607" spans="2:9" ht="38.25" hidden="1" customHeight="1" x14ac:dyDescent="0.2">
      <c r="B607" s="9" t="s">
        <v>12825</v>
      </c>
      <c r="C607" s="12" t="s">
        <v>47</v>
      </c>
      <c r="D607" s="14" t="s">
        <v>13834</v>
      </c>
      <c r="E607" s="10">
        <v>0</v>
      </c>
      <c r="F607" s="10" t="str">
        <f>IF(REKAPITULACIJA!$F$48*I607=0,"",REKAPITULACIJA!$F$48*I607)</f>
        <v/>
      </c>
      <c r="G607" s="10" t="str">
        <f t="shared" si="15"/>
        <v/>
      </c>
      <c r="I607" s="113">
        <v>0</v>
      </c>
    </row>
    <row r="608" spans="2:9" ht="38.25" hidden="1" customHeight="1" x14ac:dyDescent="0.2">
      <c r="B608" s="9" t="s">
        <v>12826</v>
      </c>
      <c r="C608" s="12" t="s">
        <v>47</v>
      </c>
      <c r="D608" s="14" t="s">
        <v>13835</v>
      </c>
      <c r="E608" s="10">
        <v>0</v>
      </c>
      <c r="F608" s="10" t="str">
        <f>IF(REKAPITULACIJA!$F$48*I608=0,"",REKAPITULACIJA!$F$48*I608)</f>
        <v/>
      </c>
      <c r="G608" s="10" t="str">
        <f t="shared" si="15"/>
        <v/>
      </c>
      <c r="I608" s="113">
        <v>0</v>
      </c>
    </row>
    <row r="609" spans="2:9" ht="38.25" hidden="1" customHeight="1" x14ac:dyDescent="0.2">
      <c r="B609" s="9" t="s">
        <v>12827</v>
      </c>
      <c r="C609" s="12" t="s">
        <v>47</v>
      </c>
      <c r="D609" s="14" t="s">
        <v>13836</v>
      </c>
      <c r="E609" s="10">
        <v>0</v>
      </c>
      <c r="F609" s="10" t="str">
        <f>IF(REKAPITULACIJA!$F$48*I609=0,"",REKAPITULACIJA!$F$48*I609)</f>
        <v/>
      </c>
      <c r="G609" s="10" t="str">
        <f t="shared" si="15"/>
        <v/>
      </c>
      <c r="I609" s="113">
        <v>0</v>
      </c>
    </row>
    <row r="610" spans="2:9" ht="38.25" hidden="1" customHeight="1" x14ac:dyDescent="0.2">
      <c r="B610" s="9" t="s">
        <v>12828</v>
      </c>
      <c r="C610" s="12" t="s">
        <v>47</v>
      </c>
      <c r="D610" s="14" t="s">
        <v>13837</v>
      </c>
      <c r="E610" s="10">
        <v>0</v>
      </c>
      <c r="F610" s="10" t="str">
        <f>IF(REKAPITULACIJA!$F$48*I610=0,"",REKAPITULACIJA!$F$48*I610)</f>
        <v/>
      </c>
      <c r="G610" s="10" t="str">
        <f t="shared" si="15"/>
        <v/>
      </c>
      <c r="I610" s="114">
        <v>0</v>
      </c>
    </row>
    <row r="611" spans="2:9" ht="38.25" hidden="1" customHeight="1" x14ac:dyDescent="0.2">
      <c r="B611" s="9" t="s">
        <v>12829</v>
      </c>
      <c r="C611" s="12" t="s">
        <v>47</v>
      </c>
      <c r="D611" s="14" t="s">
        <v>13838</v>
      </c>
      <c r="E611" s="10">
        <v>0</v>
      </c>
      <c r="F611" s="10" t="str">
        <f>IF(REKAPITULACIJA!$F$48*I611=0,"",REKAPITULACIJA!$F$48*I611)</f>
        <v/>
      </c>
      <c r="G611" s="10" t="str">
        <f t="shared" si="15"/>
        <v/>
      </c>
      <c r="I611" s="114">
        <v>0</v>
      </c>
    </row>
    <row r="612" spans="2:9" ht="38.25" hidden="1" customHeight="1" x14ac:dyDescent="0.2">
      <c r="B612" s="9" t="s">
        <v>12830</v>
      </c>
      <c r="C612" s="12" t="s">
        <v>47</v>
      </c>
      <c r="D612" s="14" t="s">
        <v>13839</v>
      </c>
      <c r="E612" s="10">
        <v>0</v>
      </c>
      <c r="F612" s="10" t="str">
        <f>IF(REKAPITULACIJA!$F$48*I612=0,"",REKAPITULACIJA!$F$48*I612)</f>
        <v/>
      </c>
      <c r="G612" s="10" t="str">
        <f t="shared" si="15"/>
        <v/>
      </c>
      <c r="I612" s="114">
        <v>0</v>
      </c>
    </row>
    <row r="613" spans="2:9" ht="38.25" hidden="1" customHeight="1" x14ac:dyDescent="0.2">
      <c r="B613" s="9" t="s">
        <v>12831</v>
      </c>
      <c r="C613" s="12" t="s">
        <v>47</v>
      </c>
      <c r="D613" s="14" t="s">
        <v>13840</v>
      </c>
      <c r="E613" s="10">
        <v>0</v>
      </c>
      <c r="F613" s="10" t="str">
        <f>IF(REKAPITULACIJA!$F$48*I613=0,"",REKAPITULACIJA!$F$48*I613)</f>
        <v/>
      </c>
      <c r="G613" s="10" t="str">
        <f t="shared" si="15"/>
        <v/>
      </c>
      <c r="I613" s="114">
        <v>0</v>
      </c>
    </row>
    <row r="614" spans="2:9" ht="38.25" hidden="1" customHeight="1" x14ac:dyDescent="0.2">
      <c r="B614" s="9" t="s">
        <v>12832</v>
      </c>
      <c r="C614" s="12" t="s">
        <v>47</v>
      </c>
      <c r="D614" s="14" t="s">
        <v>13841</v>
      </c>
      <c r="E614" s="10">
        <v>0</v>
      </c>
      <c r="F614" s="10" t="str">
        <f>IF(REKAPITULACIJA!$F$48*I614=0,"",REKAPITULACIJA!$F$48*I614)</f>
        <v/>
      </c>
      <c r="G614" s="10" t="str">
        <f t="shared" si="15"/>
        <v/>
      </c>
      <c r="I614" s="113">
        <v>0</v>
      </c>
    </row>
    <row r="615" spans="2:9" ht="38.25" hidden="1" customHeight="1" x14ac:dyDescent="0.2">
      <c r="B615" s="9" t="s">
        <v>12833</v>
      </c>
      <c r="C615" s="12" t="s">
        <v>47</v>
      </c>
      <c r="D615" s="14" t="s">
        <v>13842</v>
      </c>
      <c r="E615" s="10">
        <v>0</v>
      </c>
      <c r="F615" s="10" t="str">
        <f>IF(REKAPITULACIJA!$F$48*I615=0,"",REKAPITULACIJA!$F$48*I615)</f>
        <v/>
      </c>
      <c r="G615" s="10" t="str">
        <f t="shared" si="15"/>
        <v/>
      </c>
      <c r="I615" s="113">
        <v>0</v>
      </c>
    </row>
    <row r="616" spans="2:9" ht="38.25" hidden="1" customHeight="1" x14ac:dyDescent="0.2">
      <c r="B616" s="9" t="s">
        <v>12834</v>
      </c>
      <c r="C616" s="12" t="s">
        <v>47</v>
      </c>
      <c r="D616" s="14" t="s">
        <v>13843</v>
      </c>
      <c r="E616" s="10">
        <v>0</v>
      </c>
      <c r="F616" s="10" t="str">
        <f>IF(REKAPITULACIJA!$F$48*I616=0,"",REKAPITULACIJA!$F$48*I616)</f>
        <v/>
      </c>
      <c r="G616" s="10" t="str">
        <f t="shared" si="15"/>
        <v/>
      </c>
      <c r="I616" s="113">
        <v>0</v>
      </c>
    </row>
    <row r="617" spans="2:9" ht="38.25" hidden="1" customHeight="1" x14ac:dyDescent="0.2">
      <c r="B617" s="9" t="s">
        <v>12835</v>
      </c>
      <c r="C617" s="12" t="s">
        <v>47</v>
      </c>
      <c r="D617" s="14" t="s">
        <v>13844</v>
      </c>
      <c r="E617" s="10">
        <v>0</v>
      </c>
      <c r="F617" s="10" t="str">
        <f>IF(REKAPITULACIJA!$F$48*I617=0,"",REKAPITULACIJA!$F$48*I617)</f>
        <v/>
      </c>
      <c r="G617" s="10" t="str">
        <f t="shared" si="15"/>
        <v/>
      </c>
      <c r="I617" s="113">
        <v>0</v>
      </c>
    </row>
    <row r="618" spans="2:9" ht="38.25" hidden="1" customHeight="1" x14ac:dyDescent="0.2">
      <c r="B618" s="9" t="s">
        <v>12836</v>
      </c>
      <c r="C618" s="12" t="s">
        <v>47</v>
      </c>
      <c r="D618" s="14" t="s">
        <v>13845</v>
      </c>
      <c r="E618" s="10">
        <v>0</v>
      </c>
      <c r="F618" s="10" t="str">
        <f>IF(REKAPITULACIJA!$F$48*I618=0,"",REKAPITULACIJA!$F$48*I618)</f>
        <v/>
      </c>
      <c r="G618" s="10" t="str">
        <f t="shared" si="15"/>
        <v/>
      </c>
      <c r="I618" s="114">
        <v>0</v>
      </c>
    </row>
    <row r="619" spans="2:9" ht="38.25" hidden="1" customHeight="1" x14ac:dyDescent="0.2">
      <c r="B619" s="9" t="s">
        <v>12837</v>
      </c>
      <c r="C619" s="12" t="s">
        <v>47</v>
      </c>
      <c r="D619" s="14" t="s">
        <v>13846</v>
      </c>
      <c r="E619" s="10">
        <v>0</v>
      </c>
      <c r="F619" s="10" t="str">
        <f>IF(REKAPITULACIJA!$F$48*I619=0,"",REKAPITULACIJA!$F$48*I619)</f>
        <v/>
      </c>
      <c r="G619" s="10" t="str">
        <f t="shared" si="15"/>
        <v/>
      </c>
      <c r="I619" s="114">
        <v>0</v>
      </c>
    </row>
    <row r="620" spans="2:9" ht="38.25" hidden="1" customHeight="1" x14ac:dyDescent="0.2">
      <c r="B620" s="9" t="s">
        <v>12838</v>
      </c>
      <c r="C620" s="12" t="s">
        <v>47</v>
      </c>
      <c r="D620" s="14" t="s">
        <v>13847</v>
      </c>
      <c r="E620" s="10">
        <v>0</v>
      </c>
      <c r="F620" s="10" t="str">
        <f>IF(REKAPITULACIJA!$F$48*I620=0,"",REKAPITULACIJA!$F$48*I620)</f>
        <v/>
      </c>
      <c r="G620" s="10" t="str">
        <f t="shared" si="15"/>
        <v/>
      </c>
      <c r="I620" s="114">
        <v>0</v>
      </c>
    </row>
    <row r="621" spans="2:9" ht="38.25" hidden="1" customHeight="1" x14ac:dyDescent="0.2">
      <c r="B621" s="9" t="s">
        <v>12839</v>
      </c>
      <c r="C621" s="12" t="s">
        <v>47</v>
      </c>
      <c r="D621" s="14" t="s">
        <v>13848</v>
      </c>
      <c r="E621" s="10">
        <v>0</v>
      </c>
      <c r="F621" s="10" t="str">
        <f>IF(REKAPITULACIJA!$F$48*I621=0,"",REKAPITULACIJA!$F$48*I621)</f>
        <v/>
      </c>
      <c r="G621" s="10" t="str">
        <f t="shared" si="15"/>
        <v/>
      </c>
      <c r="I621" s="114">
        <v>0</v>
      </c>
    </row>
    <row r="622" spans="2:9" ht="38.25" hidden="1" customHeight="1" x14ac:dyDescent="0.2">
      <c r="B622" s="9" t="s">
        <v>12840</v>
      </c>
      <c r="C622" s="12" t="s">
        <v>47</v>
      </c>
      <c r="D622" s="14" t="s">
        <v>13849</v>
      </c>
      <c r="E622" s="10">
        <v>0</v>
      </c>
      <c r="F622" s="10" t="str">
        <f>IF(REKAPITULACIJA!$F$48*I622=0,"",REKAPITULACIJA!$F$48*I622)</f>
        <v/>
      </c>
      <c r="G622" s="10" t="str">
        <f t="shared" si="15"/>
        <v/>
      </c>
      <c r="I622" s="113">
        <v>0</v>
      </c>
    </row>
    <row r="623" spans="2:9" ht="38.25" hidden="1" customHeight="1" x14ac:dyDescent="0.2">
      <c r="B623" s="9" t="s">
        <v>12841</v>
      </c>
      <c r="C623" s="12" t="s">
        <v>47</v>
      </c>
      <c r="D623" s="14" t="s">
        <v>13850</v>
      </c>
      <c r="E623" s="10">
        <v>0</v>
      </c>
      <c r="F623" s="10" t="str">
        <f>IF(REKAPITULACIJA!$F$48*I623=0,"",REKAPITULACIJA!$F$48*I623)</f>
        <v/>
      </c>
      <c r="G623" s="10" t="str">
        <f t="shared" si="15"/>
        <v/>
      </c>
      <c r="I623" s="113">
        <v>0</v>
      </c>
    </row>
    <row r="624" spans="2:9" ht="38.25" hidden="1" customHeight="1" x14ac:dyDescent="0.2">
      <c r="B624" s="9" t="s">
        <v>12842</v>
      </c>
      <c r="C624" s="12" t="s">
        <v>47</v>
      </c>
      <c r="D624" s="14" t="s">
        <v>13851</v>
      </c>
      <c r="E624" s="10">
        <v>0</v>
      </c>
      <c r="F624" s="10" t="str">
        <f>IF(REKAPITULACIJA!$F$48*I624=0,"",REKAPITULACIJA!$F$48*I624)</f>
        <v/>
      </c>
      <c r="G624" s="10" t="str">
        <f t="shared" si="15"/>
        <v/>
      </c>
      <c r="I624" s="113">
        <v>0</v>
      </c>
    </row>
    <row r="625" spans="2:9" ht="38.25" hidden="1" customHeight="1" x14ac:dyDescent="0.2">
      <c r="B625" s="9" t="s">
        <v>12843</v>
      </c>
      <c r="C625" s="12" t="s">
        <v>47</v>
      </c>
      <c r="D625" s="14" t="s">
        <v>13852</v>
      </c>
      <c r="E625" s="10">
        <v>0</v>
      </c>
      <c r="F625" s="10" t="str">
        <f>IF(REKAPITULACIJA!$F$48*I625=0,"",REKAPITULACIJA!$F$48*I625)</f>
        <v/>
      </c>
      <c r="G625" s="10" t="str">
        <f t="shared" si="15"/>
        <v/>
      </c>
      <c r="I625" s="113">
        <v>0</v>
      </c>
    </row>
    <row r="626" spans="2:9" ht="38.25" hidden="1" customHeight="1" x14ac:dyDescent="0.2">
      <c r="B626" s="9" t="s">
        <v>12844</v>
      </c>
      <c r="C626" s="12" t="s">
        <v>47</v>
      </c>
      <c r="D626" s="14" t="s">
        <v>13853</v>
      </c>
      <c r="E626" s="10">
        <v>0</v>
      </c>
      <c r="F626" s="10" t="str">
        <f>IF(REKAPITULACIJA!$F$48*I626=0,"",REKAPITULACIJA!$F$48*I626)</f>
        <v/>
      </c>
      <c r="G626" s="10" t="str">
        <f t="shared" si="15"/>
        <v/>
      </c>
      <c r="I626" s="114">
        <v>0</v>
      </c>
    </row>
    <row r="627" spans="2:9" ht="38.25" hidden="1" customHeight="1" x14ac:dyDescent="0.2">
      <c r="B627" s="9" t="s">
        <v>12845</v>
      </c>
      <c r="C627" s="12" t="s">
        <v>47</v>
      </c>
      <c r="D627" s="14" t="s">
        <v>13854</v>
      </c>
      <c r="E627" s="10">
        <v>0</v>
      </c>
      <c r="F627" s="10" t="str">
        <f>IF(REKAPITULACIJA!$F$48*I627=0,"",REKAPITULACIJA!$F$48*I627)</f>
        <v/>
      </c>
      <c r="G627" s="10" t="str">
        <f t="shared" si="15"/>
        <v/>
      </c>
      <c r="I627" s="114">
        <v>0</v>
      </c>
    </row>
    <row r="628" spans="2:9" ht="38.25" hidden="1" customHeight="1" x14ac:dyDescent="0.2">
      <c r="B628" s="9" t="s">
        <v>12846</v>
      </c>
      <c r="C628" s="12" t="s">
        <v>47</v>
      </c>
      <c r="D628" s="14" t="s">
        <v>13855</v>
      </c>
      <c r="E628" s="10">
        <v>0</v>
      </c>
      <c r="F628" s="10" t="str">
        <f>IF(REKAPITULACIJA!$F$48*I628=0,"",REKAPITULACIJA!$F$48*I628)</f>
        <v/>
      </c>
      <c r="G628" s="10" t="str">
        <f t="shared" si="15"/>
        <v/>
      </c>
      <c r="I628" s="114">
        <v>0</v>
      </c>
    </row>
    <row r="629" spans="2:9" ht="38.25" hidden="1" customHeight="1" x14ac:dyDescent="0.2">
      <c r="B629" s="9" t="s">
        <v>12847</v>
      </c>
      <c r="C629" s="12" t="s">
        <v>47</v>
      </c>
      <c r="D629" s="14" t="s">
        <v>13856</v>
      </c>
      <c r="E629" s="10">
        <v>0</v>
      </c>
      <c r="F629" s="10" t="str">
        <f>IF(REKAPITULACIJA!$F$48*I629=0,"",REKAPITULACIJA!$F$48*I629)</f>
        <v/>
      </c>
      <c r="G629" s="10" t="str">
        <f t="shared" si="15"/>
        <v/>
      </c>
      <c r="I629" s="113">
        <v>0</v>
      </c>
    </row>
    <row r="630" spans="2:9" ht="38.25" hidden="1" customHeight="1" x14ac:dyDescent="0.2">
      <c r="B630" s="9" t="s">
        <v>12848</v>
      </c>
      <c r="C630" s="12" t="s">
        <v>47</v>
      </c>
      <c r="D630" s="14" t="s">
        <v>13857</v>
      </c>
      <c r="E630" s="10">
        <v>0</v>
      </c>
      <c r="F630" s="10" t="str">
        <f>IF(REKAPITULACIJA!$F$48*I630=0,"",REKAPITULACIJA!$F$48*I630)</f>
        <v/>
      </c>
      <c r="G630" s="10" t="str">
        <f t="shared" si="15"/>
        <v/>
      </c>
      <c r="I630" s="113">
        <v>0</v>
      </c>
    </row>
    <row r="631" spans="2:9" ht="38.25" hidden="1" customHeight="1" x14ac:dyDescent="0.2">
      <c r="B631" s="9" t="s">
        <v>12849</v>
      </c>
      <c r="C631" s="12" t="s">
        <v>47</v>
      </c>
      <c r="D631" s="14" t="s">
        <v>13858</v>
      </c>
      <c r="E631" s="10">
        <v>0</v>
      </c>
      <c r="F631" s="10" t="str">
        <f>IF(REKAPITULACIJA!$F$48*I631=0,"",REKAPITULACIJA!$F$48*I631)</f>
        <v/>
      </c>
      <c r="G631" s="10" t="str">
        <f t="shared" si="15"/>
        <v/>
      </c>
      <c r="I631" s="113">
        <v>0</v>
      </c>
    </row>
    <row r="632" spans="2:9" ht="51" hidden="1" customHeight="1" x14ac:dyDescent="0.2">
      <c r="B632" s="9" t="s">
        <v>12850</v>
      </c>
      <c r="C632" s="12" t="s">
        <v>47</v>
      </c>
      <c r="D632" s="14" t="s">
        <v>13859</v>
      </c>
      <c r="E632" s="10">
        <v>0</v>
      </c>
      <c r="F632" s="10" t="str">
        <f>IF(REKAPITULACIJA!$F$48*I632=0,"",REKAPITULACIJA!$F$48*I632)</f>
        <v/>
      </c>
      <c r="G632" s="10" t="str">
        <f t="shared" si="15"/>
        <v/>
      </c>
      <c r="I632" s="113">
        <v>0</v>
      </c>
    </row>
    <row r="633" spans="2:9" ht="38.25" hidden="1" customHeight="1" x14ac:dyDescent="0.2">
      <c r="B633" s="9" t="s">
        <v>12851</v>
      </c>
      <c r="C633" s="12" t="s">
        <v>47</v>
      </c>
      <c r="D633" s="14" t="s">
        <v>13860</v>
      </c>
      <c r="E633" s="10">
        <v>0</v>
      </c>
      <c r="F633" s="10" t="str">
        <f>IF(REKAPITULACIJA!$F$48*I633=0,"",REKAPITULACIJA!$F$48*I633)</f>
        <v/>
      </c>
      <c r="G633" s="10" t="str">
        <f t="shared" si="15"/>
        <v/>
      </c>
      <c r="I633" s="114">
        <v>0</v>
      </c>
    </row>
    <row r="634" spans="2:9" ht="38.25" hidden="1" customHeight="1" x14ac:dyDescent="0.2">
      <c r="B634" s="9" t="s">
        <v>12852</v>
      </c>
      <c r="C634" s="12" t="s">
        <v>47</v>
      </c>
      <c r="D634" s="14" t="s">
        <v>13861</v>
      </c>
      <c r="E634" s="10">
        <v>0</v>
      </c>
      <c r="F634" s="10" t="str">
        <f>IF(REKAPITULACIJA!$F$48*I634=0,"",REKAPITULACIJA!$F$48*I634)</f>
        <v/>
      </c>
      <c r="G634" s="10" t="str">
        <f t="shared" si="15"/>
        <v/>
      </c>
      <c r="I634" s="114">
        <v>0</v>
      </c>
    </row>
    <row r="635" spans="2:9" ht="38.25" hidden="1" customHeight="1" x14ac:dyDescent="0.2">
      <c r="B635" s="9" t="s">
        <v>12853</v>
      </c>
      <c r="C635" s="12" t="s">
        <v>47</v>
      </c>
      <c r="D635" s="14" t="s">
        <v>13862</v>
      </c>
      <c r="E635" s="10">
        <v>0</v>
      </c>
      <c r="F635" s="10" t="str">
        <f>IF(REKAPITULACIJA!$F$48*I635=0,"",REKAPITULACIJA!$F$48*I635)</f>
        <v/>
      </c>
      <c r="G635" s="10" t="str">
        <f t="shared" si="15"/>
        <v/>
      </c>
      <c r="I635" s="114">
        <v>0</v>
      </c>
    </row>
    <row r="636" spans="2:9" ht="38.25" hidden="1" customHeight="1" x14ac:dyDescent="0.2">
      <c r="B636" s="9" t="s">
        <v>12854</v>
      </c>
      <c r="C636" s="12" t="s">
        <v>47</v>
      </c>
      <c r="D636" s="14" t="s">
        <v>13863</v>
      </c>
      <c r="E636" s="10">
        <v>0</v>
      </c>
      <c r="F636" s="10" t="str">
        <f>IF(REKAPITULACIJA!$F$48*I636=0,"",REKAPITULACIJA!$F$48*I636)</f>
        <v/>
      </c>
      <c r="G636" s="10" t="str">
        <f t="shared" si="15"/>
        <v/>
      </c>
      <c r="I636" s="113">
        <v>0</v>
      </c>
    </row>
    <row r="637" spans="2:9" ht="38.25" hidden="1" customHeight="1" x14ac:dyDescent="0.2">
      <c r="B637" s="9" t="s">
        <v>12855</v>
      </c>
      <c r="C637" s="12" t="s">
        <v>47</v>
      </c>
      <c r="D637" s="14" t="s">
        <v>13864</v>
      </c>
      <c r="E637" s="10">
        <v>0</v>
      </c>
      <c r="F637" s="10" t="str">
        <f>IF(REKAPITULACIJA!$F$48*I637=0,"",REKAPITULACIJA!$F$48*I637)</f>
        <v/>
      </c>
      <c r="G637" s="10" t="str">
        <f t="shared" si="15"/>
        <v/>
      </c>
      <c r="I637" s="113">
        <v>0</v>
      </c>
    </row>
    <row r="638" spans="2:9" ht="38.25" hidden="1" customHeight="1" x14ac:dyDescent="0.2">
      <c r="B638" s="9" t="s">
        <v>12856</v>
      </c>
      <c r="C638" s="12" t="s">
        <v>47</v>
      </c>
      <c r="D638" s="14" t="s">
        <v>13865</v>
      </c>
      <c r="E638" s="10">
        <v>0</v>
      </c>
      <c r="F638" s="10" t="str">
        <f>IF(REKAPITULACIJA!$F$48*I638=0,"",REKAPITULACIJA!$F$48*I638)</f>
        <v/>
      </c>
      <c r="G638" s="10" t="str">
        <f t="shared" si="15"/>
        <v/>
      </c>
      <c r="I638" s="113">
        <v>0</v>
      </c>
    </row>
    <row r="639" spans="2:9" ht="38.25" hidden="1" customHeight="1" x14ac:dyDescent="0.2">
      <c r="B639" s="9" t="s">
        <v>12857</v>
      </c>
      <c r="C639" s="12" t="s">
        <v>47</v>
      </c>
      <c r="D639" s="14" t="s">
        <v>13866</v>
      </c>
      <c r="E639" s="10">
        <v>0</v>
      </c>
      <c r="F639" s="10" t="str">
        <f>IF(REKAPITULACIJA!$F$48*I639=0,"",REKAPITULACIJA!$F$48*I639)</f>
        <v/>
      </c>
      <c r="G639" s="10" t="str">
        <f t="shared" si="15"/>
        <v/>
      </c>
      <c r="I639" s="114">
        <v>0</v>
      </c>
    </row>
    <row r="640" spans="2:9" ht="38.25" hidden="1" customHeight="1" x14ac:dyDescent="0.2">
      <c r="B640" s="9" t="s">
        <v>12858</v>
      </c>
      <c r="C640" s="12" t="s">
        <v>47</v>
      </c>
      <c r="D640" s="14" t="s">
        <v>13867</v>
      </c>
      <c r="E640" s="10">
        <v>0</v>
      </c>
      <c r="F640" s="10" t="str">
        <f>IF(REKAPITULACIJA!$F$48*I640=0,"",REKAPITULACIJA!$F$48*I640)</f>
        <v/>
      </c>
      <c r="G640" s="10" t="str">
        <f t="shared" si="15"/>
        <v/>
      </c>
      <c r="I640" s="114">
        <v>0</v>
      </c>
    </row>
    <row r="641" spans="2:9" ht="38.25" hidden="1" customHeight="1" x14ac:dyDescent="0.2">
      <c r="B641" s="9" t="s">
        <v>12859</v>
      </c>
      <c r="C641" s="12" t="s">
        <v>47</v>
      </c>
      <c r="D641" s="14" t="s">
        <v>13868</v>
      </c>
      <c r="E641" s="10">
        <v>0</v>
      </c>
      <c r="F641" s="10" t="str">
        <f>IF(REKAPITULACIJA!$F$48*I641=0,"",REKAPITULACIJA!$F$48*I641)</f>
        <v/>
      </c>
      <c r="G641" s="10" t="str">
        <f t="shared" si="15"/>
        <v/>
      </c>
      <c r="I641" s="114">
        <v>0</v>
      </c>
    </row>
    <row r="642" spans="2:9" ht="38.25" hidden="1" customHeight="1" x14ac:dyDescent="0.2">
      <c r="B642" s="9" t="s">
        <v>12860</v>
      </c>
      <c r="C642" s="12" t="s">
        <v>47</v>
      </c>
      <c r="D642" s="14" t="s">
        <v>13869</v>
      </c>
      <c r="E642" s="10">
        <v>0</v>
      </c>
      <c r="F642" s="10" t="str">
        <f>IF(REKAPITULACIJA!$F$48*I642=0,"",REKAPITULACIJA!$F$48*I642)</f>
        <v/>
      </c>
      <c r="G642" s="10" t="str">
        <f t="shared" si="15"/>
        <v/>
      </c>
      <c r="I642" s="114">
        <v>0</v>
      </c>
    </row>
    <row r="643" spans="2:9" ht="38.25" hidden="1" customHeight="1" x14ac:dyDescent="0.2">
      <c r="B643" s="9" t="s">
        <v>12861</v>
      </c>
      <c r="C643" s="12" t="s">
        <v>47</v>
      </c>
      <c r="D643" s="14" t="s">
        <v>13870</v>
      </c>
      <c r="E643" s="10">
        <v>0</v>
      </c>
      <c r="F643" s="10" t="str">
        <f>IF(REKAPITULACIJA!$F$48*I643=0,"",REKAPITULACIJA!$F$48*I643)</f>
        <v/>
      </c>
      <c r="G643" s="10" t="str">
        <f t="shared" si="15"/>
        <v/>
      </c>
      <c r="I643" s="114">
        <v>0</v>
      </c>
    </row>
    <row r="644" spans="2:9" ht="38.25" hidden="1" customHeight="1" x14ac:dyDescent="0.2">
      <c r="B644" s="9" t="s">
        <v>12862</v>
      </c>
      <c r="C644" s="12" t="s">
        <v>47</v>
      </c>
      <c r="D644" s="14" t="s">
        <v>13871</v>
      </c>
      <c r="E644" s="10">
        <v>0</v>
      </c>
      <c r="F644" s="10" t="str">
        <f>IF(REKAPITULACIJA!$F$48*I644=0,"",REKAPITULACIJA!$F$48*I644)</f>
        <v/>
      </c>
      <c r="G644" s="10" t="str">
        <f t="shared" si="15"/>
        <v/>
      </c>
      <c r="I644" s="114">
        <v>0</v>
      </c>
    </row>
    <row r="645" spans="2:9" ht="38.25" hidden="1" customHeight="1" x14ac:dyDescent="0.2">
      <c r="B645" s="9" t="s">
        <v>12863</v>
      </c>
      <c r="C645" s="12" t="s">
        <v>47</v>
      </c>
      <c r="D645" s="14" t="s">
        <v>13872</v>
      </c>
      <c r="E645" s="10">
        <v>0</v>
      </c>
      <c r="F645" s="10" t="str">
        <f>IF(REKAPITULACIJA!$F$48*I645=0,"",REKAPITULACIJA!$F$48*I645)</f>
        <v/>
      </c>
      <c r="G645" s="10" t="str">
        <f t="shared" si="15"/>
        <v/>
      </c>
      <c r="I645" s="113">
        <v>0</v>
      </c>
    </row>
    <row r="646" spans="2:9" ht="38.25" hidden="1" customHeight="1" x14ac:dyDescent="0.2">
      <c r="B646" s="9" t="s">
        <v>12864</v>
      </c>
      <c r="C646" s="12" t="s">
        <v>47</v>
      </c>
      <c r="D646" s="14" t="s">
        <v>13873</v>
      </c>
      <c r="E646" s="10">
        <v>0</v>
      </c>
      <c r="F646" s="10" t="str">
        <f>IF(REKAPITULACIJA!$F$48*I646=0,"",REKAPITULACIJA!$F$48*I646)</f>
        <v/>
      </c>
      <c r="G646" s="10" t="str">
        <f t="shared" si="15"/>
        <v/>
      </c>
      <c r="I646" s="113">
        <v>0</v>
      </c>
    </row>
    <row r="647" spans="2:9" ht="12.75" hidden="1" customHeight="1" x14ac:dyDescent="0.2">
      <c r="E647" s="45">
        <f>IF(SUM(E650:E706)=0,0,"")</f>
        <v>0</v>
      </c>
      <c r="F647" s="45"/>
      <c r="G647" s="45">
        <f>IF(REKAPITULACIJA!$F$48=0,"",IF(SUM(G650:G706)=0,0,""))</f>
        <v>0</v>
      </c>
    </row>
    <row r="648" spans="2:9" ht="27" hidden="1" customHeight="1" x14ac:dyDescent="0.2">
      <c r="B648" s="216" t="s">
        <v>12865</v>
      </c>
      <c r="C648" s="216"/>
      <c r="D648" s="216"/>
      <c r="E648" s="46">
        <f>IF(SUM(E650:E706)=0,0,"")</f>
        <v>0</v>
      </c>
      <c r="F648" s="46"/>
      <c r="G648" s="46">
        <f>IF(REKAPITULACIJA!$F$48=0,"",IF(SUM(G650:G706)=0,0,""))</f>
        <v>0</v>
      </c>
    </row>
    <row r="649" spans="2:9" ht="12.75" hidden="1" customHeight="1" x14ac:dyDescent="0.2">
      <c r="E649" s="45">
        <f>IF(SUM(E650:E706)=0,0,"")</f>
        <v>0</v>
      </c>
      <c r="F649" s="45"/>
      <c r="G649" s="45">
        <f>IF(REKAPITULACIJA!$F$48=0,"",IF(SUM(G650:G706)=0,0,""))</f>
        <v>0</v>
      </c>
    </row>
    <row r="650" spans="2:9" ht="38.25" hidden="1" customHeight="1" x14ac:dyDescent="0.2">
      <c r="B650" s="9" t="s">
        <v>12866</v>
      </c>
      <c r="C650" s="12" t="s">
        <v>47</v>
      </c>
      <c r="D650" s="14" t="s">
        <v>13874</v>
      </c>
      <c r="E650" s="10">
        <v>0</v>
      </c>
      <c r="F650" s="10" t="str">
        <f>IF(REKAPITULACIJA!$F$48*I650=0,"",REKAPITULACIJA!$F$48*I650)</f>
        <v/>
      </c>
      <c r="G650" s="10" t="str">
        <f>IF(F650="","",E650*F650)</f>
        <v/>
      </c>
      <c r="I650" s="112">
        <v>0</v>
      </c>
    </row>
    <row r="651" spans="2:9" ht="38.25" hidden="1" customHeight="1" x14ac:dyDescent="0.2">
      <c r="B651" s="9" t="s">
        <v>12867</v>
      </c>
      <c r="C651" s="12" t="s">
        <v>47</v>
      </c>
      <c r="D651" s="14" t="s">
        <v>13875</v>
      </c>
      <c r="E651" s="10">
        <v>0</v>
      </c>
      <c r="F651" s="10" t="str">
        <f>IF(REKAPITULACIJA!$F$48*I651=0,"",REKAPITULACIJA!$F$48*I651)</f>
        <v/>
      </c>
      <c r="G651" s="10" t="str">
        <f t="shared" ref="G651:G706" si="16">IF(F651="","",E651*F651)</f>
        <v/>
      </c>
      <c r="I651" s="112">
        <v>0</v>
      </c>
    </row>
    <row r="652" spans="2:9" ht="38.25" hidden="1" customHeight="1" x14ac:dyDescent="0.2">
      <c r="B652" s="9" t="s">
        <v>12868</v>
      </c>
      <c r="C652" s="12" t="s">
        <v>47</v>
      </c>
      <c r="D652" s="14" t="s">
        <v>13876</v>
      </c>
      <c r="E652" s="10">
        <v>0</v>
      </c>
      <c r="F652" s="10" t="str">
        <f>IF(REKAPITULACIJA!$F$48*I652=0,"",REKAPITULACIJA!$F$48*I652)</f>
        <v/>
      </c>
      <c r="G652" s="10" t="str">
        <f t="shared" si="16"/>
        <v/>
      </c>
      <c r="I652" s="112">
        <v>0</v>
      </c>
    </row>
    <row r="653" spans="2:9" ht="38.25" hidden="1" customHeight="1" x14ac:dyDescent="0.2">
      <c r="B653" s="9" t="s">
        <v>12869</v>
      </c>
      <c r="C653" s="12" t="s">
        <v>47</v>
      </c>
      <c r="D653" s="14" t="s">
        <v>13877</v>
      </c>
      <c r="E653" s="10">
        <v>0</v>
      </c>
      <c r="F653" s="10" t="str">
        <f>IF(REKAPITULACIJA!$F$48*I653=0,"",REKAPITULACIJA!$F$48*I653)</f>
        <v/>
      </c>
      <c r="G653" s="10" t="str">
        <f t="shared" si="16"/>
        <v/>
      </c>
      <c r="I653" s="113">
        <v>0</v>
      </c>
    </row>
    <row r="654" spans="2:9" ht="38.25" hidden="1" customHeight="1" x14ac:dyDescent="0.2">
      <c r="B654" s="9" t="s">
        <v>12870</v>
      </c>
      <c r="C654" s="12" t="s">
        <v>47</v>
      </c>
      <c r="D654" s="14" t="s">
        <v>13878</v>
      </c>
      <c r="E654" s="10">
        <v>0</v>
      </c>
      <c r="F654" s="10" t="str">
        <f>IF(REKAPITULACIJA!$F$48*I654=0,"",REKAPITULACIJA!$F$48*I654)</f>
        <v/>
      </c>
      <c r="G654" s="10" t="str">
        <f t="shared" si="16"/>
        <v/>
      </c>
      <c r="I654" s="113">
        <v>0</v>
      </c>
    </row>
    <row r="655" spans="2:9" ht="38.25" hidden="1" customHeight="1" x14ac:dyDescent="0.2">
      <c r="B655" s="9" t="s">
        <v>12871</v>
      </c>
      <c r="C655" s="12" t="s">
        <v>47</v>
      </c>
      <c r="D655" s="14" t="s">
        <v>13879</v>
      </c>
      <c r="E655" s="10">
        <v>0</v>
      </c>
      <c r="F655" s="10" t="str">
        <f>IF(REKAPITULACIJA!$F$48*I655=0,"",REKAPITULACIJA!$F$48*I655)</f>
        <v/>
      </c>
      <c r="G655" s="10" t="str">
        <f t="shared" si="16"/>
        <v/>
      </c>
      <c r="I655" s="113">
        <v>0</v>
      </c>
    </row>
    <row r="656" spans="2:9" ht="51" hidden="1" customHeight="1" x14ac:dyDescent="0.2">
      <c r="B656" s="9" t="s">
        <v>12872</v>
      </c>
      <c r="C656" s="12" t="s">
        <v>47</v>
      </c>
      <c r="D656" s="14" t="s">
        <v>13880</v>
      </c>
      <c r="E656" s="10">
        <v>0</v>
      </c>
      <c r="F656" s="10" t="str">
        <f>IF(REKAPITULACIJA!$F$48*I656=0,"",REKAPITULACIJA!$F$48*I656)</f>
        <v/>
      </c>
      <c r="G656" s="10" t="str">
        <f t="shared" si="16"/>
        <v/>
      </c>
      <c r="I656" s="113">
        <v>0</v>
      </c>
    </row>
    <row r="657" spans="2:9" ht="38.25" hidden="1" customHeight="1" x14ac:dyDescent="0.2">
      <c r="B657" s="9" t="s">
        <v>12873</v>
      </c>
      <c r="C657" s="12" t="s">
        <v>47</v>
      </c>
      <c r="D657" s="14" t="s">
        <v>13881</v>
      </c>
      <c r="E657" s="10">
        <v>0</v>
      </c>
      <c r="F657" s="10" t="str">
        <f>IF(REKAPITULACIJA!$F$48*I657=0,"",REKAPITULACIJA!$F$48*I657)</f>
        <v/>
      </c>
      <c r="G657" s="10" t="str">
        <f t="shared" si="16"/>
        <v/>
      </c>
      <c r="I657" s="112">
        <v>0</v>
      </c>
    </row>
    <row r="658" spans="2:9" ht="38.25" hidden="1" customHeight="1" x14ac:dyDescent="0.2">
      <c r="B658" s="9" t="s">
        <v>12874</v>
      </c>
      <c r="C658" s="12" t="s">
        <v>47</v>
      </c>
      <c r="D658" s="14" t="s">
        <v>13882</v>
      </c>
      <c r="E658" s="10">
        <v>0</v>
      </c>
      <c r="F658" s="10" t="str">
        <f>IF(REKAPITULACIJA!$F$48*I658=0,"",REKAPITULACIJA!$F$48*I658)</f>
        <v/>
      </c>
      <c r="G658" s="10" t="str">
        <f t="shared" si="16"/>
        <v/>
      </c>
      <c r="I658" s="112">
        <v>0</v>
      </c>
    </row>
    <row r="659" spans="2:9" ht="38.25" hidden="1" customHeight="1" x14ac:dyDescent="0.2">
      <c r="B659" s="9" t="s">
        <v>12875</v>
      </c>
      <c r="C659" s="12" t="s">
        <v>47</v>
      </c>
      <c r="D659" s="14" t="s">
        <v>13883</v>
      </c>
      <c r="E659" s="10">
        <v>0</v>
      </c>
      <c r="F659" s="10" t="str">
        <f>IF(REKAPITULACIJA!$F$48*I659=0,"",REKAPITULACIJA!$F$48*I659)</f>
        <v/>
      </c>
      <c r="G659" s="10" t="str">
        <f t="shared" si="16"/>
        <v/>
      </c>
      <c r="I659" s="112">
        <v>0</v>
      </c>
    </row>
    <row r="660" spans="2:9" ht="38.25" hidden="1" customHeight="1" x14ac:dyDescent="0.2">
      <c r="B660" s="9" t="s">
        <v>12876</v>
      </c>
      <c r="C660" s="12" t="s">
        <v>47</v>
      </c>
      <c r="D660" s="14" t="s">
        <v>13884</v>
      </c>
      <c r="E660" s="10">
        <v>0</v>
      </c>
      <c r="F660" s="10" t="str">
        <f>IF(REKAPITULACIJA!$F$48*I660=0,"",REKAPITULACIJA!$F$48*I660)</f>
        <v/>
      </c>
      <c r="G660" s="10" t="str">
        <f t="shared" si="16"/>
        <v/>
      </c>
      <c r="I660" s="112">
        <v>0</v>
      </c>
    </row>
    <row r="661" spans="2:9" ht="38.25" hidden="1" customHeight="1" x14ac:dyDescent="0.2">
      <c r="B661" s="9" t="s">
        <v>12877</v>
      </c>
      <c r="C661" s="12" t="s">
        <v>47</v>
      </c>
      <c r="D661" s="14" t="s">
        <v>13885</v>
      </c>
      <c r="E661" s="10">
        <v>0</v>
      </c>
      <c r="F661" s="10" t="str">
        <f>IF(REKAPITULACIJA!$F$48*I661=0,"",REKAPITULACIJA!$F$48*I661)</f>
        <v/>
      </c>
      <c r="G661" s="10" t="str">
        <f t="shared" si="16"/>
        <v/>
      </c>
      <c r="I661" s="113">
        <v>0</v>
      </c>
    </row>
    <row r="662" spans="2:9" ht="38.25" hidden="1" customHeight="1" x14ac:dyDescent="0.2">
      <c r="B662" s="9" t="s">
        <v>12878</v>
      </c>
      <c r="C662" s="12" t="s">
        <v>47</v>
      </c>
      <c r="D662" s="14" t="s">
        <v>13886</v>
      </c>
      <c r="E662" s="10">
        <v>0</v>
      </c>
      <c r="F662" s="10" t="str">
        <f>IF(REKAPITULACIJA!$F$48*I662=0,"",REKAPITULACIJA!$F$48*I662)</f>
        <v/>
      </c>
      <c r="G662" s="10" t="str">
        <f t="shared" si="16"/>
        <v/>
      </c>
      <c r="I662" s="113">
        <v>0</v>
      </c>
    </row>
    <row r="663" spans="2:9" ht="38.25" hidden="1" customHeight="1" x14ac:dyDescent="0.2">
      <c r="B663" s="9" t="s">
        <v>12879</v>
      </c>
      <c r="C663" s="12" t="s">
        <v>47</v>
      </c>
      <c r="D663" s="14" t="s">
        <v>13887</v>
      </c>
      <c r="E663" s="10">
        <v>0</v>
      </c>
      <c r="F663" s="10" t="str">
        <f>IF(REKAPITULACIJA!$F$48*I663=0,"",REKAPITULACIJA!$F$48*I663)</f>
        <v/>
      </c>
      <c r="G663" s="10" t="str">
        <f t="shared" si="16"/>
        <v/>
      </c>
      <c r="I663" s="113">
        <v>0</v>
      </c>
    </row>
    <row r="664" spans="2:9" ht="38.25" hidden="1" customHeight="1" x14ac:dyDescent="0.2">
      <c r="B664" s="9" t="s">
        <v>12880</v>
      </c>
      <c r="C664" s="12" t="s">
        <v>47</v>
      </c>
      <c r="D664" s="14" t="s">
        <v>13888</v>
      </c>
      <c r="E664" s="10">
        <v>0</v>
      </c>
      <c r="F664" s="10" t="str">
        <f>IF(REKAPITULACIJA!$F$48*I664=0,"",REKAPITULACIJA!$F$48*I664)</f>
        <v/>
      </c>
      <c r="G664" s="10" t="str">
        <f t="shared" si="16"/>
        <v/>
      </c>
      <c r="I664" s="113">
        <v>0</v>
      </c>
    </row>
    <row r="665" spans="2:9" ht="38.25" hidden="1" customHeight="1" x14ac:dyDescent="0.2">
      <c r="B665" s="9" t="s">
        <v>12881</v>
      </c>
      <c r="C665" s="12" t="s">
        <v>47</v>
      </c>
      <c r="D665" s="14" t="s">
        <v>13889</v>
      </c>
      <c r="E665" s="10">
        <v>0</v>
      </c>
      <c r="F665" s="10" t="str">
        <f>IF(REKAPITULACIJA!$F$48*I665=0,"",REKAPITULACIJA!$F$48*I665)</f>
        <v/>
      </c>
      <c r="G665" s="10" t="str">
        <f t="shared" si="16"/>
        <v/>
      </c>
      <c r="I665" s="112">
        <v>0</v>
      </c>
    </row>
    <row r="666" spans="2:9" ht="38.25" hidden="1" customHeight="1" x14ac:dyDescent="0.2">
      <c r="B666" s="9" t="s">
        <v>12882</v>
      </c>
      <c r="C666" s="12" t="s">
        <v>47</v>
      </c>
      <c r="D666" s="14" t="s">
        <v>13890</v>
      </c>
      <c r="E666" s="10">
        <v>0</v>
      </c>
      <c r="F666" s="10" t="str">
        <f>IF(REKAPITULACIJA!$F$48*I666=0,"",REKAPITULACIJA!$F$48*I666)</f>
        <v/>
      </c>
      <c r="G666" s="10" t="str">
        <f t="shared" si="16"/>
        <v/>
      </c>
      <c r="I666" s="112">
        <v>0</v>
      </c>
    </row>
    <row r="667" spans="2:9" ht="38.25" hidden="1" customHeight="1" x14ac:dyDescent="0.2">
      <c r="B667" s="9" t="s">
        <v>12883</v>
      </c>
      <c r="C667" s="12" t="s">
        <v>47</v>
      </c>
      <c r="D667" s="14" t="s">
        <v>13891</v>
      </c>
      <c r="E667" s="10">
        <v>0</v>
      </c>
      <c r="F667" s="10" t="str">
        <f>IF(REKAPITULACIJA!$F$48*I667=0,"",REKAPITULACIJA!$F$48*I667)</f>
        <v/>
      </c>
      <c r="G667" s="10" t="str">
        <f t="shared" si="16"/>
        <v/>
      </c>
      <c r="I667" s="112">
        <v>0</v>
      </c>
    </row>
    <row r="668" spans="2:9" ht="38.25" hidden="1" customHeight="1" x14ac:dyDescent="0.2">
      <c r="B668" s="9" t="s">
        <v>12884</v>
      </c>
      <c r="C668" s="12" t="s">
        <v>47</v>
      </c>
      <c r="D668" s="14" t="s">
        <v>13892</v>
      </c>
      <c r="E668" s="10">
        <v>0</v>
      </c>
      <c r="F668" s="10" t="str">
        <f>IF(REKAPITULACIJA!$F$48*I668=0,"",REKAPITULACIJA!$F$48*I668)</f>
        <v/>
      </c>
      <c r="G668" s="10" t="str">
        <f t="shared" si="16"/>
        <v/>
      </c>
      <c r="I668" s="112">
        <v>0</v>
      </c>
    </row>
    <row r="669" spans="2:9" ht="38.25" hidden="1" customHeight="1" x14ac:dyDescent="0.2">
      <c r="B669" s="9" t="s">
        <v>12885</v>
      </c>
      <c r="C669" s="12" t="s">
        <v>47</v>
      </c>
      <c r="D669" s="14" t="s">
        <v>13893</v>
      </c>
      <c r="E669" s="10">
        <v>0</v>
      </c>
      <c r="F669" s="10" t="str">
        <f>IF(REKAPITULACIJA!$F$48*I669=0,"",REKAPITULACIJA!$F$48*I669)</f>
        <v/>
      </c>
      <c r="G669" s="10" t="str">
        <f t="shared" si="16"/>
        <v/>
      </c>
      <c r="I669" s="113">
        <v>0</v>
      </c>
    </row>
    <row r="670" spans="2:9" ht="38.25" hidden="1" customHeight="1" x14ac:dyDescent="0.2">
      <c r="B670" s="9" t="s">
        <v>12886</v>
      </c>
      <c r="C670" s="12" t="s">
        <v>47</v>
      </c>
      <c r="D670" s="14" t="s">
        <v>13894</v>
      </c>
      <c r="E670" s="10">
        <v>0</v>
      </c>
      <c r="F670" s="10" t="str">
        <f>IF(REKAPITULACIJA!$F$48*I670=0,"",REKAPITULACIJA!$F$48*I670)</f>
        <v/>
      </c>
      <c r="G670" s="10" t="str">
        <f t="shared" si="16"/>
        <v/>
      </c>
      <c r="I670" s="113">
        <v>0</v>
      </c>
    </row>
    <row r="671" spans="2:9" ht="38.25" hidden="1" customHeight="1" x14ac:dyDescent="0.2">
      <c r="B671" s="9" t="s">
        <v>12887</v>
      </c>
      <c r="C671" s="12" t="s">
        <v>47</v>
      </c>
      <c r="D671" s="14" t="s">
        <v>13895</v>
      </c>
      <c r="E671" s="10">
        <v>0</v>
      </c>
      <c r="F671" s="10" t="str">
        <f>IF(REKAPITULACIJA!$F$48*I671=0,"",REKAPITULACIJA!$F$48*I671)</f>
        <v/>
      </c>
      <c r="G671" s="10" t="str">
        <f t="shared" si="16"/>
        <v/>
      </c>
      <c r="I671" s="113">
        <v>0</v>
      </c>
    </row>
    <row r="672" spans="2:9" ht="38.25" hidden="1" customHeight="1" x14ac:dyDescent="0.2">
      <c r="B672" s="9" t="s">
        <v>12888</v>
      </c>
      <c r="C672" s="12" t="s">
        <v>47</v>
      </c>
      <c r="D672" s="14" t="s">
        <v>13896</v>
      </c>
      <c r="E672" s="10">
        <v>0</v>
      </c>
      <c r="F672" s="10" t="str">
        <f>IF(REKAPITULACIJA!$F$48*I672=0,"",REKAPITULACIJA!$F$48*I672)</f>
        <v/>
      </c>
      <c r="G672" s="10" t="str">
        <f t="shared" si="16"/>
        <v/>
      </c>
      <c r="I672" s="113">
        <v>0</v>
      </c>
    </row>
    <row r="673" spans="2:9" ht="38.25" hidden="1" customHeight="1" x14ac:dyDescent="0.2">
      <c r="B673" s="9" t="s">
        <v>12889</v>
      </c>
      <c r="C673" s="12" t="s">
        <v>47</v>
      </c>
      <c r="D673" s="14" t="s">
        <v>13897</v>
      </c>
      <c r="E673" s="10">
        <v>0</v>
      </c>
      <c r="F673" s="10" t="str">
        <f>IF(REKAPITULACIJA!$F$48*I673=0,"",REKAPITULACIJA!$F$48*I673)</f>
        <v/>
      </c>
      <c r="G673" s="10" t="str">
        <f t="shared" si="16"/>
        <v/>
      </c>
      <c r="I673" s="112">
        <v>0</v>
      </c>
    </row>
    <row r="674" spans="2:9" ht="38.25" hidden="1" customHeight="1" x14ac:dyDescent="0.2">
      <c r="B674" s="9" t="s">
        <v>12890</v>
      </c>
      <c r="C674" s="12" t="s">
        <v>47</v>
      </c>
      <c r="D674" s="14" t="s">
        <v>13898</v>
      </c>
      <c r="E674" s="10">
        <v>0</v>
      </c>
      <c r="F674" s="10" t="str">
        <f>IF(REKAPITULACIJA!$F$48*I674=0,"",REKAPITULACIJA!$F$48*I674)</f>
        <v/>
      </c>
      <c r="G674" s="10" t="str">
        <f t="shared" si="16"/>
        <v/>
      </c>
      <c r="I674" s="112">
        <v>0</v>
      </c>
    </row>
    <row r="675" spans="2:9" ht="38.25" hidden="1" customHeight="1" x14ac:dyDescent="0.2">
      <c r="B675" s="9" t="s">
        <v>12891</v>
      </c>
      <c r="C675" s="12" t="s">
        <v>47</v>
      </c>
      <c r="D675" s="14" t="s">
        <v>13899</v>
      </c>
      <c r="E675" s="10">
        <v>0</v>
      </c>
      <c r="F675" s="10" t="str">
        <f>IF(REKAPITULACIJA!$F$48*I675=0,"",REKAPITULACIJA!$F$48*I675)</f>
        <v/>
      </c>
      <c r="G675" s="10" t="str">
        <f t="shared" si="16"/>
        <v/>
      </c>
      <c r="I675" s="112">
        <v>0</v>
      </c>
    </row>
    <row r="676" spans="2:9" ht="38.25" hidden="1" customHeight="1" x14ac:dyDescent="0.2">
      <c r="B676" s="9" t="s">
        <v>12892</v>
      </c>
      <c r="C676" s="12" t="s">
        <v>47</v>
      </c>
      <c r="D676" s="14" t="s">
        <v>13900</v>
      </c>
      <c r="E676" s="10">
        <v>0</v>
      </c>
      <c r="F676" s="10" t="str">
        <f>IF(REKAPITULACIJA!$F$48*I676=0,"",REKAPITULACIJA!$F$48*I676)</f>
        <v/>
      </c>
      <c r="G676" s="10" t="str">
        <f t="shared" si="16"/>
        <v/>
      </c>
      <c r="I676" s="112">
        <v>0</v>
      </c>
    </row>
    <row r="677" spans="2:9" ht="38.25" hidden="1" customHeight="1" x14ac:dyDescent="0.2">
      <c r="B677" s="9" t="s">
        <v>12893</v>
      </c>
      <c r="C677" s="12" t="s">
        <v>47</v>
      </c>
      <c r="D677" s="14" t="s">
        <v>13901</v>
      </c>
      <c r="E677" s="10">
        <v>0</v>
      </c>
      <c r="F677" s="10" t="str">
        <f>IF(REKAPITULACIJA!$F$48*I677=0,"",REKAPITULACIJA!$F$48*I677)</f>
        <v/>
      </c>
      <c r="G677" s="10" t="str">
        <f t="shared" si="16"/>
        <v/>
      </c>
      <c r="I677" s="113">
        <v>0</v>
      </c>
    </row>
    <row r="678" spans="2:9" ht="38.25" hidden="1" customHeight="1" x14ac:dyDescent="0.2">
      <c r="B678" s="9" t="s">
        <v>12894</v>
      </c>
      <c r="C678" s="12" t="s">
        <v>47</v>
      </c>
      <c r="D678" s="14" t="s">
        <v>13902</v>
      </c>
      <c r="E678" s="10">
        <v>0</v>
      </c>
      <c r="F678" s="10" t="str">
        <f>IF(REKAPITULACIJA!$F$48*I678=0,"",REKAPITULACIJA!$F$48*I678)</f>
        <v/>
      </c>
      <c r="G678" s="10" t="str">
        <f t="shared" si="16"/>
        <v/>
      </c>
      <c r="I678" s="113">
        <v>0</v>
      </c>
    </row>
    <row r="679" spans="2:9" ht="38.25" hidden="1" customHeight="1" x14ac:dyDescent="0.2">
      <c r="B679" s="9" t="s">
        <v>12895</v>
      </c>
      <c r="C679" s="12" t="s">
        <v>47</v>
      </c>
      <c r="D679" s="14" t="s">
        <v>13903</v>
      </c>
      <c r="E679" s="10">
        <v>0</v>
      </c>
      <c r="F679" s="10" t="str">
        <f>IF(REKAPITULACIJA!$F$48*I679=0,"",REKAPITULACIJA!$F$48*I679)</f>
        <v/>
      </c>
      <c r="G679" s="10" t="str">
        <f t="shared" si="16"/>
        <v/>
      </c>
      <c r="I679" s="113">
        <v>0</v>
      </c>
    </row>
    <row r="680" spans="2:9" ht="38.25" hidden="1" customHeight="1" x14ac:dyDescent="0.2">
      <c r="B680" s="9" t="s">
        <v>12896</v>
      </c>
      <c r="C680" s="12" t="s">
        <v>47</v>
      </c>
      <c r="D680" s="14" t="s">
        <v>13904</v>
      </c>
      <c r="E680" s="10">
        <v>0</v>
      </c>
      <c r="F680" s="10" t="str">
        <f>IF(REKAPITULACIJA!$F$48*I680=0,"",REKAPITULACIJA!$F$48*I680)</f>
        <v/>
      </c>
      <c r="G680" s="10" t="str">
        <f t="shared" si="16"/>
        <v/>
      </c>
      <c r="I680" s="113">
        <v>0</v>
      </c>
    </row>
    <row r="681" spans="2:9" ht="51" hidden="1" customHeight="1" x14ac:dyDescent="0.2">
      <c r="B681" s="9" t="s">
        <v>12897</v>
      </c>
      <c r="C681" s="12" t="s">
        <v>47</v>
      </c>
      <c r="D681" s="14" t="s">
        <v>13905</v>
      </c>
      <c r="E681" s="10">
        <v>0</v>
      </c>
      <c r="F681" s="10" t="str">
        <f>IF(REKAPITULACIJA!$F$48*I681=0,"",REKAPITULACIJA!$F$48*I681)</f>
        <v/>
      </c>
      <c r="G681" s="10" t="str">
        <f t="shared" si="16"/>
        <v/>
      </c>
      <c r="I681" s="113">
        <v>0</v>
      </c>
    </row>
    <row r="682" spans="2:9" ht="25.5" hidden="1" customHeight="1" x14ac:dyDescent="0.2">
      <c r="B682" s="9" t="s">
        <v>12898</v>
      </c>
      <c r="C682" s="12" t="s">
        <v>47</v>
      </c>
      <c r="D682" s="14" t="s">
        <v>12899</v>
      </c>
      <c r="E682" s="10">
        <v>0</v>
      </c>
      <c r="F682" s="10" t="str">
        <f>IF(REKAPITULACIJA!$F$48*I682=0,"",REKAPITULACIJA!$F$48*I682)</f>
        <v/>
      </c>
      <c r="G682" s="10" t="str">
        <f t="shared" si="16"/>
        <v/>
      </c>
      <c r="I682" s="112">
        <v>0</v>
      </c>
    </row>
    <row r="683" spans="2:9" ht="25.5" hidden="1" customHeight="1" x14ac:dyDescent="0.2">
      <c r="B683" s="9" t="s">
        <v>12900</v>
      </c>
      <c r="C683" s="12" t="s">
        <v>47</v>
      </c>
      <c r="D683" s="14" t="s">
        <v>12901</v>
      </c>
      <c r="E683" s="10">
        <v>0</v>
      </c>
      <c r="F683" s="10" t="str">
        <f>IF(REKAPITULACIJA!$F$48*I683=0,"",REKAPITULACIJA!$F$48*I683)</f>
        <v/>
      </c>
      <c r="G683" s="10" t="str">
        <f t="shared" si="16"/>
        <v/>
      </c>
      <c r="I683" s="112">
        <v>0</v>
      </c>
    </row>
    <row r="684" spans="2:9" ht="25.5" hidden="1" customHeight="1" x14ac:dyDescent="0.2">
      <c r="B684" s="9" t="s">
        <v>12902</v>
      </c>
      <c r="C684" s="12" t="s">
        <v>47</v>
      </c>
      <c r="D684" s="14" t="s">
        <v>12903</v>
      </c>
      <c r="E684" s="10">
        <v>0</v>
      </c>
      <c r="F684" s="10" t="str">
        <f>IF(REKAPITULACIJA!$F$48*I684=0,"",REKAPITULACIJA!$F$48*I684)</f>
        <v/>
      </c>
      <c r="G684" s="10" t="str">
        <f t="shared" si="16"/>
        <v/>
      </c>
      <c r="I684" s="112">
        <v>0</v>
      </c>
    </row>
    <row r="685" spans="2:9" ht="25.5" hidden="1" customHeight="1" x14ac:dyDescent="0.2">
      <c r="B685" s="9" t="s">
        <v>12904</v>
      </c>
      <c r="C685" s="12" t="s">
        <v>47</v>
      </c>
      <c r="D685" s="14" t="s">
        <v>12905</v>
      </c>
      <c r="E685" s="10">
        <v>0</v>
      </c>
      <c r="F685" s="10" t="str">
        <f>IF(REKAPITULACIJA!$F$48*I685=0,"",REKAPITULACIJA!$F$48*I685)</f>
        <v/>
      </c>
      <c r="G685" s="10" t="str">
        <f t="shared" si="16"/>
        <v/>
      </c>
      <c r="I685" s="112">
        <v>0</v>
      </c>
    </row>
    <row r="686" spans="2:9" ht="25.5" hidden="1" customHeight="1" x14ac:dyDescent="0.2">
      <c r="B686" s="9" t="s">
        <v>12906</v>
      </c>
      <c r="C686" s="12" t="s">
        <v>47</v>
      </c>
      <c r="D686" s="14" t="s">
        <v>12907</v>
      </c>
      <c r="E686" s="10">
        <v>0</v>
      </c>
      <c r="F686" s="10" t="str">
        <f>IF(REKAPITULACIJA!$F$48*I686=0,"",REKAPITULACIJA!$F$48*I686)</f>
        <v/>
      </c>
      <c r="G686" s="10" t="str">
        <f t="shared" si="16"/>
        <v/>
      </c>
      <c r="I686" s="113">
        <v>0</v>
      </c>
    </row>
    <row r="687" spans="2:9" ht="25.5" hidden="1" customHeight="1" x14ac:dyDescent="0.2">
      <c r="B687" s="9" t="s">
        <v>12908</v>
      </c>
      <c r="C687" s="12" t="s">
        <v>47</v>
      </c>
      <c r="D687" s="14" t="s">
        <v>12909</v>
      </c>
      <c r="E687" s="10">
        <v>0</v>
      </c>
      <c r="F687" s="10" t="str">
        <f>IF(REKAPITULACIJA!$F$48*I687=0,"",REKAPITULACIJA!$F$48*I687)</f>
        <v/>
      </c>
      <c r="G687" s="10" t="str">
        <f t="shared" si="16"/>
        <v/>
      </c>
      <c r="I687" s="113">
        <v>0</v>
      </c>
    </row>
    <row r="688" spans="2:9" ht="25.5" hidden="1" customHeight="1" x14ac:dyDescent="0.2">
      <c r="B688" s="9" t="s">
        <v>12910</v>
      </c>
      <c r="C688" s="12" t="s">
        <v>47</v>
      </c>
      <c r="D688" s="14" t="s">
        <v>12911</v>
      </c>
      <c r="E688" s="10">
        <f>+E323</f>
        <v>0</v>
      </c>
      <c r="F688" s="10">
        <v>15</v>
      </c>
      <c r="G688" s="10">
        <f t="shared" si="16"/>
        <v>0</v>
      </c>
      <c r="I688" s="113">
        <v>0</v>
      </c>
    </row>
    <row r="689" spans="2:9" ht="25.5" hidden="1" customHeight="1" x14ac:dyDescent="0.2">
      <c r="B689" s="9" t="s">
        <v>12912</v>
      </c>
      <c r="C689" s="12" t="s">
        <v>47</v>
      </c>
      <c r="D689" s="14" t="s">
        <v>12913</v>
      </c>
      <c r="E689" s="10">
        <v>0</v>
      </c>
      <c r="F689" s="10" t="str">
        <f>IF(REKAPITULACIJA!$F$48*I689=0,"",REKAPITULACIJA!$F$48*I689)</f>
        <v/>
      </c>
      <c r="G689" s="10" t="str">
        <f t="shared" si="16"/>
        <v/>
      </c>
      <c r="I689" s="113">
        <v>0</v>
      </c>
    </row>
    <row r="690" spans="2:9" ht="38.25" hidden="1" customHeight="1" x14ac:dyDescent="0.2">
      <c r="B690" s="9" t="s">
        <v>12914</v>
      </c>
      <c r="C690" s="12" t="s">
        <v>47</v>
      </c>
      <c r="D690" s="14" t="s">
        <v>13906</v>
      </c>
      <c r="E690" s="10">
        <v>0</v>
      </c>
      <c r="F690" s="10" t="str">
        <f>IF(REKAPITULACIJA!$F$48*I690=0,"",REKAPITULACIJA!$F$48*I690)</f>
        <v/>
      </c>
      <c r="G690" s="10" t="str">
        <f t="shared" si="16"/>
        <v/>
      </c>
      <c r="I690" s="112">
        <v>0</v>
      </c>
    </row>
    <row r="691" spans="2:9" ht="38.25" hidden="1" customHeight="1" x14ac:dyDescent="0.2">
      <c r="B691" s="9" t="s">
        <v>12915</v>
      </c>
      <c r="C691" s="12" t="s">
        <v>47</v>
      </c>
      <c r="D691" s="14" t="s">
        <v>13907</v>
      </c>
      <c r="E691" s="10">
        <v>0</v>
      </c>
      <c r="F691" s="10" t="str">
        <f>IF(REKAPITULACIJA!$F$48*I691=0,"",REKAPITULACIJA!$F$48*I691)</f>
        <v/>
      </c>
      <c r="G691" s="10" t="str">
        <f t="shared" si="16"/>
        <v/>
      </c>
      <c r="I691" s="112">
        <v>0</v>
      </c>
    </row>
    <row r="692" spans="2:9" ht="38.25" hidden="1" customHeight="1" x14ac:dyDescent="0.2">
      <c r="B692" s="9" t="s">
        <v>12916</v>
      </c>
      <c r="C692" s="12" t="s">
        <v>47</v>
      </c>
      <c r="D692" s="14" t="s">
        <v>13908</v>
      </c>
      <c r="E692" s="10">
        <v>0</v>
      </c>
      <c r="F692" s="10" t="str">
        <f>IF(REKAPITULACIJA!$F$48*I692=0,"",REKAPITULACIJA!$F$48*I692)</f>
        <v/>
      </c>
      <c r="G692" s="10" t="str">
        <f t="shared" si="16"/>
        <v/>
      </c>
      <c r="I692" s="112">
        <v>0</v>
      </c>
    </row>
    <row r="693" spans="2:9" ht="38.25" hidden="1" customHeight="1" x14ac:dyDescent="0.2">
      <c r="B693" s="9" t="s">
        <v>12917</v>
      </c>
      <c r="C693" s="12" t="s">
        <v>47</v>
      </c>
      <c r="D693" s="14" t="s">
        <v>13909</v>
      </c>
      <c r="E693" s="10">
        <v>0</v>
      </c>
      <c r="F693" s="10" t="str">
        <f>IF(REKAPITULACIJA!$F$48*I693=0,"",REKAPITULACIJA!$F$48*I693)</f>
        <v/>
      </c>
      <c r="G693" s="10" t="str">
        <f t="shared" si="16"/>
        <v/>
      </c>
      <c r="I693" s="112">
        <v>0</v>
      </c>
    </row>
    <row r="694" spans="2:9" ht="38.25" hidden="1" customHeight="1" x14ac:dyDescent="0.2">
      <c r="B694" s="9" t="s">
        <v>12918</v>
      </c>
      <c r="C694" s="12" t="s">
        <v>47</v>
      </c>
      <c r="D694" s="14" t="s">
        <v>13910</v>
      </c>
      <c r="E694" s="10">
        <v>0</v>
      </c>
      <c r="F694" s="10" t="str">
        <f>IF(REKAPITULACIJA!$F$48*I694=0,"",REKAPITULACIJA!$F$48*I694)</f>
        <v/>
      </c>
      <c r="G694" s="10" t="str">
        <f t="shared" si="16"/>
        <v/>
      </c>
      <c r="I694" s="113">
        <v>0</v>
      </c>
    </row>
    <row r="695" spans="2:9" ht="38.25" hidden="1" customHeight="1" x14ac:dyDescent="0.2">
      <c r="B695" s="9" t="s">
        <v>12919</v>
      </c>
      <c r="C695" s="12" t="s">
        <v>47</v>
      </c>
      <c r="D695" s="14" t="s">
        <v>13911</v>
      </c>
      <c r="E695" s="10">
        <v>0</v>
      </c>
      <c r="F695" s="10" t="str">
        <f>IF(REKAPITULACIJA!$F$48*I695=0,"",REKAPITULACIJA!$F$48*I695)</f>
        <v/>
      </c>
      <c r="G695" s="10" t="str">
        <f t="shared" si="16"/>
        <v/>
      </c>
      <c r="I695" s="113">
        <v>0</v>
      </c>
    </row>
    <row r="696" spans="2:9" ht="38.25" hidden="1" customHeight="1" x14ac:dyDescent="0.2">
      <c r="B696" s="9" t="s">
        <v>12920</v>
      </c>
      <c r="C696" s="12" t="s">
        <v>47</v>
      </c>
      <c r="D696" s="14" t="s">
        <v>13912</v>
      </c>
      <c r="E696" s="10">
        <v>0</v>
      </c>
      <c r="F696" s="10" t="str">
        <f>IF(REKAPITULACIJA!$F$48*I696=0,"",REKAPITULACIJA!$F$48*I696)</f>
        <v/>
      </c>
      <c r="G696" s="10" t="str">
        <f t="shared" si="16"/>
        <v/>
      </c>
      <c r="I696" s="113">
        <v>0</v>
      </c>
    </row>
    <row r="697" spans="2:9" ht="38.25" hidden="1" customHeight="1" x14ac:dyDescent="0.2">
      <c r="B697" s="9" t="s">
        <v>12921</v>
      </c>
      <c r="C697" s="12" t="s">
        <v>47</v>
      </c>
      <c r="D697" s="14" t="s">
        <v>13913</v>
      </c>
      <c r="E697" s="10">
        <v>0</v>
      </c>
      <c r="F697" s="10" t="str">
        <f>IF(REKAPITULACIJA!$F$48*I697=0,"",REKAPITULACIJA!$F$48*I697)</f>
        <v/>
      </c>
      <c r="G697" s="10" t="str">
        <f t="shared" si="16"/>
        <v/>
      </c>
      <c r="I697" s="113">
        <v>0</v>
      </c>
    </row>
    <row r="698" spans="2:9" ht="38.25" hidden="1" customHeight="1" x14ac:dyDescent="0.2">
      <c r="B698" s="9" t="s">
        <v>12922</v>
      </c>
      <c r="C698" s="12" t="s">
        <v>47</v>
      </c>
      <c r="D698" s="14" t="s">
        <v>13914</v>
      </c>
      <c r="E698" s="10">
        <v>0</v>
      </c>
      <c r="F698" s="10" t="str">
        <f>IF(REKAPITULACIJA!$F$48*I698=0,"",REKAPITULACIJA!$F$48*I698)</f>
        <v/>
      </c>
      <c r="G698" s="10" t="str">
        <f t="shared" si="16"/>
        <v/>
      </c>
      <c r="I698" s="112">
        <v>0</v>
      </c>
    </row>
    <row r="699" spans="2:9" ht="38.25" hidden="1" customHeight="1" x14ac:dyDescent="0.2">
      <c r="B699" s="9" t="s">
        <v>12923</v>
      </c>
      <c r="C699" s="12" t="s">
        <v>47</v>
      </c>
      <c r="D699" s="14" t="s">
        <v>13915</v>
      </c>
      <c r="E699" s="10">
        <v>0</v>
      </c>
      <c r="F699" s="10" t="str">
        <f>IF(REKAPITULACIJA!$F$48*I699=0,"",REKAPITULACIJA!$F$48*I699)</f>
        <v/>
      </c>
      <c r="G699" s="10" t="str">
        <f t="shared" si="16"/>
        <v/>
      </c>
      <c r="I699" s="112">
        <v>0</v>
      </c>
    </row>
    <row r="700" spans="2:9" ht="38.25" hidden="1" customHeight="1" x14ac:dyDescent="0.2">
      <c r="B700" s="9" t="s">
        <v>12924</v>
      </c>
      <c r="C700" s="12" t="s">
        <v>47</v>
      </c>
      <c r="D700" s="14" t="s">
        <v>13916</v>
      </c>
      <c r="E700" s="10">
        <v>0</v>
      </c>
      <c r="F700" s="10" t="str">
        <f>IF(REKAPITULACIJA!$F$48*I700=0,"",REKAPITULACIJA!$F$48*I700)</f>
        <v/>
      </c>
      <c r="G700" s="10" t="str">
        <f t="shared" si="16"/>
        <v/>
      </c>
      <c r="I700" s="112">
        <v>0</v>
      </c>
    </row>
    <row r="701" spans="2:9" ht="38.25" hidden="1" customHeight="1" x14ac:dyDescent="0.2">
      <c r="B701" s="9" t="s">
        <v>12925</v>
      </c>
      <c r="C701" s="12" t="s">
        <v>47</v>
      </c>
      <c r="D701" s="14" t="s">
        <v>13917</v>
      </c>
      <c r="E701" s="10">
        <v>0</v>
      </c>
      <c r="F701" s="10" t="str">
        <f>IF(REKAPITULACIJA!$F$48*I701=0,"",REKAPITULACIJA!$F$48*I701)</f>
        <v/>
      </c>
      <c r="G701" s="10" t="str">
        <f t="shared" si="16"/>
        <v/>
      </c>
      <c r="I701" s="112">
        <v>0</v>
      </c>
    </row>
    <row r="702" spans="2:9" ht="38.25" hidden="1" customHeight="1" x14ac:dyDescent="0.2">
      <c r="B702" s="9" t="s">
        <v>12926</v>
      </c>
      <c r="C702" s="12" t="s">
        <v>47</v>
      </c>
      <c r="D702" s="14" t="s">
        <v>13918</v>
      </c>
      <c r="E702" s="10">
        <v>0</v>
      </c>
      <c r="F702" s="10" t="str">
        <f>IF(REKAPITULACIJA!$F$48*I702=0,"",REKAPITULACIJA!$F$48*I702)</f>
        <v/>
      </c>
      <c r="G702" s="10" t="str">
        <f t="shared" si="16"/>
        <v/>
      </c>
      <c r="I702" s="113">
        <v>0</v>
      </c>
    </row>
    <row r="703" spans="2:9" ht="38.25" hidden="1" customHeight="1" x14ac:dyDescent="0.2">
      <c r="B703" s="9" t="s">
        <v>12927</v>
      </c>
      <c r="C703" s="12" t="s">
        <v>47</v>
      </c>
      <c r="D703" s="14" t="s">
        <v>13919</v>
      </c>
      <c r="E703" s="10">
        <v>0</v>
      </c>
      <c r="F703" s="10" t="str">
        <f>IF(REKAPITULACIJA!$F$48*I703=0,"",REKAPITULACIJA!$F$48*I703)</f>
        <v/>
      </c>
      <c r="G703" s="10" t="str">
        <f t="shared" si="16"/>
        <v/>
      </c>
      <c r="I703" s="113">
        <v>0</v>
      </c>
    </row>
    <row r="704" spans="2:9" ht="38.25" hidden="1" customHeight="1" x14ac:dyDescent="0.2">
      <c r="B704" s="9" t="s">
        <v>12928</v>
      </c>
      <c r="C704" s="12" t="s">
        <v>47</v>
      </c>
      <c r="D704" s="14" t="s">
        <v>13920</v>
      </c>
      <c r="E704" s="10">
        <v>0</v>
      </c>
      <c r="F704" s="10" t="str">
        <f>IF(REKAPITULACIJA!$F$48*I704=0,"",REKAPITULACIJA!$F$48*I704)</f>
        <v/>
      </c>
      <c r="G704" s="10" t="str">
        <f t="shared" si="16"/>
        <v/>
      </c>
      <c r="I704" s="113">
        <v>0</v>
      </c>
    </row>
    <row r="705" spans="2:9" ht="38.25" hidden="1" customHeight="1" x14ac:dyDescent="0.2">
      <c r="B705" s="9" t="s">
        <v>12929</v>
      </c>
      <c r="C705" s="12" t="s">
        <v>47</v>
      </c>
      <c r="D705" s="14" t="s">
        <v>13921</v>
      </c>
      <c r="E705" s="10">
        <v>0</v>
      </c>
      <c r="F705" s="10" t="str">
        <f>IF(REKAPITULACIJA!$F$48*I705=0,"",REKAPITULACIJA!$F$48*I705)</f>
        <v/>
      </c>
      <c r="G705" s="10" t="str">
        <f t="shared" si="16"/>
        <v/>
      </c>
      <c r="I705" s="113">
        <v>0</v>
      </c>
    </row>
    <row r="706" spans="2:9" ht="51" hidden="1" customHeight="1" x14ac:dyDescent="0.2">
      <c r="B706" s="9" t="s">
        <v>12930</v>
      </c>
      <c r="C706" s="12" t="s">
        <v>47</v>
      </c>
      <c r="D706" s="14" t="s">
        <v>13922</v>
      </c>
      <c r="E706" s="10">
        <v>0</v>
      </c>
      <c r="F706" s="10" t="str">
        <f>IF(REKAPITULACIJA!$F$48*I706=0,"",REKAPITULACIJA!$F$48*I706)</f>
        <v/>
      </c>
      <c r="G706" s="10" t="str">
        <f t="shared" si="16"/>
        <v/>
      </c>
      <c r="I706" s="113">
        <v>0</v>
      </c>
    </row>
    <row r="707" spans="2:9" ht="12.75" hidden="1" customHeight="1" x14ac:dyDescent="0.2">
      <c r="E707" s="45">
        <f>IF(SUM(E710:E737)=0,0,"")</f>
        <v>0</v>
      </c>
      <c r="F707" s="45"/>
      <c r="G707" s="45">
        <f>IF(REKAPITULACIJA!$F$48=0,"",IF(SUM(G710:G737)=0,0,""))</f>
        <v>0</v>
      </c>
    </row>
    <row r="708" spans="2:9" ht="27" hidden="1" customHeight="1" x14ac:dyDescent="0.2">
      <c r="B708" s="216" t="s">
        <v>12931</v>
      </c>
      <c r="C708" s="216"/>
      <c r="D708" s="216"/>
      <c r="E708" s="46">
        <f>IF(SUM(E710:E737)=0,0,"")</f>
        <v>0</v>
      </c>
      <c r="F708" s="46"/>
      <c r="G708" s="46">
        <f>IF(REKAPITULACIJA!$F$48=0,"",IF(SUM(G710:G737)=0,0,""))</f>
        <v>0</v>
      </c>
    </row>
    <row r="709" spans="2:9" ht="12.75" hidden="1" customHeight="1" x14ac:dyDescent="0.2">
      <c r="E709" s="45">
        <f>IF(SUM(E710:E737)=0,0,"")</f>
        <v>0</v>
      </c>
      <c r="F709" s="45"/>
      <c r="G709" s="45">
        <f>IF(REKAPITULACIJA!$F$48=0,"",IF(SUM(G710:G737)=0,0,""))</f>
        <v>0</v>
      </c>
    </row>
    <row r="710" spans="2:9" ht="38.25" hidden="1" customHeight="1" x14ac:dyDescent="0.2">
      <c r="B710" s="9" t="s">
        <v>12932</v>
      </c>
      <c r="C710" s="12" t="s">
        <v>47</v>
      </c>
      <c r="D710" s="14" t="s">
        <v>13923</v>
      </c>
      <c r="E710" s="10">
        <v>0</v>
      </c>
      <c r="F710" s="10" t="str">
        <f>IF(REKAPITULACIJA!$F$48*I710=0,"",REKAPITULACIJA!$F$48*I710)</f>
        <v/>
      </c>
      <c r="G710" s="10" t="str">
        <f>IF(F710="","",E710*F710)</f>
        <v/>
      </c>
      <c r="I710" s="109">
        <v>0</v>
      </c>
    </row>
    <row r="711" spans="2:9" ht="38.25" hidden="1" customHeight="1" x14ac:dyDescent="0.2">
      <c r="B711" s="9" t="s">
        <v>12933</v>
      </c>
      <c r="C711" s="12" t="s">
        <v>47</v>
      </c>
      <c r="D711" s="14" t="s">
        <v>13924</v>
      </c>
      <c r="E711" s="10">
        <v>0</v>
      </c>
      <c r="F711" s="10" t="str">
        <f>IF(REKAPITULACIJA!$F$48*I711=0,"",REKAPITULACIJA!$F$48*I711)</f>
        <v/>
      </c>
      <c r="G711" s="10" t="str">
        <f t="shared" ref="G711:G736" si="17">IF(F711="","",E711*F711)</f>
        <v/>
      </c>
      <c r="I711" s="109">
        <v>0</v>
      </c>
    </row>
    <row r="712" spans="2:9" ht="38.25" hidden="1" customHeight="1" x14ac:dyDescent="0.2">
      <c r="B712" s="9" t="s">
        <v>12934</v>
      </c>
      <c r="C712" s="12" t="s">
        <v>47</v>
      </c>
      <c r="D712" s="14" t="s">
        <v>13925</v>
      </c>
      <c r="E712" s="10">
        <v>0</v>
      </c>
      <c r="F712" s="10" t="str">
        <f>IF(REKAPITULACIJA!$F$48*I712=0,"",REKAPITULACIJA!$F$48*I712)</f>
        <v/>
      </c>
      <c r="G712" s="10" t="str">
        <f t="shared" si="17"/>
        <v/>
      </c>
      <c r="I712" s="109">
        <v>0</v>
      </c>
    </row>
    <row r="713" spans="2:9" ht="38.25" hidden="1" customHeight="1" x14ac:dyDescent="0.2">
      <c r="B713" s="9" t="s">
        <v>12935</v>
      </c>
      <c r="C713" s="12" t="s">
        <v>47</v>
      </c>
      <c r="D713" s="14" t="s">
        <v>13926</v>
      </c>
      <c r="E713" s="10">
        <v>0</v>
      </c>
      <c r="F713" s="10" t="str">
        <f>IF(REKAPITULACIJA!$F$48*I713=0,"",REKAPITULACIJA!$F$48*I713)</f>
        <v/>
      </c>
      <c r="G713" s="10" t="str">
        <f t="shared" si="17"/>
        <v/>
      </c>
      <c r="I713" s="110">
        <v>0</v>
      </c>
    </row>
    <row r="714" spans="2:9" ht="38.25" hidden="1" customHeight="1" x14ac:dyDescent="0.2">
      <c r="B714" s="9" t="s">
        <v>12936</v>
      </c>
      <c r="C714" s="12" t="s">
        <v>47</v>
      </c>
      <c r="D714" s="14" t="s">
        <v>13927</v>
      </c>
      <c r="E714" s="10">
        <v>0</v>
      </c>
      <c r="F714" s="10" t="str">
        <f>IF(REKAPITULACIJA!$F$48*I714=0,"",REKAPITULACIJA!$F$48*I714)</f>
        <v/>
      </c>
      <c r="G714" s="10" t="str">
        <f t="shared" si="17"/>
        <v/>
      </c>
      <c r="I714" s="110">
        <v>0</v>
      </c>
    </row>
    <row r="715" spans="2:9" ht="38.25" hidden="1" customHeight="1" x14ac:dyDescent="0.2">
      <c r="B715" s="9" t="s">
        <v>12937</v>
      </c>
      <c r="C715" s="12" t="s">
        <v>47</v>
      </c>
      <c r="D715" s="14" t="s">
        <v>13928</v>
      </c>
      <c r="E715" s="10">
        <v>0</v>
      </c>
      <c r="F715" s="10" t="str">
        <f>IF(REKAPITULACIJA!$F$48*I715=0,"",REKAPITULACIJA!$F$48*I715)</f>
        <v/>
      </c>
      <c r="G715" s="10" t="str">
        <f t="shared" si="17"/>
        <v/>
      </c>
      <c r="I715" s="110">
        <v>0</v>
      </c>
    </row>
    <row r="716" spans="2:9" ht="38.25" hidden="1" customHeight="1" x14ac:dyDescent="0.2">
      <c r="B716" s="9" t="s">
        <v>12938</v>
      </c>
      <c r="C716" s="12" t="s">
        <v>47</v>
      </c>
      <c r="D716" s="14" t="s">
        <v>13929</v>
      </c>
      <c r="E716" s="10">
        <v>0</v>
      </c>
      <c r="F716" s="10" t="str">
        <f>IF(REKAPITULACIJA!$F$48*I716=0,"",REKAPITULACIJA!$F$48*I716)</f>
        <v/>
      </c>
      <c r="G716" s="10" t="str">
        <f t="shared" si="17"/>
        <v/>
      </c>
      <c r="I716" s="109">
        <v>0</v>
      </c>
    </row>
    <row r="717" spans="2:9" ht="38.25" hidden="1" customHeight="1" x14ac:dyDescent="0.2">
      <c r="B717" s="9" t="s">
        <v>12939</v>
      </c>
      <c r="C717" s="12" t="s">
        <v>47</v>
      </c>
      <c r="D717" s="14" t="s">
        <v>13930</v>
      </c>
      <c r="E717" s="10">
        <v>0</v>
      </c>
      <c r="F717" s="10" t="str">
        <f>IF(REKAPITULACIJA!$F$48*I717=0,"",REKAPITULACIJA!$F$48*I717)</f>
        <v/>
      </c>
      <c r="G717" s="10" t="str">
        <f t="shared" si="17"/>
        <v/>
      </c>
      <c r="I717" s="109">
        <v>0</v>
      </c>
    </row>
    <row r="718" spans="2:9" ht="38.25" hidden="1" customHeight="1" x14ac:dyDescent="0.2">
      <c r="B718" s="9" t="s">
        <v>12940</v>
      </c>
      <c r="C718" s="12" t="s">
        <v>47</v>
      </c>
      <c r="D718" s="14" t="s">
        <v>13931</v>
      </c>
      <c r="E718" s="10">
        <v>0</v>
      </c>
      <c r="F718" s="10" t="str">
        <f>IF(REKAPITULACIJA!$F$48*I718=0,"",REKAPITULACIJA!$F$48*I718)</f>
        <v/>
      </c>
      <c r="G718" s="10" t="str">
        <f t="shared" si="17"/>
        <v/>
      </c>
      <c r="I718" s="109">
        <v>0</v>
      </c>
    </row>
    <row r="719" spans="2:9" ht="38.25" hidden="1" customHeight="1" x14ac:dyDescent="0.2">
      <c r="B719" s="9" t="s">
        <v>12941</v>
      </c>
      <c r="C719" s="12" t="s">
        <v>47</v>
      </c>
      <c r="D719" s="14" t="s">
        <v>13932</v>
      </c>
      <c r="E719" s="10">
        <v>0</v>
      </c>
      <c r="F719" s="10" t="str">
        <f>IF(REKAPITULACIJA!$F$48*I719=0,"",REKAPITULACIJA!$F$48*I719)</f>
        <v/>
      </c>
      <c r="G719" s="10" t="str">
        <f t="shared" si="17"/>
        <v/>
      </c>
      <c r="I719" s="110">
        <v>0</v>
      </c>
    </row>
    <row r="720" spans="2:9" ht="38.25" hidden="1" customHeight="1" x14ac:dyDescent="0.2">
      <c r="B720" s="9" t="s">
        <v>12942</v>
      </c>
      <c r="C720" s="12" t="s">
        <v>47</v>
      </c>
      <c r="D720" s="14" t="s">
        <v>13933</v>
      </c>
      <c r="E720" s="10">
        <v>0</v>
      </c>
      <c r="F720" s="10" t="str">
        <f>IF(REKAPITULACIJA!$F$48*I720=0,"",REKAPITULACIJA!$F$48*I720)</f>
        <v/>
      </c>
      <c r="G720" s="10" t="str">
        <f t="shared" si="17"/>
        <v/>
      </c>
      <c r="I720" s="110">
        <v>0</v>
      </c>
    </row>
    <row r="721" spans="2:9" ht="38.25" hidden="1" customHeight="1" x14ac:dyDescent="0.2">
      <c r="B721" s="9" t="s">
        <v>12943</v>
      </c>
      <c r="C721" s="12" t="s">
        <v>47</v>
      </c>
      <c r="D721" s="14" t="s">
        <v>13934</v>
      </c>
      <c r="E721" s="10">
        <v>0</v>
      </c>
      <c r="F721" s="10" t="str">
        <f>IF(REKAPITULACIJA!$F$48*I721=0,"",REKAPITULACIJA!$F$48*I721)</f>
        <v/>
      </c>
      <c r="G721" s="10" t="str">
        <f t="shared" si="17"/>
        <v/>
      </c>
      <c r="I721" s="110">
        <v>0</v>
      </c>
    </row>
    <row r="722" spans="2:9" ht="38.25" hidden="1" customHeight="1" x14ac:dyDescent="0.2">
      <c r="B722" s="9" t="s">
        <v>12944</v>
      </c>
      <c r="C722" s="12" t="s">
        <v>47</v>
      </c>
      <c r="D722" s="14" t="s">
        <v>13935</v>
      </c>
      <c r="E722" s="10">
        <v>0</v>
      </c>
      <c r="F722" s="10" t="str">
        <f>IF(REKAPITULACIJA!$F$48*I722=0,"",REKAPITULACIJA!$F$48*I722)</f>
        <v/>
      </c>
      <c r="G722" s="10" t="str">
        <f t="shared" si="17"/>
        <v/>
      </c>
      <c r="I722" s="110">
        <v>0</v>
      </c>
    </row>
    <row r="723" spans="2:9" ht="38.25" hidden="1" customHeight="1" x14ac:dyDescent="0.2">
      <c r="B723" s="9" t="s">
        <v>12945</v>
      </c>
      <c r="C723" s="12" t="s">
        <v>47</v>
      </c>
      <c r="D723" s="14" t="s">
        <v>13936</v>
      </c>
      <c r="E723" s="10">
        <v>0</v>
      </c>
      <c r="F723" s="10" t="str">
        <f>IF(REKAPITULACIJA!$F$48*I723=0,"",REKAPITULACIJA!$F$48*I723)</f>
        <v/>
      </c>
      <c r="G723" s="10" t="str">
        <f t="shared" si="17"/>
        <v/>
      </c>
      <c r="I723" s="109">
        <v>0</v>
      </c>
    </row>
    <row r="724" spans="2:9" ht="38.25" hidden="1" customHeight="1" x14ac:dyDescent="0.2">
      <c r="B724" s="9" t="s">
        <v>12946</v>
      </c>
      <c r="C724" s="12" t="s">
        <v>47</v>
      </c>
      <c r="D724" s="14" t="s">
        <v>13937</v>
      </c>
      <c r="E724" s="10">
        <v>0</v>
      </c>
      <c r="F724" s="10" t="str">
        <f>IF(REKAPITULACIJA!$F$48*I724=0,"",REKAPITULACIJA!$F$48*I724)</f>
        <v/>
      </c>
      <c r="G724" s="10" t="str">
        <f t="shared" si="17"/>
        <v/>
      </c>
      <c r="I724" s="109">
        <v>0</v>
      </c>
    </row>
    <row r="725" spans="2:9" ht="38.25" hidden="1" customHeight="1" x14ac:dyDescent="0.2">
      <c r="B725" s="9" t="s">
        <v>12947</v>
      </c>
      <c r="C725" s="12" t="s">
        <v>47</v>
      </c>
      <c r="D725" s="14" t="s">
        <v>13938</v>
      </c>
      <c r="E725" s="10">
        <v>0</v>
      </c>
      <c r="F725" s="10" t="str">
        <f>IF(REKAPITULACIJA!$F$48*I725=0,"",REKAPITULACIJA!$F$48*I725)</f>
        <v/>
      </c>
      <c r="G725" s="10" t="str">
        <f t="shared" si="17"/>
        <v/>
      </c>
      <c r="I725" s="109">
        <v>0</v>
      </c>
    </row>
    <row r="726" spans="2:9" ht="38.25" hidden="1" customHeight="1" x14ac:dyDescent="0.2">
      <c r="B726" s="9" t="s">
        <v>12948</v>
      </c>
      <c r="C726" s="12" t="s">
        <v>47</v>
      </c>
      <c r="D726" s="14" t="s">
        <v>13939</v>
      </c>
      <c r="E726" s="10">
        <v>0</v>
      </c>
      <c r="F726" s="10" t="str">
        <f>IF(REKAPITULACIJA!$F$48*I726=0,"",REKAPITULACIJA!$F$48*I726)</f>
        <v/>
      </c>
      <c r="G726" s="10" t="str">
        <f t="shared" si="17"/>
        <v/>
      </c>
      <c r="I726" s="109">
        <v>0</v>
      </c>
    </row>
    <row r="727" spans="2:9" ht="38.25" hidden="1" customHeight="1" x14ac:dyDescent="0.2">
      <c r="B727" s="9" t="s">
        <v>12949</v>
      </c>
      <c r="C727" s="12" t="s">
        <v>47</v>
      </c>
      <c r="D727" s="14" t="s">
        <v>13940</v>
      </c>
      <c r="E727" s="10">
        <v>0</v>
      </c>
      <c r="F727" s="10" t="str">
        <f>IF(REKAPITULACIJA!$F$48*I727=0,"",REKAPITULACIJA!$F$48*I727)</f>
        <v/>
      </c>
      <c r="G727" s="10" t="str">
        <f t="shared" si="17"/>
        <v/>
      </c>
      <c r="I727" s="110">
        <v>0</v>
      </c>
    </row>
    <row r="728" spans="2:9" ht="38.25" hidden="1" customHeight="1" x14ac:dyDescent="0.2">
      <c r="B728" s="9" t="s">
        <v>12950</v>
      </c>
      <c r="C728" s="12" t="s">
        <v>47</v>
      </c>
      <c r="D728" s="14" t="s">
        <v>13941</v>
      </c>
      <c r="E728" s="10">
        <v>0</v>
      </c>
      <c r="F728" s="10" t="str">
        <f>IF(REKAPITULACIJA!$F$48*I728=0,"",REKAPITULACIJA!$F$48*I728)</f>
        <v/>
      </c>
      <c r="G728" s="10" t="str">
        <f t="shared" si="17"/>
        <v/>
      </c>
      <c r="I728" s="110">
        <v>0</v>
      </c>
    </row>
    <row r="729" spans="2:9" ht="38.25" hidden="1" customHeight="1" x14ac:dyDescent="0.2">
      <c r="B729" s="9" t="s">
        <v>12951</v>
      </c>
      <c r="C729" s="12" t="s">
        <v>47</v>
      </c>
      <c r="D729" s="14" t="s">
        <v>13942</v>
      </c>
      <c r="E729" s="10">
        <v>0</v>
      </c>
      <c r="F729" s="10" t="str">
        <f>IF(REKAPITULACIJA!$F$48*I729=0,"",REKAPITULACIJA!$F$48*I729)</f>
        <v/>
      </c>
      <c r="G729" s="10" t="str">
        <f t="shared" si="17"/>
        <v/>
      </c>
      <c r="I729" s="110">
        <v>0</v>
      </c>
    </row>
    <row r="730" spans="2:9" ht="38.25" hidden="1" customHeight="1" x14ac:dyDescent="0.2">
      <c r="B730" s="9" t="s">
        <v>12952</v>
      </c>
      <c r="C730" s="12" t="s">
        <v>47</v>
      </c>
      <c r="D730" s="14" t="s">
        <v>13943</v>
      </c>
      <c r="E730" s="10">
        <v>0</v>
      </c>
      <c r="F730" s="10" t="str">
        <f>IF(REKAPITULACIJA!$F$48*I730=0,"",REKAPITULACIJA!$F$48*I730)</f>
        <v/>
      </c>
      <c r="G730" s="10" t="str">
        <f t="shared" si="17"/>
        <v/>
      </c>
      <c r="I730" s="110">
        <v>0</v>
      </c>
    </row>
    <row r="731" spans="2:9" ht="38.25" hidden="1" customHeight="1" x14ac:dyDescent="0.2">
      <c r="B731" s="9" t="s">
        <v>12953</v>
      </c>
      <c r="C731" s="12" t="s">
        <v>47</v>
      </c>
      <c r="D731" s="14" t="s">
        <v>13944</v>
      </c>
      <c r="E731" s="10">
        <v>0</v>
      </c>
      <c r="F731" s="10" t="str">
        <f>IF(REKAPITULACIJA!$F$48*I731=0,"",REKAPITULACIJA!$F$48*I731)</f>
        <v/>
      </c>
      <c r="G731" s="10" t="str">
        <f t="shared" si="17"/>
        <v/>
      </c>
      <c r="I731" s="110">
        <v>0</v>
      </c>
    </row>
    <row r="732" spans="2:9" ht="38.25" hidden="1" customHeight="1" x14ac:dyDescent="0.2">
      <c r="B732" s="9" t="s">
        <v>12954</v>
      </c>
      <c r="C732" s="12" t="s">
        <v>47</v>
      </c>
      <c r="D732" s="14" t="s">
        <v>13945</v>
      </c>
      <c r="E732" s="10">
        <v>0</v>
      </c>
      <c r="F732" s="10" t="str">
        <f>IF(REKAPITULACIJA!$F$48*I732=0,"",REKAPITULACIJA!$F$48*I732)</f>
        <v/>
      </c>
      <c r="G732" s="10" t="str">
        <f t="shared" si="17"/>
        <v/>
      </c>
      <c r="I732" s="109">
        <v>0</v>
      </c>
    </row>
    <row r="733" spans="2:9" ht="38.25" hidden="1" customHeight="1" x14ac:dyDescent="0.2">
      <c r="B733" s="9" t="s">
        <v>12955</v>
      </c>
      <c r="C733" s="12" t="s">
        <v>47</v>
      </c>
      <c r="D733" s="14" t="s">
        <v>13946</v>
      </c>
      <c r="E733" s="10">
        <v>0</v>
      </c>
      <c r="F733" s="10" t="str">
        <f>IF(REKAPITULACIJA!$F$48*I733=0,"",REKAPITULACIJA!$F$48*I733)</f>
        <v/>
      </c>
      <c r="G733" s="10" t="str">
        <f t="shared" si="17"/>
        <v/>
      </c>
      <c r="I733" s="109">
        <v>0</v>
      </c>
    </row>
    <row r="734" spans="2:9" ht="38.25" hidden="1" customHeight="1" x14ac:dyDescent="0.2">
      <c r="B734" s="9" t="s">
        <v>12956</v>
      </c>
      <c r="C734" s="12" t="s">
        <v>47</v>
      </c>
      <c r="D734" s="14" t="s">
        <v>13947</v>
      </c>
      <c r="E734" s="10">
        <v>0</v>
      </c>
      <c r="F734" s="10" t="str">
        <f>IF(REKAPITULACIJA!$F$48*I734=0,"",REKAPITULACIJA!$F$48*I734)</f>
        <v/>
      </c>
      <c r="G734" s="10" t="str">
        <f t="shared" si="17"/>
        <v/>
      </c>
      <c r="I734" s="109">
        <v>0</v>
      </c>
    </row>
    <row r="735" spans="2:9" ht="38.25" hidden="1" customHeight="1" x14ac:dyDescent="0.2">
      <c r="B735" s="9" t="s">
        <v>12957</v>
      </c>
      <c r="C735" s="12" t="s">
        <v>47</v>
      </c>
      <c r="D735" s="14" t="s">
        <v>13948</v>
      </c>
      <c r="E735" s="10">
        <v>0</v>
      </c>
      <c r="F735" s="10" t="str">
        <f>IF(REKAPITULACIJA!$F$48*I735=0,"",REKAPITULACIJA!$F$48*I735)</f>
        <v/>
      </c>
      <c r="G735" s="10" t="str">
        <f t="shared" si="17"/>
        <v/>
      </c>
      <c r="I735" s="109">
        <v>0</v>
      </c>
    </row>
    <row r="736" spans="2:9" ht="38.25" hidden="1" customHeight="1" x14ac:dyDescent="0.2">
      <c r="B736" s="9" t="s">
        <v>12958</v>
      </c>
      <c r="C736" s="12" t="s">
        <v>47</v>
      </c>
      <c r="D736" s="14" t="s">
        <v>13949</v>
      </c>
      <c r="E736" s="10">
        <v>0</v>
      </c>
      <c r="F736" s="10" t="str">
        <f>IF(REKAPITULACIJA!$F$48*I736=0,"",REKAPITULACIJA!$F$48*I736)</f>
        <v/>
      </c>
      <c r="G736" s="10" t="str">
        <f t="shared" si="17"/>
        <v/>
      </c>
      <c r="I736" s="109">
        <v>0</v>
      </c>
    </row>
    <row r="737" spans="2:9" ht="38.25" hidden="1" customHeight="1" x14ac:dyDescent="0.2">
      <c r="B737" s="9" t="s">
        <v>12959</v>
      </c>
      <c r="C737" s="12" t="s">
        <v>47</v>
      </c>
      <c r="D737" s="14" t="s">
        <v>13950</v>
      </c>
      <c r="E737" s="10">
        <v>0</v>
      </c>
      <c r="F737" s="10" t="str">
        <f>IF(REKAPITULACIJA!$F$48*I737=0,"",REKAPITULACIJA!$F$48*I737)</f>
        <v/>
      </c>
      <c r="G737" s="10" t="str">
        <f t="shared" ref="G737" si="18">IF(F737="","",E737*F737)</f>
        <v/>
      </c>
      <c r="I737" s="109">
        <v>0</v>
      </c>
    </row>
    <row r="738" spans="2:9" ht="12.75" hidden="1" customHeight="1" x14ac:dyDescent="0.2">
      <c r="E738" s="45">
        <f>IF(SUM(E741:E819)=0,0,"")</f>
        <v>0</v>
      </c>
      <c r="F738" s="45"/>
      <c r="G738" s="45">
        <f>IF(REKAPITULACIJA!$F$48=0,"",IF(SUM(G741:G819)=0,0,""))</f>
        <v>0</v>
      </c>
    </row>
    <row r="739" spans="2:9" ht="21.2" hidden="1" customHeight="1" x14ac:dyDescent="0.25">
      <c r="B739" s="212" t="s">
        <v>12960</v>
      </c>
      <c r="C739" s="213"/>
      <c r="D739" s="213"/>
      <c r="E739" s="47">
        <f>IF(SUM(E741:E819)=0,0,"")</f>
        <v>0</v>
      </c>
      <c r="F739" s="47"/>
      <c r="G739" s="48">
        <f>IF(REKAPITULACIJA!$F$48=0,"",IF(SUM(G741:G819)=0,0,""))</f>
        <v>0</v>
      </c>
    </row>
    <row r="740" spans="2:9" ht="12.75" hidden="1" customHeight="1" x14ac:dyDescent="0.2">
      <c r="E740" s="45">
        <f>IF(SUM(E741:E819)=0,0,"")</f>
        <v>0</v>
      </c>
      <c r="F740" s="45"/>
      <c r="G740" s="45">
        <f>IF(REKAPITULACIJA!$F$48=0,"",IF(SUM(G741:G819)=0,0,""))</f>
        <v>0</v>
      </c>
    </row>
    <row r="741" spans="2:9" ht="38.25" hidden="1" customHeight="1" x14ac:dyDescent="0.2">
      <c r="B741" s="9" t="s">
        <v>12962</v>
      </c>
      <c r="C741" s="12" t="s">
        <v>47</v>
      </c>
      <c r="D741" s="14" t="s">
        <v>13951</v>
      </c>
      <c r="E741" s="10">
        <v>0</v>
      </c>
      <c r="F741" s="10" t="str">
        <f>IF(REKAPITULACIJA!$F$48*I741=0,"",REKAPITULACIJA!$F$48*I741)</f>
        <v/>
      </c>
      <c r="G741" s="10" t="str">
        <f>IF(F741="","",E741*F741)</f>
        <v/>
      </c>
      <c r="I741" s="116">
        <v>0</v>
      </c>
    </row>
    <row r="742" spans="2:9" ht="38.25" hidden="1" customHeight="1" x14ac:dyDescent="0.2">
      <c r="B742" s="9" t="s">
        <v>12963</v>
      </c>
      <c r="C742" s="12" t="s">
        <v>47</v>
      </c>
      <c r="D742" s="14" t="s">
        <v>13952</v>
      </c>
      <c r="E742" s="10">
        <v>0</v>
      </c>
      <c r="F742" s="10" t="str">
        <f>IF(REKAPITULACIJA!$F$48*I742=0,"",REKAPITULACIJA!$F$48*I742)</f>
        <v/>
      </c>
      <c r="G742" s="10" t="str">
        <f t="shared" ref="G742:G805" si="19">IF(F742="","",E742*F742)</f>
        <v/>
      </c>
      <c r="I742" s="116">
        <v>0</v>
      </c>
    </row>
    <row r="743" spans="2:9" ht="38.25" hidden="1" customHeight="1" x14ac:dyDescent="0.2">
      <c r="B743" s="9" t="s">
        <v>12964</v>
      </c>
      <c r="C743" s="12" t="s">
        <v>47</v>
      </c>
      <c r="D743" s="14" t="s">
        <v>13953</v>
      </c>
      <c r="E743" s="10">
        <v>0</v>
      </c>
      <c r="F743" s="10" t="str">
        <f>IF(REKAPITULACIJA!$F$48*I743=0,"",REKAPITULACIJA!$F$48*I743)</f>
        <v/>
      </c>
      <c r="G743" s="10" t="str">
        <f t="shared" si="19"/>
        <v/>
      </c>
      <c r="I743" s="116">
        <v>0</v>
      </c>
    </row>
    <row r="744" spans="2:9" ht="38.25" hidden="1" customHeight="1" x14ac:dyDescent="0.2">
      <c r="B744" s="9" t="s">
        <v>12965</v>
      </c>
      <c r="C744" s="12" t="s">
        <v>47</v>
      </c>
      <c r="D744" s="14" t="s">
        <v>13954</v>
      </c>
      <c r="E744" s="10">
        <v>0</v>
      </c>
      <c r="F744" s="10" t="str">
        <f>IF(REKAPITULACIJA!$F$48*I744=0,"",REKAPITULACIJA!$F$48*I744)</f>
        <v/>
      </c>
      <c r="G744" s="10" t="str">
        <f t="shared" si="19"/>
        <v/>
      </c>
      <c r="I744" s="116">
        <v>0</v>
      </c>
    </row>
    <row r="745" spans="2:9" ht="38.25" hidden="1" customHeight="1" x14ac:dyDescent="0.2">
      <c r="B745" s="9" t="s">
        <v>12966</v>
      </c>
      <c r="C745" s="12" t="s">
        <v>47</v>
      </c>
      <c r="D745" s="14" t="s">
        <v>13955</v>
      </c>
      <c r="E745" s="10">
        <v>0</v>
      </c>
      <c r="F745" s="10" t="str">
        <f>IF(REKAPITULACIJA!$F$48*I745=0,"",REKAPITULACIJA!$F$48*I745)</f>
        <v/>
      </c>
      <c r="G745" s="10" t="str">
        <f t="shared" si="19"/>
        <v/>
      </c>
      <c r="I745" s="116">
        <v>0</v>
      </c>
    </row>
    <row r="746" spans="2:9" ht="38.25" hidden="1" customHeight="1" x14ac:dyDescent="0.2">
      <c r="B746" s="9" t="s">
        <v>12967</v>
      </c>
      <c r="C746" s="12" t="s">
        <v>47</v>
      </c>
      <c r="D746" s="14" t="s">
        <v>13956</v>
      </c>
      <c r="E746" s="10">
        <v>0</v>
      </c>
      <c r="F746" s="10" t="str">
        <f>IF(REKAPITULACIJA!$F$48*I746=0,"",REKAPITULACIJA!$F$48*I746)</f>
        <v/>
      </c>
      <c r="G746" s="10" t="str">
        <f t="shared" si="19"/>
        <v/>
      </c>
      <c r="I746" s="116">
        <v>0</v>
      </c>
    </row>
    <row r="747" spans="2:9" ht="38.25" hidden="1" customHeight="1" x14ac:dyDescent="0.2">
      <c r="B747" s="9" t="s">
        <v>12968</v>
      </c>
      <c r="C747" s="12" t="s">
        <v>47</v>
      </c>
      <c r="D747" s="14" t="s">
        <v>13957</v>
      </c>
      <c r="E747" s="10">
        <f>+E158</f>
        <v>0</v>
      </c>
      <c r="F747" s="10">
        <v>36</v>
      </c>
      <c r="G747" s="10">
        <f t="shared" si="19"/>
        <v>0</v>
      </c>
      <c r="I747" s="116">
        <v>0</v>
      </c>
    </row>
    <row r="748" spans="2:9" ht="38.25" hidden="1" customHeight="1" x14ac:dyDescent="0.2">
      <c r="B748" s="9" t="s">
        <v>12969</v>
      </c>
      <c r="C748" s="12" t="s">
        <v>47</v>
      </c>
      <c r="D748" s="14" t="s">
        <v>13958</v>
      </c>
      <c r="E748" s="10">
        <v>0</v>
      </c>
      <c r="F748" s="10" t="str">
        <f>IF(REKAPITULACIJA!$F$48*I748=0,"",REKAPITULACIJA!$F$48*I748)</f>
        <v/>
      </c>
      <c r="G748" s="10" t="str">
        <f t="shared" si="19"/>
        <v/>
      </c>
      <c r="I748" s="116">
        <v>0</v>
      </c>
    </row>
    <row r="749" spans="2:9" ht="38.25" hidden="1" customHeight="1" x14ac:dyDescent="0.2">
      <c r="B749" s="9" t="s">
        <v>12970</v>
      </c>
      <c r="C749" s="12" t="s">
        <v>47</v>
      </c>
      <c r="D749" s="14" t="s">
        <v>13959</v>
      </c>
      <c r="E749" s="10">
        <v>0</v>
      </c>
      <c r="F749" s="10" t="str">
        <f>IF(REKAPITULACIJA!$F$48*I749=0,"",REKAPITULACIJA!$F$48*I749)</f>
        <v/>
      </c>
      <c r="G749" s="10" t="str">
        <f t="shared" si="19"/>
        <v/>
      </c>
      <c r="I749" s="116">
        <v>0</v>
      </c>
    </row>
    <row r="750" spans="2:9" ht="38.25" hidden="1" customHeight="1" x14ac:dyDescent="0.2">
      <c r="B750" s="9" t="s">
        <v>12971</v>
      </c>
      <c r="C750" s="12" t="s">
        <v>47</v>
      </c>
      <c r="D750" s="14" t="s">
        <v>12972</v>
      </c>
      <c r="E750" s="10">
        <v>0</v>
      </c>
      <c r="F750" s="10" t="str">
        <f>IF(REKAPITULACIJA!$F$48*I750=0,"",REKAPITULACIJA!$F$48*I750)</f>
        <v/>
      </c>
      <c r="G750" s="10" t="str">
        <f t="shared" si="19"/>
        <v/>
      </c>
      <c r="I750" s="115">
        <v>0</v>
      </c>
    </row>
    <row r="751" spans="2:9" ht="38.25" hidden="1" customHeight="1" x14ac:dyDescent="0.2">
      <c r="B751" s="9" t="s">
        <v>12973</v>
      </c>
      <c r="C751" s="12" t="s">
        <v>47</v>
      </c>
      <c r="D751" s="14" t="s">
        <v>12974</v>
      </c>
      <c r="E751" s="10">
        <v>0</v>
      </c>
      <c r="F751" s="10" t="str">
        <f>IF(REKAPITULACIJA!$F$48*I751=0,"",REKAPITULACIJA!$F$48*I751)</f>
        <v/>
      </c>
      <c r="G751" s="10" t="str">
        <f t="shared" si="19"/>
        <v/>
      </c>
      <c r="I751" s="115">
        <v>0</v>
      </c>
    </row>
    <row r="752" spans="2:9" ht="38.25" hidden="1" customHeight="1" x14ac:dyDescent="0.2">
      <c r="B752" s="9" t="s">
        <v>12975</v>
      </c>
      <c r="C752" s="12" t="s">
        <v>47</v>
      </c>
      <c r="D752" s="14" t="s">
        <v>12976</v>
      </c>
      <c r="E752" s="10">
        <v>0</v>
      </c>
      <c r="F752" s="10" t="str">
        <f>IF(REKAPITULACIJA!$F$48*I752=0,"",REKAPITULACIJA!$F$48*I752)</f>
        <v/>
      </c>
      <c r="G752" s="10" t="str">
        <f t="shared" si="19"/>
        <v/>
      </c>
      <c r="I752" s="115">
        <v>0</v>
      </c>
    </row>
    <row r="753" spans="2:9" ht="38.25" hidden="1" customHeight="1" x14ac:dyDescent="0.2">
      <c r="B753" s="9" t="s">
        <v>12977</v>
      </c>
      <c r="C753" s="12" t="s">
        <v>47</v>
      </c>
      <c r="D753" s="14" t="s">
        <v>12978</v>
      </c>
      <c r="E753" s="10">
        <v>0</v>
      </c>
      <c r="F753" s="10" t="str">
        <f>IF(REKAPITULACIJA!$F$48*I753=0,"",REKAPITULACIJA!$F$48*I753)</f>
        <v/>
      </c>
      <c r="G753" s="10" t="str">
        <f t="shared" si="19"/>
        <v/>
      </c>
      <c r="I753" s="115">
        <v>0</v>
      </c>
    </row>
    <row r="754" spans="2:9" ht="38.25" hidden="1" customHeight="1" x14ac:dyDescent="0.2">
      <c r="B754" s="9" t="s">
        <v>12979</v>
      </c>
      <c r="C754" s="12" t="s">
        <v>47</v>
      </c>
      <c r="D754" s="14" t="s">
        <v>12980</v>
      </c>
      <c r="E754" s="10">
        <v>0</v>
      </c>
      <c r="F754" s="10" t="str">
        <f>IF(REKAPITULACIJA!$F$48*I754=0,"",REKAPITULACIJA!$F$48*I754)</f>
        <v/>
      </c>
      <c r="G754" s="10" t="str">
        <f t="shared" si="19"/>
        <v/>
      </c>
      <c r="I754" s="115">
        <v>0</v>
      </c>
    </row>
    <row r="755" spans="2:9" ht="38.25" hidden="1" customHeight="1" x14ac:dyDescent="0.2">
      <c r="B755" s="9" t="s">
        <v>12981</v>
      </c>
      <c r="C755" s="12" t="s">
        <v>47</v>
      </c>
      <c r="D755" s="14" t="s">
        <v>12982</v>
      </c>
      <c r="E755" s="10">
        <v>0</v>
      </c>
      <c r="F755" s="10" t="str">
        <f>IF(REKAPITULACIJA!$F$48*I755=0,"",REKAPITULACIJA!$F$48*I755)</f>
        <v/>
      </c>
      <c r="G755" s="10" t="str">
        <f t="shared" si="19"/>
        <v/>
      </c>
      <c r="I755" s="115">
        <v>0</v>
      </c>
    </row>
    <row r="756" spans="2:9" ht="38.25" hidden="1" customHeight="1" x14ac:dyDescent="0.2">
      <c r="B756" s="9" t="s">
        <v>12983</v>
      </c>
      <c r="C756" s="12" t="s">
        <v>47</v>
      </c>
      <c r="D756" s="14" t="s">
        <v>12984</v>
      </c>
      <c r="E756" s="10">
        <v>0</v>
      </c>
      <c r="F756" s="10" t="str">
        <f>IF(REKAPITULACIJA!$F$48*I756=0,"",REKAPITULACIJA!$F$48*I756)</f>
        <v/>
      </c>
      <c r="G756" s="10" t="str">
        <f t="shared" si="19"/>
        <v/>
      </c>
      <c r="I756" s="115">
        <v>0</v>
      </c>
    </row>
    <row r="757" spans="2:9" ht="38.25" hidden="1" customHeight="1" x14ac:dyDescent="0.2">
      <c r="B757" s="9" t="s">
        <v>12985</v>
      </c>
      <c r="C757" s="12" t="s">
        <v>47</v>
      </c>
      <c r="D757" s="14" t="s">
        <v>12986</v>
      </c>
      <c r="E757" s="10">
        <v>0</v>
      </c>
      <c r="F757" s="10" t="str">
        <f>IF(REKAPITULACIJA!$F$48*I757=0,"",REKAPITULACIJA!$F$48*I757)</f>
        <v/>
      </c>
      <c r="G757" s="10" t="str">
        <f t="shared" si="19"/>
        <v/>
      </c>
      <c r="I757" s="115">
        <v>0</v>
      </c>
    </row>
    <row r="758" spans="2:9" ht="38.25" hidden="1" customHeight="1" x14ac:dyDescent="0.2">
      <c r="B758" s="9" t="s">
        <v>12987</v>
      </c>
      <c r="C758" s="12" t="s">
        <v>47</v>
      </c>
      <c r="D758" s="14" t="s">
        <v>13960</v>
      </c>
      <c r="E758" s="10">
        <v>0</v>
      </c>
      <c r="F758" s="10" t="str">
        <f>IF(REKAPITULACIJA!$F$48*I758=0,"",REKAPITULACIJA!$F$48*I758)</f>
        <v/>
      </c>
      <c r="G758" s="10" t="str">
        <f t="shared" si="19"/>
        <v/>
      </c>
      <c r="I758" s="116">
        <v>0</v>
      </c>
    </row>
    <row r="759" spans="2:9" ht="38.25" hidden="1" customHeight="1" x14ac:dyDescent="0.2">
      <c r="B759" s="9" t="s">
        <v>12988</v>
      </c>
      <c r="C759" s="12" t="s">
        <v>47</v>
      </c>
      <c r="D759" s="14" t="s">
        <v>13961</v>
      </c>
      <c r="E759" s="10">
        <f>+E158</f>
        <v>0</v>
      </c>
      <c r="F759" s="10">
        <v>25</v>
      </c>
      <c r="G759" s="10">
        <f t="shared" si="19"/>
        <v>0</v>
      </c>
      <c r="I759" s="116">
        <v>0</v>
      </c>
    </row>
    <row r="760" spans="2:9" ht="38.25" hidden="1" customHeight="1" x14ac:dyDescent="0.2">
      <c r="B760" s="9" t="s">
        <v>12989</v>
      </c>
      <c r="C760" s="12" t="s">
        <v>47</v>
      </c>
      <c r="D760" s="14" t="s">
        <v>13962</v>
      </c>
      <c r="E760" s="10">
        <v>0</v>
      </c>
      <c r="F760" s="10" t="str">
        <f>IF(REKAPITULACIJA!$F$48*I760=0,"",REKAPITULACIJA!$F$48*I760)</f>
        <v/>
      </c>
      <c r="G760" s="10" t="str">
        <f t="shared" si="19"/>
        <v/>
      </c>
      <c r="I760" s="116">
        <v>0</v>
      </c>
    </row>
    <row r="761" spans="2:9" ht="38.25" hidden="1" customHeight="1" x14ac:dyDescent="0.2">
      <c r="B761" s="9" t="s">
        <v>12990</v>
      </c>
      <c r="C761" s="12" t="s">
        <v>47</v>
      </c>
      <c r="D761" s="14" t="s">
        <v>13963</v>
      </c>
      <c r="E761" s="10">
        <v>0</v>
      </c>
      <c r="F761" s="10" t="str">
        <f>IF(REKAPITULACIJA!$F$48*I761=0,"",REKAPITULACIJA!$F$48*I761)</f>
        <v/>
      </c>
      <c r="G761" s="10" t="str">
        <f t="shared" si="19"/>
        <v/>
      </c>
      <c r="I761" s="116">
        <v>0</v>
      </c>
    </row>
    <row r="762" spans="2:9" ht="38.25" hidden="1" customHeight="1" x14ac:dyDescent="0.2">
      <c r="B762" s="9" t="s">
        <v>12991</v>
      </c>
      <c r="C762" s="12" t="s">
        <v>47</v>
      </c>
      <c r="D762" s="14" t="s">
        <v>13964</v>
      </c>
      <c r="E762" s="10">
        <v>0</v>
      </c>
      <c r="F762" s="10" t="str">
        <f>IF(REKAPITULACIJA!$F$48*I762=0,"",REKAPITULACIJA!$F$48*I762)</f>
        <v/>
      </c>
      <c r="G762" s="10" t="str">
        <f t="shared" si="19"/>
        <v/>
      </c>
      <c r="I762" s="116">
        <v>0</v>
      </c>
    </row>
    <row r="763" spans="2:9" ht="38.25" hidden="1" customHeight="1" x14ac:dyDescent="0.2">
      <c r="B763" s="9" t="s">
        <v>12992</v>
      </c>
      <c r="C763" s="12" t="s">
        <v>47</v>
      </c>
      <c r="D763" s="14" t="s">
        <v>13965</v>
      </c>
      <c r="E763" s="10">
        <v>0</v>
      </c>
      <c r="F763" s="10" t="str">
        <f>IF(REKAPITULACIJA!$F$48*I763=0,"",REKAPITULACIJA!$F$48*I763)</f>
        <v/>
      </c>
      <c r="G763" s="10" t="str">
        <f t="shared" si="19"/>
        <v/>
      </c>
      <c r="I763" s="115">
        <v>0</v>
      </c>
    </row>
    <row r="764" spans="2:9" ht="38.25" hidden="1" customHeight="1" x14ac:dyDescent="0.2">
      <c r="B764" s="9" t="s">
        <v>12993</v>
      </c>
      <c r="C764" s="12" t="s">
        <v>47</v>
      </c>
      <c r="D764" s="14" t="s">
        <v>13966</v>
      </c>
      <c r="E764" s="10">
        <v>0</v>
      </c>
      <c r="F764" s="10" t="str">
        <f>IF(REKAPITULACIJA!$F$48*I764=0,"",REKAPITULACIJA!$F$48*I764)</f>
        <v/>
      </c>
      <c r="G764" s="10" t="str">
        <f t="shared" si="19"/>
        <v/>
      </c>
      <c r="I764" s="115">
        <v>0</v>
      </c>
    </row>
    <row r="765" spans="2:9" ht="38.25" hidden="1" customHeight="1" x14ac:dyDescent="0.2">
      <c r="B765" s="9" t="s">
        <v>12994</v>
      </c>
      <c r="C765" s="12" t="s">
        <v>47</v>
      </c>
      <c r="D765" s="14" t="s">
        <v>13967</v>
      </c>
      <c r="E765" s="10">
        <v>0</v>
      </c>
      <c r="F765" s="10" t="str">
        <f>IF(REKAPITULACIJA!$F$48*I765=0,"",REKAPITULACIJA!$F$48*I765)</f>
        <v/>
      </c>
      <c r="G765" s="10" t="str">
        <f t="shared" si="19"/>
        <v/>
      </c>
      <c r="I765" s="115">
        <v>0</v>
      </c>
    </row>
    <row r="766" spans="2:9" ht="38.25" hidden="1" customHeight="1" x14ac:dyDescent="0.2">
      <c r="B766" s="9" t="s">
        <v>12995</v>
      </c>
      <c r="C766" s="12" t="s">
        <v>47</v>
      </c>
      <c r="D766" s="14" t="s">
        <v>13968</v>
      </c>
      <c r="E766" s="10">
        <v>0</v>
      </c>
      <c r="F766" s="10" t="str">
        <f>IF(REKAPITULACIJA!$F$48*I766=0,"",REKAPITULACIJA!$F$48*I766)</f>
        <v/>
      </c>
      <c r="G766" s="10" t="str">
        <f t="shared" si="19"/>
        <v/>
      </c>
      <c r="I766" s="115">
        <v>0</v>
      </c>
    </row>
    <row r="767" spans="2:9" ht="38.25" hidden="1" customHeight="1" x14ac:dyDescent="0.2">
      <c r="B767" s="9" t="s">
        <v>12996</v>
      </c>
      <c r="C767" s="12" t="s">
        <v>47</v>
      </c>
      <c r="D767" s="14" t="s">
        <v>13969</v>
      </c>
      <c r="E767" s="10">
        <v>0</v>
      </c>
      <c r="F767" s="10" t="str">
        <f>IF(REKAPITULACIJA!$F$48*I767=0,"",REKAPITULACIJA!$F$48*I767)</f>
        <v/>
      </c>
      <c r="G767" s="10" t="str">
        <f t="shared" si="19"/>
        <v/>
      </c>
      <c r="I767" s="115">
        <v>0</v>
      </c>
    </row>
    <row r="768" spans="2:9" ht="38.25" hidden="1" customHeight="1" x14ac:dyDescent="0.2">
      <c r="B768" s="9" t="s">
        <v>12997</v>
      </c>
      <c r="C768" s="12" t="s">
        <v>47</v>
      </c>
      <c r="D768" s="14" t="s">
        <v>13970</v>
      </c>
      <c r="E768" s="10">
        <v>0</v>
      </c>
      <c r="F768" s="10" t="str">
        <f>IF(REKAPITULACIJA!$F$48*I768=0,"",REKAPITULACIJA!$F$48*I768)</f>
        <v/>
      </c>
      <c r="G768" s="10" t="str">
        <f t="shared" si="19"/>
        <v/>
      </c>
      <c r="I768" s="116">
        <v>0</v>
      </c>
    </row>
    <row r="769" spans="2:9" ht="38.25" hidden="1" customHeight="1" x14ac:dyDescent="0.2">
      <c r="B769" s="9" t="s">
        <v>12998</v>
      </c>
      <c r="C769" s="12" t="s">
        <v>47</v>
      </c>
      <c r="D769" s="14" t="s">
        <v>13971</v>
      </c>
      <c r="E769" s="10">
        <v>0</v>
      </c>
      <c r="F769" s="10" t="str">
        <f>IF(REKAPITULACIJA!$F$48*I769=0,"",REKAPITULACIJA!$F$48*I769)</f>
        <v/>
      </c>
      <c r="G769" s="10" t="str">
        <f t="shared" si="19"/>
        <v/>
      </c>
      <c r="I769" s="116">
        <v>0</v>
      </c>
    </row>
    <row r="770" spans="2:9" ht="38.25" hidden="1" customHeight="1" x14ac:dyDescent="0.2">
      <c r="B770" s="9" t="s">
        <v>12999</v>
      </c>
      <c r="C770" s="12" t="s">
        <v>47</v>
      </c>
      <c r="D770" s="14" t="s">
        <v>13972</v>
      </c>
      <c r="E770" s="10">
        <v>0</v>
      </c>
      <c r="F770" s="10" t="str">
        <f>IF(REKAPITULACIJA!$F$48*I770=0,"",REKAPITULACIJA!$F$48*I770)</f>
        <v/>
      </c>
      <c r="G770" s="10" t="str">
        <f t="shared" si="19"/>
        <v/>
      </c>
      <c r="I770" s="116">
        <v>0</v>
      </c>
    </row>
    <row r="771" spans="2:9" ht="38.25" hidden="1" customHeight="1" x14ac:dyDescent="0.2">
      <c r="B771" s="9" t="s">
        <v>13000</v>
      </c>
      <c r="C771" s="12" t="s">
        <v>47</v>
      </c>
      <c r="D771" s="14" t="s">
        <v>13973</v>
      </c>
      <c r="E771" s="10">
        <v>0</v>
      </c>
      <c r="F771" s="10" t="str">
        <f>IF(REKAPITULACIJA!$F$48*I771=0,"",REKAPITULACIJA!$F$48*I771)</f>
        <v/>
      </c>
      <c r="G771" s="10" t="str">
        <f t="shared" si="19"/>
        <v/>
      </c>
      <c r="I771" s="116">
        <v>0</v>
      </c>
    </row>
    <row r="772" spans="2:9" ht="38.25" hidden="1" customHeight="1" x14ac:dyDescent="0.2">
      <c r="B772" s="9" t="s">
        <v>13001</v>
      </c>
      <c r="C772" s="12" t="s">
        <v>47</v>
      </c>
      <c r="D772" s="14" t="s">
        <v>13974</v>
      </c>
      <c r="E772" s="10">
        <v>0</v>
      </c>
      <c r="F772" s="10" t="str">
        <f>IF(REKAPITULACIJA!$F$48*I772=0,"",REKAPITULACIJA!$F$48*I772)</f>
        <v/>
      </c>
      <c r="G772" s="10" t="str">
        <f t="shared" si="19"/>
        <v/>
      </c>
      <c r="I772" s="116">
        <v>0</v>
      </c>
    </row>
    <row r="773" spans="2:9" ht="38.25" hidden="1" customHeight="1" x14ac:dyDescent="0.2">
      <c r="B773" s="9" t="s">
        <v>13002</v>
      </c>
      <c r="C773" s="12" t="s">
        <v>47</v>
      </c>
      <c r="D773" s="14" t="s">
        <v>13003</v>
      </c>
      <c r="E773" s="10">
        <v>0</v>
      </c>
      <c r="F773" s="10" t="str">
        <f>IF(REKAPITULACIJA!$F$48*I773=0,"",REKAPITULACIJA!$F$48*I773)</f>
        <v/>
      </c>
      <c r="G773" s="10" t="str">
        <f t="shared" si="19"/>
        <v/>
      </c>
      <c r="I773" s="115">
        <v>0</v>
      </c>
    </row>
    <row r="774" spans="2:9" ht="38.25" hidden="1" customHeight="1" x14ac:dyDescent="0.2">
      <c r="B774" s="9" t="s">
        <v>13004</v>
      </c>
      <c r="C774" s="12" t="s">
        <v>47</v>
      </c>
      <c r="D774" s="14" t="s">
        <v>13005</v>
      </c>
      <c r="E774" s="10">
        <v>0</v>
      </c>
      <c r="F774" s="10" t="str">
        <f>IF(REKAPITULACIJA!$F$48*I774=0,"",REKAPITULACIJA!$F$48*I774)</f>
        <v/>
      </c>
      <c r="G774" s="10" t="str">
        <f t="shared" si="19"/>
        <v/>
      </c>
      <c r="I774" s="115">
        <v>0</v>
      </c>
    </row>
    <row r="775" spans="2:9" ht="38.25" hidden="1" customHeight="1" x14ac:dyDescent="0.2">
      <c r="B775" s="9" t="s">
        <v>13006</v>
      </c>
      <c r="C775" s="12" t="s">
        <v>47</v>
      </c>
      <c r="D775" s="14" t="s">
        <v>13007</v>
      </c>
      <c r="E775" s="10">
        <v>0</v>
      </c>
      <c r="F775" s="10" t="str">
        <f>IF(REKAPITULACIJA!$F$48*I775=0,"",REKAPITULACIJA!$F$48*I775)</f>
        <v/>
      </c>
      <c r="G775" s="10" t="str">
        <f t="shared" si="19"/>
        <v/>
      </c>
      <c r="I775" s="115">
        <v>0</v>
      </c>
    </row>
    <row r="776" spans="2:9" ht="38.25" hidden="1" customHeight="1" x14ac:dyDescent="0.2">
      <c r="B776" s="9" t="s">
        <v>13008</v>
      </c>
      <c r="C776" s="12" t="s">
        <v>47</v>
      </c>
      <c r="D776" s="14" t="s">
        <v>13009</v>
      </c>
      <c r="E776" s="10">
        <v>0</v>
      </c>
      <c r="F776" s="10" t="str">
        <f>IF(REKAPITULACIJA!$F$48*I776=0,"",REKAPITULACIJA!$F$48*I776)</f>
        <v/>
      </c>
      <c r="G776" s="10" t="str">
        <f t="shared" si="19"/>
        <v/>
      </c>
      <c r="I776" s="115">
        <v>0</v>
      </c>
    </row>
    <row r="777" spans="2:9" ht="38.25" hidden="1" customHeight="1" x14ac:dyDescent="0.2">
      <c r="B777" s="9" t="s">
        <v>13010</v>
      </c>
      <c r="C777" s="12" t="s">
        <v>47</v>
      </c>
      <c r="D777" s="14" t="s">
        <v>13011</v>
      </c>
      <c r="E777" s="10">
        <v>0</v>
      </c>
      <c r="F777" s="10" t="str">
        <f>IF(REKAPITULACIJA!$F$48*I777=0,"",REKAPITULACIJA!$F$48*I777)</f>
        <v/>
      </c>
      <c r="G777" s="10" t="str">
        <f t="shared" si="19"/>
        <v/>
      </c>
      <c r="I777" s="115">
        <v>0</v>
      </c>
    </row>
    <row r="778" spans="2:9" ht="38.25" hidden="1" customHeight="1" x14ac:dyDescent="0.2">
      <c r="B778" s="9" t="s">
        <v>13012</v>
      </c>
      <c r="C778" s="12" t="s">
        <v>47</v>
      </c>
      <c r="D778" s="14" t="s">
        <v>13013</v>
      </c>
      <c r="E778" s="10">
        <v>0</v>
      </c>
      <c r="F778" s="10" t="str">
        <f>IF(REKAPITULACIJA!$F$48*I778=0,"",REKAPITULACIJA!$F$48*I778)</f>
        <v/>
      </c>
      <c r="G778" s="10" t="str">
        <f t="shared" si="19"/>
        <v/>
      </c>
      <c r="I778" s="115">
        <v>0</v>
      </c>
    </row>
    <row r="779" spans="2:9" ht="38.25" hidden="1" customHeight="1" x14ac:dyDescent="0.2">
      <c r="B779" s="9" t="s">
        <v>13014</v>
      </c>
      <c r="C779" s="12" t="s">
        <v>47</v>
      </c>
      <c r="D779" s="14" t="s">
        <v>13015</v>
      </c>
      <c r="E779" s="10">
        <v>0</v>
      </c>
      <c r="F779" s="10" t="str">
        <f>IF(REKAPITULACIJA!$F$48*I779=0,"",REKAPITULACIJA!$F$48*I779)</f>
        <v/>
      </c>
      <c r="G779" s="10" t="str">
        <f t="shared" si="19"/>
        <v/>
      </c>
      <c r="I779" s="115">
        <v>0</v>
      </c>
    </row>
    <row r="780" spans="2:9" ht="38.25" hidden="1" customHeight="1" x14ac:dyDescent="0.2">
      <c r="B780" s="9" t="s">
        <v>13016</v>
      </c>
      <c r="C780" s="12" t="s">
        <v>47</v>
      </c>
      <c r="D780" s="14" t="s">
        <v>13017</v>
      </c>
      <c r="E780" s="10">
        <v>0</v>
      </c>
      <c r="F780" s="10" t="str">
        <f>IF(REKAPITULACIJA!$F$48*I780=0,"",REKAPITULACIJA!$F$48*I780)</f>
        <v/>
      </c>
      <c r="G780" s="10" t="str">
        <f t="shared" si="19"/>
        <v/>
      </c>
      <c r="I780" s="115">
        <v>0</v>
      </c>
    </row>
    <row r="781" spans="2:9" ht="38.25" hidden="1" customHeight="1" x14ac:dyDescent="0.2">
      <c r="B781" s="9" t="s">
        <v>13018</v>
      </c>
      <c r="C781" s="12" t="s">
        <v>47</v>
      </c>
      <c r="D781" s="14" t="s">
        <v>13019</v>
      </c>
      <c r="E781" s="10">
        <v>0</v>
      </c>
      <c r="F781" s="10" t="str">
        <f>IF(REKAPITULACIJA!$F$48*I781=0,"",REKAPITULACIJA!$F$48*I781)</f>
        <v/>
      </c>
      <c r="G781" s="10" t="str">
        <f t="shared" si="19"/>
        <v/>
      </c>
      <c r="I781" s="115">
        <v>0</v>
      </c>
    </row>
    <row r="782" spans="2:9" ht="51" hidden="1" customHeight="1" x14ac:dyDescent="0.2">
      <c r="B782" s="9" t="s">
        <v>13020</v>
      </c>
      <c r="C782" s="12" t="s">
        <v>47</v>
      </c>
      <c r="D782" s="14" t="s">
        <v>13975</v>
      </c>
      <c r="E782" s="10">
        <v>0</v>
      </c>
      <c r="F782" s="10" t="str">
        <f>IF(REKAPITULACIJA!$F$48*I782=0,"",REKAPITULACIJA!$F$48*I782)</f>
        <v/>
      </c>
      <c r="G782" s="10" t="str">
        <f t="shared" si="19"/>
        <v/>
      </c>
      <c r="I782" s="116">
        <v>0</v>
      </c>
    </row>
    <row r="783" spans="2:9" ht="51" hidden="1" customHeight="1" x14ac:dyDescent="0.2">
      <c r="B783" s="9" t="s">
        <v>13021</v>
      </c>
      <c r="C783" s="12" t="s">
        <v>47</v>
      </c>
      <c r="D783" s="14" t="s">
        <v>13976</v>
      </c>
      <c r="E783" s="10">
        <v>0</v>
      </c>
      <c r="F783" s="10" t="str">
        <f>IF(REKAPITULACIJA!$F$48*I783=0,"",REKAPITULACIJA!$F$48*I783)</f>
        <v/>
      </c>
      <c r="G783" s="10" t="str">
        <f t="shared" si="19"/>
        <v/>
      </c>
      <c r="I783" s="116">
        <v>0</v>
      </c>
    </row>
    <row r="784" spans="2:9" ht="51" hidden="1" customHeight="1" x14ac:dyDescent="0.2">
      <c r="B784" s="9" t="s">
        <v>13022</v>
      </c>
      <c r="C784" s="12" t="s">
        <v>47</v>
      </c>
      <c r="D784" s="14" t="s">
        <v>13977</v>
      </c>
      <c r="E784" s="10">
        <v>0</v>
      </c>
      <c r="F784" s="10" t="str">
        <f>IF(REKAPITULACIJA!$F$48*I784=0,"",REKAPITULACIJA!$F$48*I784)</f>
        <v/>
      </c>
      <c r="G784" s="10" t="str">
        <f t="shared" si="19"/>
        <v/>
      </c>
      <c r="I784" s="116">
        <v>0</v>
      </c>
    </row>
    <row r="785" spans="2:9" ht="51" hidden="1" customHeight="1" x14ac:dyDescent="0.2">
      <c r="B785" s="9" t="s">
        <v>13023</v>
      </c>
      <c r="C785" s="12" t="s">
        <v>47</v>
      </c>
      <c r="D785" s="14" t="s">
        <v>13978</v>
      </c>
      <c r="E785" s="10">
        <v>0</v>
      </c>
      <c r="F785" s="10" t="str">
        <f>IF(REKAPITULACIJA!$F$48*I785=0,"",REKAPITULACIJA!$F$48*I785)</f>
        <v/>
      </c>
      <c r="G785" s="10" t="str">
        <f t="shared" si="19"/>
        <v/>
      </c>
      <c r="I785" s="116">
        <v>0</v>
      </c>
    </row>
    <row r="786" spans="2:9" ht="51" hidden="1" customHeight="1" x14ac:dyDescent="0.2">
      <c r="B786" s="9" t="s">
        <v>13024</v>
      </c>
      <c r="C786" s="12" t="s">
        <v>47</v>
      </c>
      <c r="D786" s="14" t="s">
        <v>13979</v>
      </c>
      <c r="E786" s="10">
        <v>0</v>
      </c>
      <c r="F786" s="10" t="str">
        <f>IF(REKAPITULACIJA!$F$48*I786=0,"",REKAPITULACIJA!$F$48*I786)</f>
        <v/>
      </c>
      <c r="G786" s="10" t="str">
        <f t="shared" si="19"/>
        <v/>
      </c>
      <c r="I786" s="116">
        <v>0</v>
      </c>
    </row>
    <row r="787" spans="2:9" ht="51" hidden="1" customHeight="1" x14ac:dyDescent="0.2">
      <c r="B787" s="9" t="s">
        <v>13025</v>
      </c>
      <c r="C787" s="12" t="s">
        <v>47</v>
      </c>
      <c r="D787" s="14" t="s">
        <v>13980</v>
      </c>
      <c r="E787" s="10">
        <v>0</v>
      </c>
      <c r="F787" s="10" t="str">
        <f>IF(REKAPITULACIJA!$F$48*I787=0,"",REKAPITULACIJA!$F$48*I787)</f>
        <v/>
      </c>
      <c r="G787" s="10" t="str">
        <f t="shared" si="19"/>
        <v/>
      </c>
      <c r="I787" s="116">
        <v>0</v>
      </c>
    </row>
    <row r="788" spans="2:9" ht="51" hidden="1" customHeight="1" x14ac:dyDescent="0.2">
      <c r="B788" s="9" t="s">
        <v>13026</v>
      </c>
      <c r="C788" s="12" t="s">
        <v>47</v>
      </c>
      <c r="D788" s="14" t="s">
        <v>13981</v>
      </c>
      <c r="E788" s="10">
        <v>0</v>
      </c>
      <c r="F788" s="10" t="str">
        <f>IF(REKAPITULACIJA!$F$48*I788=0,"",REKAPITULACIJA!$F$48*I788)</f>
        <v/>
      </c>
      <c r="G788" s="10" t="str">
        <f t="shared" si="19"/>
        <v/>
      </c>
      <c r="I788" s="116">
        <v>0</v>
      </c>
    </row>
    <row r="789" spans="2:9" ht="51" hidden="1" customHeight="1" x14ac:dyDescent="0.2">
      <c r="B789" s="9" t="s">
        <v>13027</v>
      </c>
      <c r="C789" s="12" t="s">
        <v>47</v>
      </c>
      <c r="D789" s="14" t="s">
        <v>13982</v>
      </c>
      <c r="E789" s="10">
        <v>0</v>
      </c>
      <c r="F789" s="10" t="str">
        <f>IF(REKAPITULACIJA!$F$48*I789=0,"",REKAPITULACIJA!$F$48*I789)</f>
        <v/>
      </c>
      <c r="G789" s="10" t="str">
        <f t="shared" si="19"/>
        <v/>
      </c>
      <c r="I789" s="116">
        <v>0</v>
      </c>
    </row>
    <row r="790" spans="2:9" ht="51" hidden="1" customHeight="1" x14ac:dyDescent="0.2">
      <c r="B790" s="9" t="s">
        <v>13028</v>
      </c>
      <c r="C790" s="12" t="s">
        <v>47</v>
      </c>
      <c r="D790" s="14" t="s">
        <v>14230</v>
      </c>
      <c r="E790" s="10">
        <v>0</v>
      </c>
      <c r="F790" s="10" t="str">
        <f>IF(REKAPITULACIJA!$F$48*I790=0,"",REKAPITULACIJA!$F$48*I790)</f>
        <v/>
      </c>
      <c r="G790" s="10" t="str">
        <f t="shared" si="19"/>
        <v/>
      </c>
      <c r="I790" s="116">
        <v>0</v>
      </c>
    </row>
    <row r="791" spans="2:9" ht="25.5" hidden="1" customHeight="1" x14ac:dyDescent="0.2">
      <c r="B791" s="9" t="s">
        <v>13029</v>
      </c>
      <c r="C791" s="12" t="s">
        <v>47</v>
      </c>
      <c r="D791" s="14" t="s">
        <v>13030</v>
      </c>
      <c r="E791" s="10">
        <v>0</v>
      </c>
      <c r="F791" s="10" t="str">
        <f>IF(REKAPITULACIJA!$F$48*I791=0,"",REKAPITULACIJA!$F$48*I791)</f>
        <v/>
      </c>
      <c r="G791" s="10" t="str">
        <f t="shared" si="19"/>
        <v/>
      </c>
      <c r="I791" s="115">
        <v>0</v>
      </c>
    </row>
    <row r="792" spans="2:9" ht="25.5" hidden="1" customHeight="1" x14ac:dyDescent="0.2">
      <c r="B792" s="9" t="s">
        <v>13031</v>
      </c>
      <c r="C792" s="12" t="s">
        <v>47</v>
      </c>
      <c r="D792" s="14" t="s">
        <v>13032</v>
      </c>
      <c r="E792" s="10">
        <v>0</v>
      </c>
      <c r="F792" s="10" t="str">
        <f>IF(REKAPITULACIJA!$F$48*I792=0,"",REKAPITULACIJA!$F$48*I792)</f>
        <v/>
      </c>
      <c r="G792" s="10" t="str">
        <f t="shared" si="19"/>
        <v/>
      </c>
      <c r="I792" s="115">
        <v>0</v>
      </c>
    </row>
    <row r="793" spans="2:9" ht="25.5" hidden="1" customHeight="1" x14ac:dyDescent="0.2">
      <c r="B793" s="9" t="s">
        <v>13033</v>
      </c>
      <c r="C793" s="12" t="s">
        <v>47</v>
      </c>
      <c r="D793" s="14" t="s">
        <v>13034</v>
      </c>
      <c r="E793" s="10">
        <v>0</v>
      </c>
      <c r="F793" s="10" t="str">
        <f>IF(REKAPITULACIJA!$F$48*I793=0,"",REKAPITULACIJA!$F$48*I793)</f>
        <v/>
      </c>
      <c r="G793" s="10" t="str">
        <f t="shared" si="19"/>
        <v/>
      </c>
      <c r="I793" s="115">
        <v>0</v>
      </c>
    </row>
    <row r="794" spans="2:9" ht="25.5" hidden="1" customHeight="1" x14ac:dyDescent="0.2">
      <c r="B794" s="9" t="s">
        <v>13035</v>
      </c>
      <c r="C794" s="12" t="s">
        <v>47</v>
      </c>
      <c r="D794" s="14" t="s">
        <v>13036</v>
      </c>
      <c r="E794" s="10">
        <v>0</v>
      </c>
      <c r="F794" s="10" t="str">
        <f>IF(REKAPITULACIJA!$F$48*I794=0,"",REKAPITULACIJA!$F$48*I794)</f>
        <v/>
      </c>
      <c r="G794" s="10" t="str">
        <f t="shared" si="19"/>
        <v/>
      </c>
      <c r="I794" s="115">
        <v>0</v>
      </c>
    </row>
    <row r="795" spans="2:9" ht="25.5" hidden="1" customHeight="1" x14ac:dyDescent="0.2">
      <c r="B795" s="9" t="s">
        <v>13037</v>
      </c>
      <c r="C795" s="12" t="s">
        <v>47</v>
      </c>
      <c r="D795" s="14" t="s">
        <v>13038</v>
      </c>
      <c r="E795" s="10">
        <v>0</v>
      </c>
      <c r="F795" s="10" t="str">
        <f>IF(REKAPITULACIJA!$F$48*I795=0,"",REKAPITULACIJA!$F$48*I795)</f>
        <v/>
      </c>
      <c r="G795" s="10" t="str">
        <f t="shared" si="19"/>
        <v/>
      </c>
      <c r="I795" s="115">
        <v>0</v>
      </c>
    </row>
    <row r="796" spans="2:9" ht="25.5" hidden="1" customHeight="1" x14ac:dyDescent="0.2">
      <c r="B796" s="9" t="s">
        <v>13039</v>
      </c>
      <c r="C796" s="12" t="s">
        <v>47</v>
      </c>
      <c r="D796" s="14" t="s">
        <v>13040</v>
      </c>
      <c r="E796" s="10">
        <v>0</v>
      </c>
      <c r="F796" s="10" t="str">
        <f>IF(REKAPITULACIJA!$F$48*I796=0,"",REKAPITULACIJA!$F$48*I796)</f>
        <v/>
      </c>
      <c r="G796" s="10" t="str">
        <f t="shared" si="19"/>
        <v/>
      </c>
      <c r="I796" s="115">
        <v>0</v>
      </c>
    </row>
    <row r="797" spans="2:9" ht="25.5" hidden="1" customHeight="1" x14ac:dyDescent="0.2">
      <c r="B797" s="9" t="s">
        <v>13041</v>
      </c>
      <c r="C797" s="12" t="s">
        <v>47</v>
      </c>
      <c r="D797" s="14" t="s">
        <v>13042</v>
      </c>
      <c r="E797" s="10">
        <v>0</v>
      </c>
      <c r="F797" s="10" t="str">
        <f>IF(REKAPITULACIJA!$F$48*I797=0,"",REKAPITULACIJA!$F$48*I797)</f>
        <v/>
      </c>
      <c r="G797" s="10" t="str">
        <f t="shared" si="19"/>
        <v/>
      </c>
      <c r="I797" s="115">
        <v>0</v>
      </c>
    </row>
    <row r="798" spans="2:9" ht="25.5" hidden="1" customHeight="1" x14ac:dyDescent="0.2">
      <c r="B798" s="9" t="s">
        <v>13043</v>
      </c>
      <c r="C798" s="12" t="s">
        <v>47</v>
      </c>
      <c r="D798" s="14" t="s">
        <v>13044</v>
      </c>
      <c r="E798" s="10">
        <v>0</v>
      </c>
      <c r="F798" s="10" t="str">
        <f>IF(REKAPITULACIJA!$F$48*I798=0,"",REKAPITULACIJA!$F$48*I798)</f>
        <v/>
      </c>
      <c r="G798" s="10" t="str">
        <f t="shared" si="19"/>
        <v/>
      </c>
      <c r="I798" s="115">
        <v>0</v>
      </c>
    </row>
    <row r="799" spans="2:9" ht="38.25" hidden="1" customHeight="1" x14ac:dyDescent="0.2">
      <c r="B799" s="9" t="s">
        <v>13045</v>
      </c>
      <c r="C799" s="12" t="s">
        <v>47</v>
      </c>
      <c r="D799" s="14" t="s">
        <v>13983</v>
      </c>
      <c r="E799" s="10">
        <v>0</v>
      </c>
      <c r="F799" s="10" t="str">
        <f>IF(REKAPITULACIJA!$F$48*I799=0,"",REKAPITULACIJA!$F$48*I799)</f>
        <v/>
      </c>
      <c r="G799" s="10" t="str">
        <f t="shared" si="19"/>
        <v/>
      </c>
      <c r="I799" s="115">
        <v>0</v>
      </c>
    </row>
    <row r="800" spans="2:9" ht="38.25" hidden="1" customHeight="1" x14ac:dyDescent="0.2">
      <c r="B800" s="9" t="s">
        <v>13046</v>
      </c>
      <c r="C800" s="12" t="s">
        <v>13</v>
      </c>
      <c r="D800" s="14" t="s">
        <v>13984</v>
      </c>
      <c r="E800" s="10">
        <v>0</v>
      </c>
      <c r="F800" s="10" t="str">
        <f>IF(REKAPITULACIJA!$F$48*I800=0,"",REKAPITULACIJA!$F$48*I800)</f>
        <v/>
      </c>
      <c r="G800" s="10" t="str">
        <f t="shared" si="19"/>
        <v/>
      </c>
      <c r="I800" s="116">
        <v>0</v>
      </c>
    </row>
    <row r="801" spans="2:9" ht="38.25" hidden="1" customHeight="1" x14ac:dyDescent="0.2">
      <c r="B801" s="9" t="s">
        <v>13047</v>
      </c>
      <c r="C801" s="12" t="s">
        <v>13</v>
      </c>
      <c r="D801" s="14" t="s">
        <v>13985</v>
      </c>
      <c r="E801" s="10">
        <v>0</v>
      </c>
      <c r="F801" s="10" t="str">
        <f>IF(REKAPITULACIJA!$F$48*I801=0,"",REKAPITULACIJA!$F$48*I801)</f>
        <v/>
      </c>
      <c r="G801" s="10" t="str">
        <f t="shared" si="19"/>
        <v/>
      </c>
      <c r="I801" s="116">
        <v>0</v>
      </c>
    </row>
    <row r="802" spans="2:9" ht="38.25" hidden="1" customHeight="1" x14ac:dyDescent="0.2">
      <c r="B802" s="9" t="s">
        <v>13048</v>
      </c>
      <c r="C802" s="12" t="s">
        <v>13</v>
      </c>
      <c r="D802" s="14" t="s">
        <v>13986</v>
      </c>
      <c r="E802" s="10">
        <v>0</v>
      </c>
      <c r="F802" s="10" t="str">
        <f>IF(REKAPITULACIJA!$F$48*I802=0,"",REKAPITULACIJA!$F$48*I802)</f>
        <v/>
      </c>
      <c r="G802" s="10" t="str">
        <f t="shared" si="19"/>
        <v/>
      </c>
      <c r="I802" s="115">
        <v>0</v>
      </c>
    </row>
    <row r="803" spans="2:9" ht="38.25" hidden="1" customHeight="1" x14ac:dyDescent="0.2">
      <c r="B803" s="9" t="s">
        <v>13049</v>
      </c>
      <c r="C803" s="12" t="s">
        <v>13</v>
      </c>
      <c r="D803" s="14" t="s">
        <v>13987</v>
      </c>
      <c r="E803" s="10">
        <v>0</v>
      </c>
      <c r="F803" s="10" t="str">
        <f>IF(REKAPITULACIJA!$F$48*I803=0,"",REKAPITULACIJA!$F$48*I803)</f>
        <v/>
      </c>
      <c r="G803" s="10" t="str">
        <f t="shared" si="19"/>
        <v/>
      </c>
      <c r="I803" s="115">
        <v>0</v>
      </c>
    </row>
    <row r="804" spans="2:9" ht="51" hidden="1" customHeight="1" x14ac:dyDescent="0.2">
      <c r="B804" s="9" t="s">
        <v>13050</v>
      </c>
      <c r="C804" s="12" t="s">
        <v>2666</v>
      </c>
      <c r="D804" s="14" t="s">
        <v>13988</v>
      </c>
      <c r="E804" s="10">
        <v>0</v>
      </c>
      <c r="F804" s="10" t="str">
        <f>IF(REKAPITULACIJA!$F$48*I804=0,"",REKAPITULACIJA!$F$48*I804)</f>
        <v/>
      </c>
      <c r="G804" s="10" t="str">
        <f t="shared" si="19"/>
        <v/>
      </c>
      <c r="I804" s="116">
        <v>0</v>
      </c>
    </row>
    <row r="805" spans="2:9" ht="38.25" hidden="1" customHeight="1" x14ac:dyDescent="0.2">
      <c r="B805" s="9" t="s">
        <v>13051</v>
      </c>
      <c r="C805" s="12" t="s">
        <v>84</v>
      </c>
      <c r="D805" s="14" t="s">
        <v>13989</v>
      </c>
      <c r="E805" s="10">
        <v>0</v>
      </c>
      <c r="F805" s="10" t="str">
        <f>IF(REKAPITULACIJA!$F$48*I805=0,"",REKAPITULACIJA!$F$48*I805)</f>
        <v/>
      </c>
      <c r="G805" s="10" t="str">
        <f t="shared" si="19"/>
        <v/>
      </c>
      <c r="I805" s="115">
        <v>0</v>
      </c>
    </row>
    <row r="806" spans="2:9" ht="38.25" hidden="1" customHeight="1" x14ac:dyDescent="0.2">
      <c r="B806" s="9" t="s">
        <v>13052</v>
      </c>
      <c r="C806" s="12" t="s">
        <v>84</v>
      </c>
      <c r="D806" s="14" t="s">
        <v>13990</v>
      </c>
      <c r="E806" s="10">
        <v>0</v>
      </c>
      <c r="F806" s="10" t="str">
        <f>IF(REKAPITULACIJA!$F$48*I806=0,"",REKAPITULACIJA!$F$48*I806)</f>
        <v/>
      </c>
      <c r="G806" s="10" t="str">
        <f t="shared" ref="G806:G819" si="20">IF(F806="","",E806*F806)</f>
        <v/>
      </c>
      <c r="I806" s="115">
        <v>0</v>
      </c>
    </row>
    <row r="807" spans="2:9" ht="51" hidden="1" customHeight="1" x14ac:dyDescent="0.2">
      <c r="B807" s="9" t="s">
        <v>13053</v>
      </c>
      <c r="C807" s="12" t="s">
        <v>84</v>
      </c>
      <c r="D807" s="14" t="s">
        <v>13991</v>
      </c>
      <c r="E807" s="10">
        <v>0</v>
      </c>
      <c r="F807" s="10" t="str">
        <f>IF(REKAPITULACIJA!$F$48*I807=0,"",REKAPITULACIJA!$F$48*I807)</f>
        <v/>
      </c>
      <c r="G807" s="10" t="str">
        <f t="shared" si="20"/>
        <v/>
      </c>
      <c r="I807" s="116">
        <v>0</v>
      </c>
    </row>
    <row r="808" spans="2:9" ht="51" hidden="1" customHeight="1" x14ac:dyDescent="0.2">
      <c r="B808" s="9" t="s">
        <v>13054</v>
      </c>
      <c r="C808" s="12" t="s">
        <v>84</v>
      </c>
      <c r="D808" s="14" t="s">
        <v>13992</v>
      </c>
      <c r="E808" s="10">
        <v>0</v>
      </c>
      <c r="F808" s="10" t="str">
        <f>IF(REKAPITULACIJA!$F$48*I808=0,"",REKAPITULACIJA!$F$48*I808)</f>
        <v/>
      </c>
      <c r="G808" s="10" t="str">
        <f t="shared" si="20"/>
        <v/>
      </c>
      <c r="I808" s="116">
        <v>0</v>
      </c>
    </row>
    <row r="809" spans="2:9" ht="51" hidden="1" customHeight="1" x14ac:dyDescent="0.2">
      <c r="B809" s="9" t="s">
        <v>13055</v>
      </c>
      <c r="C809" s="12" t="s">
        <v>84</v>
      </c>
      <c r="D809" s="14" t="s">
        <v>13993</v>
      </c>
      <c r="E809" s="10">
        <v>0</v>
      </c>
      <c r="F809" s="10" t="str">
        <f>IF(REKAPITULACIJA!$F$48*I809=0,"",REKAPITULACIJA!$F$48*I809)</f>
        <v/>
      </c>
      <c r="G809" s="10" t="str">
        <f t="shared" si="20"/>
        <v/>
      </c>
      <c r="I809" s="116">
        <v>0</v>
      </c>
    </row>
    <row r="810" spans="2:9" ht="51" hidden="1" customHeight="1" x14ac:dyDescent="0.2">
      <c r="B810" s="9" t="s">
        <v>13056</v>
      </c>
      <c r="C810" s="12" t="s">
        <v>84</v>
      </c>
      <c r="D810" s="14" t="s">
        <v>13994</v>
      </c>
      <c r="E810" s="10">
        <v>0</v>
      </c>
      <c r="F810" s="10" t="str">
        <f>IF(REKAPITULACIJA!$F$48*I810=0,"",REKAPITULACIJA!$F$48*I810)</f>
        <v/>
      </c>
      <c r="G810" s="10" t="str">
        <f t="shared" si="20"/>
        <v/>
      </c>
      <c r="I810" s="116">
        <v>0</v>
      </c>
    </row>
    <row r="811" spans="2:9" ht="38.25" hidden="1" customHeight="1" x14ac:dyDescent="0.2">
      <c r="B811" s="9" t="s">
        <v>13057</v>
      </c>
      <c r="C811" s="12" t="s">
        <v>84</v>
      </c>
      <c r="D811" s="14" t="s">
        <v>13995</v>
      </c>
      <c r="E811" s="10">
        <v>0</v>
      </c>
      <c r="F811" s="10" t="str">
        <f>IF(REKAPITULACIJA!$F$48*I811=0,"",REKAPITULACIJA!$F$48*I811)</f>
        <v/>
      </c>
      <c r="G811" s="10" t="str">
        <f t="shared" si="20"/>
        <v/>
      </c>
      <c r="I811" s="116">
        <v>0</v>
      </c>
    </row>
    <row r="812" spans="2:9" ht="38.25" hidden="1" customHeight="1" x14ac:dyDescent="0.2">
      <c r="B812" s="9" t="s">
        <v>13058</v>
      </c>
      <c r="C812" s="12" t="s">
        <v>47</v>
      </c>
      <c r="D812" s="14" t="s">
        <v>13996</v>
      </c>
      <c r="E812" s="10">
        <v>0</v>
      </c>
      <c r="F812" s="10" t="str">
        <f>IF(REKAPITULACIJA!$F$48*I812=0,"",REKAPITULACIJA!$F$48*I812)</f>
        <v/>
      </c>
      <c r="G812" s="10" t="str">
        <f t="shared" si="20"/>
        <v/>
      </c>
      <c r="I812" s="115">
        <v>0</v>
      </c>
    </row>
    <row r="813" spans="2:9" ht="38.25" hidden="1" customHeight="1" x14ac:dyDescent="0.2">
      <c r="B813" s="9" t="s">
        <v>13059</v>
      </c>
      <c r="C813" s="12" t="s">
        <v>47</v>
      </c>
      <c r="D813" s="14" t="s">
        <v>13997</v>
      </c>
      <c r="E813" s="10">
        <v>0</v>
      </c>
      <c r="F813" s="10" t="str">
        <f>IF(REKAPITULACIJA!$F$48*I813=0,"",REKAPITULACIJA!$F$48*I813)</f>
        <v/>
      </c>
      <c r="G813" s="10" t="str">
        <f t="shared" si="20"/>
        <v/>
      </c>
      <c r="I813" s="115">
        <v>0</v>
      </c>
    </row>
    <row r="814" spans="2:9" ht="38.25" hidden="1" customHeight="1" x14ac:dyDescent="0.2">
      <c r="B814" s="9" t="s">
        <v>13060</v>
      </c>
      <c r="C814" s="12" t="s">
        <v>47</v>
      </c>
      <c r="D814" s="14" t="s">
        <v>13998</v>
      </c>
      <c r="E814" s="10">
        <v>0</v>
      </c>
      <c r="F814" s="10" t="str">
        <f>IF(REKAPITULACIJA!$F$48*I814=0,"",REKAPITULACIJA!$F$48*I814)</f>
        <v/>
      </c>
      <c r="G814" s="10" t="str">
        <f t="shared" si="20"/>
        <v/>
      </c>
      <c r="I814" s="115">
        <v>0</v>
      </c>
    </row>
    <row r="815" spans="2:9" ht="38.25" hidden="1" customHeight="1" x14ac:dyDescent="0.2">
      <c r="B815" s="9" t="s">
        <v>13061</v>
      </c>
      <c r="C815" s="12" t="s">
        <v>47</v>
      </c>
      <c r="D815" s="14" t="s">
        <v>13999</v>
      </c>
      <c r="E815" s="10">
        <v>0</v>
      </c>
      <c r="F815" s="10" t="str">
        <f>IF(REKAPITULACIJA!$F$48*I815=0,"",REKAPITULACIJA!$F$48*I815)</f>
        <v/>
      </c>
      <c r="G815" s="10" t="str">
        <f t="shared" si="20"/>
        <v/>
      </c>
      <c r="I815" s="116">
        <v>0</v>
      </c>
    </row>
    <row r="816" spans="2:9" ht="38.25" hidden="1" customHeight="1" x14ac:dyDescent="0.2">
      <c r="B816" s="9" t="s">
        <v>13062</v>
      </c>
      <c r="C816" s="12" t="s">
        <v>47</v>
      </c>
      <c r="D816" s="14" t="s">
        <v>14000</v>
      </c>
      <c r="E816" s="10">
        <v>0</v>
      </c>
      <c r="F816" s="10" t="str">
        <f>IF(REKAPITULACIJA!$F$48*I816=0,"",REKAPITULACIJA!$F$48*I816)</f>
        <v/>
      </c>
      <c r="G816" s="10" t="str">
        <f t="shared" si="20"/>
        <v/>
      </c>
      <c r="I816" s="116">
        <v>0</v>
      </c>
    </row>
    <row r="817" spans="2:9" ht="38.25" hidden="1" customHeight="1" x14ac:dyDescent="0.2">
      <c r="B817" s="9" t="s">
        <v>13063</v>
      </c>
      <c r="C817" s="12" t="s">
        <v>47</v>
      </c>
      <c r="D817" s="14" t="s">
        <v>14001</v>
      </c>
      <c r="E817" s="10">
        <v>0</v>
      </c>
      <c r="F817" s="10" t="str">
        <f>IF(REKAPITULACIJA!$F$48*I817=0,"",REKAPITULACIJA!$F$48*I817)</f>
        <v/>
      </c>
      <c r="G817" s="10" t="str">
        <f t="shared" si="20"/>
        <v/>
      </c>
      <c r="I817" s="116">
        <v>0</v>
      </c>
    </row>
    <row r="818" spans="2:9" ht="38.25" hidden="1" customHeight="1" x14ac:dyDescent="0.2">
      <c r="B818" s="9" t="s">
        <v>13064</v>
      </c>
      <c r="C818" s="12" t="s">
        <v>47</v>
      </c>
      <c r="D818" s="14" t="s">
        <v>14002</v>
      </c>
      <c r="E818" s="10">
        <v>0</v>
      </c>
      <c r="F818" s="10" t="str">
        <f>IF(REKAPITULACIJA!$F$48*I818=0,"",REKAPITULACIJA!$F$48*I818)</f>
        <v/>
      </c>
      <c r="G818" s="10" t="str">
        <f t="shared" si="20"/>
        <v/>
      </c>
      <c r="I818" s="116">
        <v>0</v>
      </c>
    </row>
    <row r="819" spans="2:9" ht="38.25" hidden="1" customHeight="1" x14ac:dyDescent="0.2">
      <c r="B819" s="9" t="s">
        <v>13065</v>
      </c>
      <c r="C819" s="12" t="s">
        <v>47</v>
      </c>
      <c r="D819" s="14" t="s">
        <v>14003</v>
      </c>
      <c r="E819" s="10">
        <v>0</v>
      </c>
      <c r="F819" s="10" t="str">
        <f>IF(REKAPITULACIJA!$F$48*I819=0,"",REKAPITULACIJA!$F$48*I819)</f>
        <v/>
      </c>
      <c r="G819" s="10" t="str">
        <f t="shared" si="20"/>
        <v/>
      </c>
      <c r="I819" s="116">
        <v>0</v>
      </c>
    </row>
    <row r="820" spans="2:9" ht="12.75" customHeight="1" x14ac:dyDescent="0.2">
      <c r="E820" s="45" t="str">
        <f>IF(SUM(E823:E942)=0,0,"")</f>
        <v/>
      </c>
      <c r="F820" s="45"/>
      <c r="G820" s="45"/>
    </row>
    <row r="821" spans="2:9" ht="21.2" customHeight="1" x14ac:dyDescent="0.25">
      <c r="B821" s="212" t="s">
        <v>12961</v>
      </c>
      <c r="C821" s="213"/>
      <c r="D821" s="213"/>
      <c r="E821" s="47" t="str">
        <f>IF(SUM(E823:E942)=0,0,"")</f>
        <v/>
      </c>
      <c r="F821" s="47"/>
      <c r="G821" s="48"/>
    </row>
    <row r="822" spans="2:9" ht="12.75" customHeight="1" x14ac:dyDescent="0.2">
      <c r="E822" s="45" t="str">
        <f>IF(SUM(E823:E942)=0,0,"")</f>
        <v/>
      </c>
      <c r="F822" s="45"/>
      <c r="G822" s="45"/>
    </row>
    <row r="823" spans="2:9" ht="51" hidden="1" customHeight="1" x14ac:dyDescent="0.2">
      <c r="B823" s="9" t="s">
        <v>13068</v>
      </c>
      <c r="C823" s="12" t="s">
        <v>47</v>
      </c>
      <c r="D823" s="14" t="s">
        <v>14004</v>
      </c>
      <c r="E823" s="10">
        <v>0</v>
      </c>
      <c r="F823" s="10">
        <f>IF(REKAPITULACIJA!$F$48*I823=0,"",REKAPITULACIJA!$F$48*I823)</f>
        <v>27.5</v>
      </c>
      <c r="G823" s="10">
        <f>IF(F823="","",E823*F823)</f>
        <v>0</v>
      </c>
      <c r="I823" s="104">
        <v>27.5</v>
      </c>
    </row>
    <row r="824" spans="2:9" ht="51" hidden="1" customHeight="1" x14ac:dyDescent="0.2">
      <c r="B824" s="9" t="s">
        <v>13069</v>
      </c>
      <c r="C824" s="12" t="s">
        <v>47</v>
      </c>
      <c r="D824" s="14" t="s">
        <v>14005</v>
      </c>
      <c r="E824" s="10">
        <v>0</v>
      </c>
      <c r="F824" s="10">
        <f>IF(REKAPITULACIJA!$F$48*I824=0,"",REKAPITULACIJA!$F$48*I824)</f>
        <v>31.5</v>
      </c>
      <c r="G824" s="10">
        <f t="shared" ref="G824:G887" si="21">IF(F824="","",E824*F824)</f>
        <v>0</v>
      </c>
      <c r="I824" s="104">
        <v>31.5</v>
      </c>
    </row>
    <row r="825" spans="2:9" ht="51" hidden="1" customHeight="1" x14ac:dyDescent="0.2">
      <c r="B825" s="9" t="s">
        <v>13070</v>
      </c>
      <c r="C825" s="12" t="s">
        <v>47</v>
      </c>
      <c r="D825" s="14" t="s">
        <v>14006</v>
      </c>
      <c r="E825" s="10">
        <v>0</v>
      </c>
      <c r="F825" s="10" t="str">
        <f>IF(REKAPITULACIJA!$F$48*I825=0,"",REKAPITULACIJA!$F$48*I825)</f>
        <v/>
      </c>
      <c r="G825" s="10" t="str">
        <f t="shared" si="21"/>
        <v/>
      </c>
      <c r="I825" s="112">
        <v>0</v>
      </c>
    </row>
    <row r="826" spans="2:9" ht="51" customHeight="1" x14ac:dyDescent="0.2">
      <c r="B826" s="9" t="s">
        <v>13071</v>
      </c>
      <c r="C826" s="12" t="s">
        <v>47</v>
      </c>
      <c r="D826" s="14" t="s">
        <v>14384</v>
      </c>
      <c r="E826" s="10">
        <v>20</v>
      </c>
      <c r="F826" s="10"/>
      <c r="G826" s="10" t="str">
        <f t="shared" si="21"/>
        <v/>
      </c>
      <c r="I826" s="112">
        <v>0</v>
      </c>
    </row>
    <row r="827" spans="2:9" ht="51" hidden="1" customHeight="1" x14ac:dyDescent="0.2">
      <c r="B827" s="9" t="s">
        <v>13072</v>
      </c>
      <c r="C827" s="12" t="s">
        <v>47</v>
      </c>
      <c r="D827" s="14" t="s">
        <v>14007</v>
      </c>
      <c r="E827" s="10">
        <v>0</v>
      </c>
      <c r="F827" s="10" t="str">
        <f>IF(REKAPITULACIJA!$F$48*I827=0,"",REKAPITULACIJA!$F$48*I827)</f>
        <v/>
      </c>
      <c r="G827" s="10" t="str">
        <f t="shared" si="21"/>
        <v/>
      </c>
      <c r="I827" s="113">
        <v>0</v>
      </c>
    </row>
    <row r="828" spans="2:9" ht="51" hidden="1" customHeight="1" x14ac:dyDescent="0.2">
      <c r="B828" s="9" t="s">
        <v>13073</v>
      </c>
      <c r="C828" s="12" t="s">
        <v>47</v>
      </c>
      <c r="D828" s="14" t="s">
        <v>14008</v>
      </c>
      <c r="E828" s="10">
        <v>0</v>
      </c>
      <c r="F828" s="10" t="str">
        <f>IF(REKAPITULACIJA!$F$48*I828=0,"",REKAPITULACIJA!$F$48*I828)</f>
        <v/>
      </c>
      <c r="G828" s="10" t="str">
        <f t="shared" si="21"/>
        <v/>
      </c>
      <c r="I828" s="113">
        <v>0</v>
      </c>
    </row>
    <row r="829" spans="2:9" ht="51" hidden="1" customHeight="1" x14ac:dyDescent="0.2">
      <c r="B829" s="9" t="s">
        <v>13074</v>
      </c>
      <c r="C829" s="12" t="s">
        <v>47</v>
      </c>
      <c r="D829" s="14" t="s">
        <v>14009</v>
      </c>
      <c r="E829" s="10">
        <v>0</v>
      </c>
      <c r="F829" s="10" t="str">
        <f>IF(REKAPITULACIJA!$F$48*I829=0,"",REKAPITULACIJA!$F$48*I829)</f>
        <v/>
      </c>
      <c r="G829" s="10" t="str">
        <f t="shared" si="21"/>
        <v/>
      </c>
      <c r="I829" s="113">
        <v>0</v>
      </c>
    </row>
    <row r="830" spans="2:9" ht="51" hidden="1" customHeight="1" x14ac:dyDescent="0.2">
      <c r="B830" s="9" t="s">
        <v>13075</v>
      </c>
      <c r="C830" s="12" t="s">
        <v>47</v>
      </c>
      <c r="D830" s="14" t="s">
        <v>14010</v>
      </c>
      <c r="E830" s="10">
        <v>0</v>
      </c>
      <c r="F830" s="10" t="str">
        <f>IF(REKAPITULACIJA!$F$48*I830=0,"",REKAPITULACIJA!$F$48*I830)</f>
        <v/>
      </c>
      <c r="G830" s="10" t="str">
        <f t="shared" si="21"/>
        <v/>
      </c>
      <c r="I830" s="113">
        <v>0</v>
      </c>
    </row>
    <row r="831" spans="2:9" ht="51" hidden="1" customHeight="1" x14ac:dyDescent="0.2">
      <c r="B831" s="9" t="s">
        <v>13076</v>
      </c>
      <c r="C831" s="12" t="s">
        <v>47</v>
      </c>
      <c r="D831" s="14" t="s">
        <v>14011</v>
      </c>
      <c r="E831" s="10">
        <v>0</v>
      </c>
      <c r="F831" s="10" t="str">
        <f>IF(REKAPITULACIJA!$F$48*I831=0,"",REKAPITULACIJA!$F$48*I831)</f>
        <v/>
      </c>
      <c r="G831" s="10" t="str">
        <f t="shared" si="21"/>
        <v/>
      </c>
      <c r="I831" s="112">
        <v>0</v>
      </c>
    </row>
    <row r="832" spans="2:9" ht="51" hidden="1" customHeight="1" x14ac:dyDescent="0.2">
      <c r="B832" s="9" t="s">
        <v>13077</v>
      </c>
      <c r="C832" s="12" t="s">
        <v>47</v>
      </c>
      <c r="D832" s="14" t="s">
        <v>14012</v>
      </c>
      <c r="E832" s="10">
        <v>0</v>
      </c>
      <c r="F832" s="10" t="str">
        <f>IF(REKAPITULACIJA!$F$48*I832=0,"",REKAPITULACIJA!$F$48*I832)</f>
        <v/>
      </c>
      <c r="G832" s="10" t="str">
        <f t="shared" si="21"/>
        <v/>
      </c>
      <c r="I832" s="112">
        <v>0</v>
      </c>
    </row>
    <row r="833" spans="2:9" ht="51" hidden="1" customHeight="1" x14ac:dyDescent="0.2">
      <c r="B833" s="9" t="s">
        <v>13078</v>
      </c>
      <c r="C833" s="12" t="s">
        <v>47</v>
      </c>
      <c r="D833" s="14" t="s">
        <v>14013</v>
      </c>
      <c r="E833" s="10">
        <v>0</v>
      </c>
      <c r="F833" s="10" t="str">
        <f>IF(REKAPITULACIJA!$F$48*I833=0,"",REKAPITULACIJA!$F$48*I833)</f>
        <v/>
      </c>
      <c r="G833" s="10" t="str">
        <f t="shared" si="21"/>
        <v/>
      </c>
      <c r="I833" s="112">
        <v>0</v>
      </c>
    </row>
    <row r="834" spans="2:9" ht="51" hidden="1" customHeight="1" x14ac:dyDescent="0.2">
      <c r="B834" s="9" t="s">
        <v>13079</v>
      </c>
      <c r="C834" s="12" t="s">
        <v>47</v>
      </c>
      <c r="D834" s="14" t="s">
        <v>14014</v>
      </c>
      <c r="E834" s="10">
        <v>0</v>
      </c>
      <c r="F834" s="10" t="str">
        <f>IF(REKAPITULACIJA!$F$48*I834=0,"",REKAPITULACIJA!$F$48*I834)</f>
        <v/>
      </c>
      <c r="G834" s="10" t="str">
        <f t="shared" si="21"/>
        <v/>
      </c>
      <c r="I834" s="112">
        <v>0</v>
      </c>
    </row>
    <row r="835" spans="2:9" ht="51" hidden="1" customHeight="1" x14ac:dyDescent="0.2">
      <c r="B835" s="9" t="s">
        <v>13080</v>
      </c>
      <c r="C835" s="12" t="s">
        <v>47</v>
      </c>
      <c r="D835" s="14" t="s">
        <v>14015</v>
      </c>
      <c r="E835" s="10">
        <v>0</v>
      </c>
      <c r="F835" s="10" t="str">
        <f>IF(REKAPITULACIJA!$F$48*I835=0,"",REKAPITULACIJA!$F$48*I835)</f>
        <v/>
      </c>
      <c r="G835" s="10" t="str">
        <f t="shared" si="21"/>
        <v/>
      </c>
      <c r="I835" s="113">
        <v>0</v>
      </c>
    </row>
    <row r="836" spans="2:9" ht="51" hidden="1" customHeight="1" x14ac:dyDescent="0.2">
      <c r="B836" s="9" t="s">
        <v>13081</v>
      </c>
      <c r="C836" s="12" t="s">
        <v>47</v>
      </c>
      <c r="D836" s="14" t="s">
        <v>14016</v>
      </c>
      <c r="E836" s="10">
        <v>0</v>
      </c>
      <c r="F836" s="10" t="str">
        <f>IF(REKAPITULACIJA!$F$48*I836=0,"",REKAPITULACIJA!$F$48*I836)</f>
        <v/>
      </c>
      <c r="G836" s="10" t="str">
        <f t="shared" si="21"/>
        <v/>
      </c>
      <c r="I836" s="113">
        <v>0</v>
      </c>
    </row>
    <row r="837" spans="2:9" ht="51" hidden="1" customHeight="1" x14ac:dyDescent="0.2">
      <c r="B837" s="9" t="s">
        <v>13082</v>
      </c>
      <c r="C837" s="12" t="s">
        <v>47</v>
      </c>
      <c r="D837" s="14" t="s">
        <v>14017</v>
      </c>
      <c r="E837" s="10">
        <v>0</v>
      </c>
      <c r="F837" s="10" t="str">
        <f>IF(REKAPITULACIJA!$F$48*I837=0,"",REKAPITULACIJA!$F$48*I837)</f>
        <v/>
      </c>
      <c r="G837" s="10" t="str">
        <f t="shared" si="21"/>
        <v/>
      </c>
      <c r="I837" s="113">
        <v>0</v>
      </c>
    </row>
    <row r="838" spans="2:9" ht="51" hidden="1" customHeight="1" x14ac:dyDescent="0.2">
      <c r="B838" s="9" t="s">
        <v>13083</v>
      </c>
      <c r="C838" s="12" t="s">
        <v>47</v>
      </c>
      <c r="D838" s="14" t="s">
        <v>14018</v>
      </c>
      <c r="E838" s="10">
        <v>0</v>
      </c>
      <c r="F838" s="10" t="str">
        <f>IF(REKAPITULACIJA!$F$48*I838=0,"",REKAPITULACIJA!$F$48*I838)</f>
        <v/>
      </c>
      <c r="G838" s="10" t="str">
        <f t="shared" si="21"/>
        <v/>
      </c>
      <c r="I838" s="113">
        <v>0</v>
      </c>
    </row>
    <row r="839" spans="2:9" ht="51" hidden="1" customHeight="1" x14ac:dyDescent="0.2">
      <c r="B839" s="9" t="s">
        <v>13084</v>
      </c>
      <c r="C839" s="12" t="s">
        <v>47</v>
      </c>
      <c r="D839" s="14" t="s">
        <v>14019</v>
      </c>
      <c r="E839" s="10">
        <v>0</v>
      </c>
      <c r="F839" s="10">
        <f>IF(REKAPITULACIJA!$F$48*I839=0,"",REKAPITULACIJA!$F$48*I839)</f>
        <v>24</v>
      </c>
      <c r="G839" s="10">
        <f t="shared" si="21"/>
        <v>0</v>
      </c>
      <c r="I839" s="104">
        <v>24</v>
      </c>
    </row>
    <row r="840" spans="2:9" ht="51" hidden="1" customHeight="1" x14ac:dyDescent="0.2">
      <c r="B840" s="9" t="s">
        <v>13085</v>
      </c>
      <c r="C840" s="12" t="s">
        <v>47</v>
      </c>
      <c r="D840" s="14" t="s">
        <v>14020</v>
      </c>
      <c r="E840" s="10">
        <v>0</v>
      </c>
      <c r="F840" s="10">
        <v>125</v>
      </c>
      <c r="G840" s="10">
        <f t="shared" si="21"/>
        <v>0</v>
      </c>
      <c r="I840" s="104">
        <v>27</v>
      </c>
    </row>
    <row r="841" spans="2:9" ht="51" hidden="1" customHeight="1" x14ac:dyDescent="0.2">
      <c r="B841" s="9" t="s">
        <v>13086</v>
      </c>
      <c r="C841" s="12" t="s">
        <v>47</v>
      </c>
      <c r="D841" s="14" t="s">
        <v>14021</v>
      </c>
      <c r="E841" s="10">
        <v>0</v>
      </c>
      <c r="F841" s="10" t="str">
        <f>IF(REKAPITULACIJA!$F$48*I841=0,"",REKAPITULACIJA!$F$48*I841)</f>
        <v/>
      </c>
      <c r="G841" s="10" t="str">
        <f t="shared" si="21"/>
        <v/>
      </c>
      <c r="I841" s="112">
        <v>0</v>
      </c>
    </row>
    <row r="842" spans="2:9" ht="51" hidden="1" customHeight="1" x14ac:dyDescent="0.2">
      <c r="B842" s="9" t="s">
        <v>13087</v>
      </c>
      <c r="C842" s="12" t="s">
        <v>47</v>
      </c>
      <c r="D842" s="14" t="s">
        <v>14022</v>
      </c>
      <c r="E842" s="10">
        <v>0</v>
      </c>
      <c r="F842" s="10" t="str">
        <f>IF(REKAPITULACIJA!$F$48*I842=0,"",REKAPITULACIJA!$F$48*I842)</f>
        <v/>
      </c>
      <c r="G842" s="10" t="str">
        <f t="shared" si="21"/>
        <v/>
      </c>
      <c r="I842" s="112">
        <v>0</v>
      </c>
    </row>
    <row r="843" spans="2:9" ht="51" hidden="1" customHeight="1" x14ac:dyDescent="0.2">
      <c r="B843" s="9" t="s">
        <v>13088</v>
      </c>
      <c r="C843" s="12" t="s">
        <v>47</v>
      </c>
      <c r="D843" s="14" t="s">
        <v>14023</v>
      </c>
      <c r="E843" s="10">
        <v>0</v>
      </c>
      <c r="F843" s="10" t="str">
        <f>IF(REKAPITULACIJA!$F$48*I843=0,"",REKAPITULACIJA!$F$48*I843)</f>
        <v/>
      </c>
      <c r="G843" s="10" t="str">
        <f t="shared" si="21"/>
        <v/>
      </c>
      <c r="I843" s="113">
        <v>0</v>
      </c>
    </row>
    <row r="844" spans="2:9" ht="51" hidden="1" customHeight="1" x14ac:dyDescent="0.2">
      <c r="B844" s="9" t="s">
        <v>13089</v>
      </c>
      <c r="C844" s="12" t="s">
        <v>47</v>
      </c>
      <c r="D844" s="14" t="s">
        <v>14024</v>
      </c>
      <c r="E844" s="10">
        <v>0</v>
      </c>
      <c r="F844" s="10" t="str">
        <f>IF(REKAPITULACIJA!$F$48*I844=0,"",REKAPITULACIJA!$F$48*I844)</f>
        <v/>
      </c>
      <c r="G844" s="10" t="str">
        <f t="shared" si="21"/>
        <v/>
      </c>
      <c r="I844" s="113">
        <v>0</v>
      </c>
    </row>
    <row r="845" spans="2:9" ht="51" hidden="1" customHeight="1" x14ac:dyDescent="0.2">
      <c r="B845" s="9" t="s">
        <v>13090</v>
      </c>
      <c r="C845" s="12" t="s">
        <v>47</v>
      </c>
      <c r="D845" s="14" t="s">
        <v>14025</v>
      </c>
      <c r="E845" s="10">
        <v>0</v>
      </c>
      <c r="F845" s="10" t="str">
        <f>IF(REKAPITULACIJA!$F$48*I845=0,"",REKAPITULACIJA!$F$48*I845)</f>
        <v/>
      </c>
      <c r="G845" s="10" t="str">
        <f t="shared" si="21"/>
        <v/>
      </c>
      <c r="I845" s="113">
        <v>0</v>
      </c>
    </row>
    <row r="846" spans="2:9" ht="51" hidden="1" customHeight="1" x14ac:dyDescent="0.2">
      <c r="B846" s="9" t="s">
        <v>13091</v>
      </c>
      <c r="C846" s="12" t="s">
        <v>47</v>
      </c>
      <c r="D846" s="14" t="s">
        <v>14026</v>
      </c>
      <c r="E846" s="10">
        <v>0</v>
      </c>
      <c r="F846" s="10" t="str">
        <f>IF(REKAPITULACIJA!$F$48*I846=0,"",REKAPITULACIJA!$F$48*I846)</f>
        <v/>
      </c>
      <c r="G846" s="10" t="str">
        <f t="shared" si="21"/>
        <v/>
      </c>
      <c r="I846" s="113">
        <v>0</v>
      </c>
    </row>
    <row r="847" spans="2:9" ht="51" hidden="1" customHeight="1" x14ac:dyDescent="0.2">
      <c r="B847" s="9" t="s">
        <v>13092</v>
      </c>
      <c r="C847" s="12" t="s">
        <v>47</v>
      </c>
      <c r="D847" s="14" t="s">
        <v>14027</v>
      </c>
      <c r="E847" s="10">
        <v>0</v>
      </c>
      <c r="F847" s="10" t="str">
        <f>IF(REKAPITULACIJA!$F$48*I847=0,"",REKAPITULACIJA!$F$48*I847)</f>
        <v/>
      </c>
      <c r="G847" s="10" t="str">
        <f t="shared" si="21"/>
        <v/>
      </c>
      <c r="I847" s="112">
        <v>0</v>
      </c>
    </row>
    <row r="848" spans="2:9" ht="51" hidden="1" customHeight="1" x14ac:dyDescent="0.2">
      <c r="B848" s="9" t="s">
        <v>13093</v>
      </c>
      <c r="C848" s="12" t="s">
        <v>47</v>
      </c>
      <c r="D848" s="14" t="s">
        <v>14028</v>
      </c>
      <c r="E848" s="10">
        <v>0</v>
      </c>
      <c r="F848" s="10" t="str">
        <f>IF(REKAPITULACIJA!$F$48*I848=0,"",REKAPITULACIJA!$F$48*I848)</f>
        <v/>
      </c>
      <c r="G848" s="10" t="str">
        <f t="shared" si="21"/>
        <v/>
      </c>
      <c r="I848" s="112">
        <v>0</v>
      </c>
    </row>
    <row r="849" spans="2:9" ht="51" hidden="1" customHeight="1" x14ac:dyDescent="0.2">
      <c r="B849" s="9" t="s">
        <v>13094</v>
      </c>
      <c r="C849" s="12" t="s">
        <v>47</v>
      </c>
      <c r="D849" s="14" t="s">
        <v>14029</v>
      </c>
      <c r="E849" s="10">
        <v>0</v>
      </c>
      <c r="F849" s="10" t="str">
        <f>IF(REKAPITULACIJA!$F$48*I849=0,"",REKAPITULACIJA!$F$48*I849)</f>
        <v/>
      </c>
      <c r="G849" s="10" t="str">
        <f t="shared" si="21"/>
        <v/>
      </c>
      <c r="I849" s="112">
        <v>0</v>
      </c>
    </row>
    <row r="850" spans="2:9" ht="51" hidden="1" customHeight="1" x14ac:dyDescent="0.2">
      <c r="B850" s="9" t="s">
        <v>13095</v>
      </c>
      <c r="C850" s="12" t="s">
        <v>47</v>
      </c>
      <c r="D850" s="14" t="s">
        <v>14030</v>
      </c>
      <c r="E850" s="10">
        <v>0</v>
      </c>
      <c r="F850" s="10" t="str">
        <f>IF(REKAPITULACIJA!$F$48*I850=0,"",REKAPITULACIJA!$F$48*I850)</f>
        <v/>
      </c>
      <c r="G850" s="10" t="str">
        <f t="shared" si="21"/>
        <v/>
      </c>
      <c r="I850" s="112">
        <v>0</v>
      </c>
    </row>
    <row r="851" spans="2:9" ht="51" hidden="1" customHeight="1" x14ac:dyDescent="0.2">
      <c r="B851" s="9" t="s">
        <v>13096</v>
      </c>
      <c r="C851" s="12" t="s">
        <v>47</v>
      </c>
      <c r="D851" s="14" t="s">
        <v>14031</v>
      </c>
      <c r="E851" s="10">
        <v>0</v>
      </c>
      <c r="F851" s="10" t="str">
        <f>IF(REKAPITULACIJA!$F$48*I851=0,"",REKAPITULACIJA!$F$48*I851)</f>
        <v/>
      </c>
      <c r="G851" s="10" t="str">
        <f t="shared" si="21"/>
        <v/>
      </c>
      <c r="I851" s="113">
        <v>0</v>
      </c>
    </row>
    <row r="852" spans="2:9" ht="51" hidden="1" customHeight="1" x14ac:dyDescent="0.2">
      <c r="B852" s="9" t="s">
        <v>13097</v>
      </c>
      <c r="C852" s="12" t="s">
        <v>47</v>
      </c>
      <c r="D852" s="14" t="s">
        <v>14032</v>
      </c>
      <c r="E852" s="10">
        <v>0</v>
      </c>
      <c r="F852" s="10" t="str">
        <f>IF(REKAPITULACIJA!$F$48*I852=0,"",REKAPITULACIJA!$F$48*I852)</f>
        <v/>
      </c>
      <c r="G852" s="10" t="str">
        <f t="shared" si="21"/>
        <v/>
      </c>
      <c r="I852" s="113">
        <v>0</v>
      </c>
    </row>
    <row r="853" spans="2:9" ht="51" hidden="1" customHeight="1" x14ac:dyDescent="0.2">
      <c r="B853" s="9" t="s">
        <v>13098</v>
      </c>
      <c r="C853" s="12" t="s">
        <v>47</v>
      </c>
      <c r="D853" s="14" t="s">
        <v>14033</v>
      </c>
      <c r="E853" s="10">
        <v>0</v>
      </c>
      <c r="F853" s="10" t="str">
        <f>IF(REKAPITULACIJA!$F$48*I853=0,"",REKAPITULACIJA!$F$48*I853)</f>
        <v/>
      </c>
      <c r="G853" s="10" t="str">
        <f t="shared" si="21"/>
        <v/>
      </c>
      <c r="I853" s="113">
        <v>0</v>
      </c>
    </row>
    <row r="854" spans="2:9" ht="51" hidden="1" customHeight="1" x14ac:dyDescent="0.2">
      <c r="B854" s="9" t="s">
        <v>13099</v>
      </c>
      <c r="C854" s="12" t="s">
        <v>47</v>
      </c>
      <c r="D854" s="14" t="s">
        <v>14034</v>
      </c>
      <c r="E854" s="10">
        <v>0</v>
      </c>
      <c r="F854" s="10" t="str">
        <f>IF(REKAPITULACIJA!$F$48*I854=0,"",REKAPITULACIJA!$F$48*I854)</f>
        <v/>
      </c>
      <c r="G854" s="10" t="str">
        <f t="shared" si="21"/>
        <v/>
      </c>
      <c r="I854" s="113">
        <v>0</v>
      </c>
    </row>
    <row r="855" spans="2:9" ht="51" hidden="1" customHeight="1" x14ac:dyDescent="0.2">
      <c r="B855" s="9" t="s">
        <v>13100</v>
      </c>
      <c r="C855" s="12" t="s">
        <v>47</v>
      </c>
      <c r="D855" s="14" t="s">
        <v>14035</v>
      </c>
      <c r="E855" s="10">
        <v>0</v>
      </c>
      <c r="F855" s="10" t="str">
        <f>IF(REKAPITULACIJA!$F$48*I855=0,"",REKAPITULACIJA!$F$48*I855)</f>
        <v/>
      </c>
      <c r="G855" s="10" t="str">
        <f t="shared" si="21"/>
        <v/>
      </c>
      <c r="I855" s="112">
        <v>0</v>
      </c>
    </row>
    <row r="856" spans="2:9" ht="51" hidden="1" customHeight="1" x14ac:dyDescent="0.2">
      <c r="B856" s="9" t="s">
        <v>13101</v>
      </c>
      <c r="C856" s="12" t="s">
        <v>47</v>
      </c>
      <c r="D856" s="14" t="s">
        <v>14036</v>
      </c>
      <c r="E856" s="10">
        <v>0</v>
      </c>
      <c r="F856" s="10" t="str">
        <f>IF(REKAPITULACIJA!$F$48*I856=0,"",REKAPITULACIJA!$F$48*I856)</f>
        <v/>
      </c>
      <c r="G856" s="10" t="str">
        <f t="shared" si="21"/>
        <v/>
      </c>
      <c r="I856" s="112">
        <v>0</v>
      </c>
    </row>
    <row r="857" spans="2:9" ht="51" hidden="1" customHeight="1" x14ac:dyDescent="0.2">
      <c r="B857" s="9" t="s">
        <v>13102</v>
      </c>
      <c r="C857" s="12" t="s">
        <v>47</v>
      </c>
      <c r="D857" s="14" t="s">
        <v>14037</v>
      </c>
      <c r="E857" s="10">
        <v>0</v>
      </c>
      <c r="F857" s="10" t="str">
        <f>IF(REKAPITULACIJA!$F$48*I857=0,"",REKAPITULACIJA!$F$48*I857)</f>
        <v/>
      </c>
      <c r="G857" s="10" t="str">
        <f t="shared" si="21"/>
        <v/>
      </c>
      <c r="I857" s="112">
        <v>0</v>
      </c>
    </row>
    <row r="858" spans="2:9" ht="51" hidden="1" customHeight="1" x14ac:dyDescent="0.2">
      <c r="B858" s="9" t="s">
        <v>13103</v>
      </c>
      <c r="C858" s="12" t="s">
        <v>47</v>
      </c>
      <c r="D858" s="14" t="s">
        <v>14038</v>
      </c>
      <c r="E858" s="10">
        <v>0</v>
      </c>
      <c r="F858" s="10" t="str">
        <f>IF(REKAPITULACIJA!$F$48*I858=0,"",REKAPITULACIJA!$F$48*I858)</f>
        <v/>
      </c>
      <c r="G858" s="10" t="str">
        <f t="shared" si="21"/>
        <v/>
      </c>
      <c r="I858" s="112">
        <v>0</v>
      </c>
    </row>
    <row r="859" spans="2:9" ht="51" hidden="1" customHeight="1" x14ac:dyDescent="0.2">
      <c r="B859" s="9" t="s">
        <v>13104</v>
      </c>
      <c r="C859" s="12" t="s">
        <v>47</v>
      </c>
      <c r="D859" s="14" t="s">
        <v>14039</v>
      </c>
      <c r="E859" s="10">
        <v>0</v>
      </c>
      <c r="F859" s="10" t="str">
        <f>IF(REKAPITULACIJA!$F$48*I859=0,"",REKAPITULACIJA!$F$48*I859)</f>
        <v/>
      </c>
      <c r="G859" s="10" t="str">
        <f t="shared" si="21"/>
        <v/>
      </c>
      <c r="I859" s="113">
        <v>0</v>
      </c>
    </row>
    <row r="860" spans="2:9" ht="51" hidden="1" customHeight="1" x14ac:dyDescent="0.2">
      <c r="B860" s="9" t="s">
        <v>13105</v>
      </c>
      <c r="C860" s="12" t="s">
        <v>47</v>
      </c>
      <c r="D860" s="14" t="s">
        <v>14040</v>
      </c>
      <c r="E860" s="10">
        <v>0</v>
      </c>
      <c r="F860" s="10" t="str">
        <f>IF(REKAPITULACIJA!$F$48*I860=0,"",REKAPITULACIJA!$F$48*I860)</f>
        <v/>
      </c>
      <c r="G860" s="10" t="str">
        <f t="shared" si="21"/>
        <v/>
      </c>
      <c r="I860" s="113">
        <v>0</v>
      </c>
    </row>
    <row r="861" spans="2:9" ht="51" hidden="1" customHeight="1" x14ac:dyDescent="0.2">
      <c r="B861" s="9" t="s">
        <v>13106</v>
      </c>
      <c r="C861" s="12" t="s">
        <v>47</v>
      </c>
      <c r="D861" s="14" t="s">
        <v>14041</v>
      </c>
      <c r="E861" s="10">
        <v>0</v>
      </c>
      <c r="F861" s="10" t="str">
        <f>IF(REKAPITULACIJA!$F$48*I861=0,"",REKAPITULACIJA!$F$48*I861)</f>
        <v/>
      </c>
      <c r="G861" s="10" t="str">
        <f t="shared" si="21"/>
        <v/>
      </c>
      <c r="I861" s="113">
        <v>0</v>
      </c>
    </row>
    <row r="862" spans="2:9" ht="51" hidden="1" customHeight="1" x14ac:dyDescent="0.2">
      <c r="B862" s="9" t="s">
        <v>13107</v>
      </c>
      <c r="C862" s="12" t="s">
        <v>47</v>
      </c>
      <c r="D862" s="14" t="s">
        <v>14042</v>
      </c>
      <c r="E862" s="10">
        <v>0</v>
      </c>
      <c r="F862" s="10" t="str">
        <f>IF(REKAPITULACIJA!$F$48*I862=0,"",REKAPITULACIJA!$F$48*I862)</f>
        <v/>
      </c>
      <c r="G862" s="10" t="str">
        <f t="shared" si="21"/>
        <v/>
      </c>
      <c r="I862" s="113">
        <v>0</v>
      </c>
    </row>
    <row r="863" spans="2:9" ht="51" hidden="1" customHeight="1" x14ac:dyDescent="0.2">
      <c r="B863" s="9" t="s">
        <v>13108</v>
      </c>
      <c r="C863" s="12" t="s">
        <v>47</v>
      </c>
      <c r="D863" s="14" t="s">
        <v>14043</v>
      </c>
      <c r="E863" s="10">
        <v>0</v>
      </c>
      <c r="F863" s="10" t="str">
        <f>IF(REKAPITULACIJA!$F$48*I863=0,"",REKAPITULACIJA!$F$48*I863)</f>
        <v/>
      </c>
      <c r="G863" s="10" t="str">
        <f t="shared" si="21"/>
        <v/>
      </c>
      <c r="I863" s="112">
        <v>0</v>
      </c>
    </row>
    <row r="864" spans="2:9" ht="51" hidden="1" customHeight="1" x14ac:dyDescent="0.2">
      <c r="B864" s="9" t="s">
        <v>13109</v>
      </c>
      <c r="C864" s="12" t="s">
        <v>47</v>
      </c>
      <c r="D864" s="14" t="s">
        <v>14044</v>
      </c>
      <c r="E864" s="10">
        <v>0</v>
      </c>
      <c r="F864" s="10" t="str">
        <f>IF(REKAPITULACIJA!$F$48*I864=0,"",REKAPITULACIJA!$F$48*I864)</f>
        <v/>
      </c>
      <c r="G864" s="10" t="str">
        <f t="shared" si="21"/>
        <v/>
      </c>
      <c r="I864" s="112">
        <v>0</v>
      </c>
    </row>
    <row r="865" spans="2:9" ht="51" hidden="1" customHeight="1" x14ac:dyDescent="0.2">
      <c r="B865" s="9" t="s">
        <v>13110</v>
      </c>
      <c r="C865" s="12" t="s">
        <v>47</v>
      </c>
      <c r="D865" s="14" t="s">
        <v>14045</v>
      </c>
      <c r="E865" s="10">
        <v>0</v>
      </c>
      <c r="F865" s="10" t="str">
        <f>IF(REKAPITULACIJA!$F$48*I865=0,"",REKAPITULACIJA!$F$48*I865)</f>
        <v/>
      </c>
      <c r="G865" s="10" t="str">
        <f t="shared" si="21"/>
        <v/>
      </c>
      <c r="I865" s="112">
        <v>0</v>
      </c>
    </row>
    <row r="866" spans="2:9" ht="51" hidden="1" customHeight="1" x14ac:dyDescent="0.2">
      <c r="B866" s="9" t="s">
        <v>13111</v>
      </c>
      <c r="C866" s="12" t="s">
        <v>47</v>
      </c>
      <c r="D866" s="14" t="s">
        <v>14046</v>
      </c>
      <c r="E866" s="10">
        <v>0</v>
      </c>
      <c r="F866" s="10" t="str">
        <f>IF(REKAPITULACIJA!$F$48*I866=0,"",REKAPITULACIJA!$F$48*I866)</f>
        <v/>
      </c>
      <c r="G866" s="10" t="str">
        <f t="shared" si="21"/>
        <v/>
      </c>
      <c r="I866" s="112">
        <v>0</v>
      </c>
    </row>
    <row r="867" spans="2:9" ht="51" hidden="1" customHeight="1" x14ac:dyDescent="0.2">
      <c r="B867" s="9" t="s">
        <v>13112</v>
      </c>
      <c r="C867" s="12" t="s">
        <v>47</v>
      </c>
      <c r="D867" s="14" t="s">
        <v>14047</v>
      </c>
      <c r="E867" s="10">
        <v>0</v>
      </c>
      <c r="F867" s="10" t="str">
        <f>IF(REKAPITULACIJA!$F$48*I867=0,"",REKAPITULACIJA!$F$48*I867)</f>
        <v/>
      </c>
      <c r="G867" s="10" t="str">
        <f t="shared" si="21"/>
        <v/>
      </c>
      <c r="I867" s="113">
        <v>0</v>
      </c>
    </row>
    <row r="868" spans="2:9" ht="51" hidden="1" customHeight="1" x14ac:dyDescent="0.2">
      <c r="B868" s="9" t="s">
        <v>13113</v>
      </c>
      <c r="C868" s="12" t="s">
        <v>47</v>
      </c>
      <c r="D868" s="14" t="s">
        <v>14048</v>
      </c>
      <c r="E868" s="10">
        <v>0</v>
      </c>
      <c r="F868" s="10" t="str">
        <f>IF(REKAPITULACIJA!$F$48*I868=0,"",REKAPITULACIJA!$F$48*I868)</f>
        <v/>
      </c>
      <c r="G868" s="10" t="str">
        <f t="shared" si="21"/>
        <v/>
      </c>
      <c r="I868" s="113">
        <v>0</v>
      </c>
    </row>
    <row r="869" spans="2:9" ht="51" hidden="1" customHeight="1" x14ac:dyDescent="0.2">
      <c r="B869" s="9" t="s">
        <v>13114</v>
      </c>
      <c r="C869" s="12" t="s">
        <v>47</v>
      </c>
      <c r="D869" s="14" t="s">
        <v>14049</v>
      </c>
      <c r="E869" s="10">
        <v>0</v>
      </c>
      <c r="F869" s="10" t="str">
        <f>IF(REKAPITULACIJA!$F$48*I869=0,"",REKAPITULACIJA!$F$48*I869)</f>
        <v/>
      </c>
      <c r="G869" s="10" t="str">
        <f t="shared" si="21"/>
        <v/>
      </c>
      <c r="I869" s="113">
        <v>0</v>
      </c>
    </row>
    <row r="870" spans="2:9" ht="51" hidden="1" customHeight="1" x14ac:dyDescent="0.2">
      <c r="B870" s="9" t="s">
        <v>13115</v>
      </c>
      <c r="C870" s="12" t="s">
        <v>47</v>
      </c>
      <c r="D870" s="14" t="s">
        <v>14050</v>
      </c>
      <c r="E870" s="10">
        <v>0</v>
      </c>
      <c r="F870" s="10" t="str">
        <f>IF(REKAPITULACIJA!$F$48*I870=0,"",REKAPITULACIJA!$F$48*I870)</f>
        <v/>
      </c>
      <c r="G870" s="10" t="str">
        <f t="shared" si="21"/>
        <v/>
      </c>
      <c r="I870" s="113">
        <v>0</v>
      </c>
    </row>
    <row r="871" spans="2:9" ht="51" hidden="1" customHeight="1" x14ac:dyDescent="0.2">
      <c r="B871" s="9" t="s">
        <v>13116</v>
      </c>
      <c r="C871" s="12" t="s">
        <v>47</v>
      </c>
      <c r="D871" s="14" t="s">
        <v>14051</v>
      </c>
      <c r="E871" s="10">
        <v>0</v>
      </c>
      <c r="F871" s="10" t="str">
        <f>IF(REKAPITULACIJA!$F$48*I871=0,"",REKAPITULACIJA!$F$48*I871)</f>
        <v/>
      </c>
      <c r="G871" s="10" t="str">
        <f t="shared" si="21"/>
        <v/>
      </c>
      <c r="I871" s="112">
        <v>0</v>
      </c>
    </row>
    <row r="872" spans="2:9" ht="51" hidden="1" customHeight="1" x14ac:dyDescent="0.2">
      <c r="B872" s="9" t="s">
        <v>13117</v>
      </c>
      <c r="C872" s="12" t="s">
        <v>47</v>
      </c>
      <c r="D872" s="14" t="s">
        <v>14052</v>
      </c>
      <c r="E872" s="10">
        <v>0</v>
      </c>
      <c r="F872" s="10" t="str">
        <f>IF(REKAPITULACIJA!$F$48*I872=0,"",REKAPITULACIJA!$F$48*I872)</f>
        <v/>
      </c>
      <c r="G872" s="10" t="str">
        <f t="shared" si="21"/>
        <v/>
      </c>
      <c r="I872" s="112">
        <v>0</v>
      </c>
    </row>
    <row r="873" spans="2:9" ht="51" hidden="1" customHeight="1" x14ac:dyDescent="0.2">
      <c r="B873" s="9" t="s">
        <v>13118</v>
      </c>
      <c r="C873" s="12" t="s">
        <v>47</v>
      </c>
      <c r="D873" s="14" t="s">
        <v>14053</v>
      </c>
      <c r="E873" s="10">
        <v>0</v>
      </c>
      <c r="F873" s="10" t="str">
        <f>IF(REKAPITULACIJA!$F$48*I873=0,"",REKAPITULACIJA!$F$48*I873)</f>
        <v/>
      </c>
      <c r="G873" s="10" t="str">
        <f t="shared" si="21"/>
        <v/>
      </c>
      <c r="I873" s="112">
        <v>0</v>
      </c>
    </row>
    <row r="874" spans="2:9" ht="51" hidden="1" customHeight="1" x14ac:dyDescent="0.2">
      <c r="B874" s="9" t="s">
        <v>13119</v>
      </c>
      <c r="C874" s="12" t="s">
        <v>47</v>
      </c>
      <c r="D874" s="14" t="s">
        <v>14054</v>
      </c>
      <c r="E874" s="10">
        <v>0</v>
      </c>
      <c r="F874" s="10" t="str">
        <f>IF(REKAPITULACIJA!$F$48*I874=0,"",REKAPITULACIJA!$F$48*I874)</f>
        <v/>
      </c>
      <c r="G874" s="10" t="str">
        <f t="shared" si="21"/>
        <v/>
      </c>
      <c r="I874" s="112">
        <v>0</v>
      </c>
    </row>
    <row r="875" spans="2:9" ht="51" hidden="1" customHeight="1" x14ac:dyDescent="0.2">
      <c r="B875" s="9" t="s">
        <v>13120</v>
      </c>
      <c r="C875" s="12" t="s">
        <v>47</v>
      </c>
      <c r="D875" s="14" t="s">
        <v>14055</v>
      </c>
      <c r="E875" s="10">
        <v>0</v>
      </c>
      <c r="F875" s="10" t="str">
        <f>IF(REKAPITULACIJA!$F$48*I875=0,"",REKAPITULACIJA!$F$48*I875)</f>
        <v/>
      </c>
      <c r="G875" s="10" t="str">
        <f t="shared" si="21"/>
        <v/>
      </c>
      <c r="I875" s="113">
        <v>0</v>
      </c>
    </row>
    <row r="876" spans="2:9" ht="51" hidden="1" customHeight="1" x14ac:dyDescent="0.2">
      <c r="B876" s="9" t="s">
        <v>13121</v>
      </c>
      <c r="C876" s="12" t="s">
        <v>47</v>
      </c>
      <c r="D876" s="14" t="s">
        <v>14056</v>
      </c>
      <c r="E876" s="10">
        <v>0</v>
      </c>
      <c r="F876" s="10" t="str">
        <f>IF(REKAPITULACIJA!$F$48*I876=0,"",REKAPITULACIJA!$F$48*I876)</f>
        <v/>
      </c>
      <c r="G876" s="10" t="str">
        <f t="shared" si="21"/>
        <v/>
      </c>
      <c r="I876" s="113">
        <v>0</v>
      </c>
    </row>
    <row r="877" spans="2:9" ht="51" hidden="1" customHeight="1" x14ac:dyDescent="0.2">
      <c r="B877" s="9" t="s">
        <v>13121</v>
      </c>
      <c r="C877" s="12" t="s">
        <v>47</v>
      </c>
      <c r="D877" s="14" t="s">
        <v>14057</v>
      </c>
      <c r="E877" s="10">
        <v>0</v>
      </c>
      <c r="F877" s="10" t="str">
        <f>IF(REKAPITULACIJA!$F$48*I877=0,"",REKAPITULACIJA!$F$48*I877)</f>
        <v/>
      </c>
      <c r="G877" s="10" t="str">
        <f t="shared" si="21"/>
        <v/>
      </c>
      <c r="I877" s="113">
        <v>0</v>
      </c>
    </row>
    <row r="878" spans="2:9" ht="51" hidden="1" customHeight="1" x14ac:dyDescent="0.2">
      <c r="B878" s="9" t="s">
        <v>13122</v>
      </c>
      <c r="C878" s="12" t="s">
        <v>47</v>
      </c>
      <c r="D878" s="14" t="s">
        <v>14058</v>
      </c>
      <c r="E878" s="10">
        <v>0</v>
      </c>
      <c r="F878" s="10" t="str">
        <f>IF(REKAPITULACIJA!$F$48*I878=0,"",REKAPITULACIJA!$F$48*I878)</f>
        <v/>
      </c>
      <c r="G878" s="10" t="str">
        <f t="shared" si="21"/>
        <v/>
      </c>
      <c r="I878" s="113">
        <v>0</v>
      </c>
    </row>
    <row r="879" spans="2:9" ht="51" hidden="1" customHeight="1" x14ac:dyDescent="0.2">
      <c r="B879" s="9" t="s">
        <v>13123</v>
      </c>
      <c r="C879" s="12" t="s">
        <v>47</v>
      </c>
      <c r="D879" s="14" t="s">
        <v>14059</v>
      </c>
      <c r="E879" s="10">
        <v>0</v>
      </c>
      <c r="F879" s="10" t="str">
        <f>IF(REKAPITULACIJA!$F$48*I879=0,"",REKAPITULACIJA!$F$48*I879)</f>
        <v/>
      </c>
      <c r="G879" s="10" t="str">
        <f t="shared" si="21"/>
        <v/>
      </c>
      <c r="I879" s="112">
        <v>0</v>
      </c>
    </row>
    <row r="880" spans="2:9" ht="51" hidden="1" customHeight="1" x14ac:dyDescent="0.2">
      <c r="B880" s="9" t="s">
        <v>13124</v>
      </c>
      <c r="C880" s="12" t="s">
        <v>47</v>
      </c>
      <c r="D880" s="14" t="s">
        <v>14060</v>
      </c>
      <c r="E880" s="10">
        <v>0</v>
      </c>
      <c r="F880" s="10" t="str">
        <f>IF(REKAPITULACIJA!$F$48*I880=0,"",REKAPITULACIJA!$F$48*I880)</f>
        <v/>
      </c>
      <c r="G880" s="10" t="str">
        <f t="shared" si="21"/>
        <v/>
      </c>
      <c r="I880" s="112">
        <v>0</v>
      </c>
    </row>
    <row r="881" spans="2:9" ht="51" hidden="1" customHeight="1" x14ac:dyDescent="0.2">
      <c r="B881" s="9" t="s">
        <v>13125</v>
      </c>
      <c r="C881" s="12" t="s">
        <v>47</v>
      </c>
      <c r="D881" s="14" t="s">
        <v>14061</v>
      </c>
      <c r="E881" s="10">
        <v>0</v>
      </c>
      <c r="F881" s="10" t="str">
        <f>IF(REKAPITULACIJA!$F$48*I881=0,"",REKAPITULACIJA!$F$48*I881)</f>
        <v/>
      </c>
      <c r="G881" s="10" t="str">
        <f t="shared" si="21"/>
        <v/>
      </c>
      <c r="I881" s="112">
        <v>0</v>
      </c>
    </row>
    <row r="882" spans="2:9" ht="51" customHeight="1" x14ac:dyDescent="0.2">
      <c r="B882" s="9" t="s">
        <v>13126</v>
      </c>
      <c r="C882" s="12" t="s">
        <v>47</v>
      </c>
      <c r="D882" s="14" t="s">
        <v>14371</v>
      </c>
      <c r="E882" s="10">
        <v>55</v>
      </c>
      <c r="F882" s="10"/>
      <c r="G882" s="10" t="str">
        <f t="shared" si="21"/>
        <v/>
      </c>
      <c r="I882" s="112">
        <v>0</v>
      </c>
    </row>
    <row r="883" spans="2:9" ht="51" hidden="1" customHeight="1" x14ac:dyDescent="0.2">
      <c r="B883" s="9" t="s">
        <v>13127</v>
      </c>
      <c r="C883" s="12" t="s">
        <v>47</v>
      </c>
      <c r="D883" s="14" t="s">
        <v>14062</v>
      </c>
      <c r="E883" s="10">
        <v>0</v>
      </c>
      <c r="F883" s="10" t="str">
        <f>IF(REKAPITULACIJA!$F$48*I883=0,"",REKAPITULACIJA!$F$48*I883)</f>
        <v/>
      </c>
      <c r="G883" s="10" t="str">
        <f t="shared" si="21"/>
        <v/>
      </c>
      <c r="I883" s="113">
        <v>0</v>
      </c>
    </row>
    <row r="884" spans="2:9" ht="51" hidden="1" customHeight="1" x14ac:dyDescent="0.2">
      <c r="B884" s="9" t="s">
        <v>13128</v>
      </c>
      <c r="C884" s="12" t="s">
        <v>47</v>
      </c>
      <c r="D884" s="14" t="s">
        <v>14063</v>
      </c>
      <c r="E884" s="10">
        <v>0</v>
      </c>
      <c r="F884" s="10" t="str">
        <f>IF(REKAPITULACIJA!$F$48*I884=0,"",REKAPITULACIJA!$F$48*I884)</f>
        <v/>
      </c>
      <c r="G884" s="10" t="str">
        <f t="shared" si="21"/>
        <v/>
      </c>
      <c r="I884" s="113">
        <v>0</v>
      </c>
    </row>
    <row r="885" spans="2:9" ht="51" hidden="1" customHeight="1" x14ac:dyDescent="0.2">
      <c r="B885" s="9" t="s">
        <v>13129</v>
      </c>
      <c r="C885" s="12" t="s">
        <v>47</v>
      </c>
      <c r="D885" s="14" t="s">
        <v>14064</v>
      </c>
      <c r="E885" s="10">
        <v>0</v>
      </c>
      <c r="F885" s="10" t="str">
        <f>IF(REKAPITULACIJA!$F$48*I885=0,"",REKAPITULACIJA!$F$48*I885)</f>
        <v/>
      </c>
      <c r="G885" s="10" t="str">
        <f t="shared" si="21"/>
        <v/>
      </c>
      <c r="I885" s="113">
        <v>0</v>
      </c>
    </row>
    <row r="886" spans="2:9" ht="51" hidden="1" customHeight="1" x14ac:dyDescent="0.2">
      <c r="B886" s="9" t="s">
        <v>13130</v>
      </c>
      <c r="C886" s="12" t="s">
        <v>47</v>
      </c>
      <c r="D886" s="14" t="s">
        <v>14065</v>
      </c>
      <c r="E886" s="10">
        <v>0</v>
      </c>
      <c r="F886" s="10" t="str">
        <f>IF(REKAPITULACIJA!$F$48*I886=0,"",REKAPITULACIJA!$F$48*I886)</f>
        <v/>
      </c>
      <c r="G886" s="10" t="str">
        <f t="shared" si="21"/>
        <v/>
      </c>
      <c r="I886" s="113">
        <v>0</v>
      </c>
    </row>
    <row r="887" spans="2:9" ht="38.25" hidden="1" customHeight="1" x14ac:dyDescent="0.2">
      <c r="B887" s="9" t="s">
        <v>13131</v>
      </c>
      <c r="C887" s="12" t="s">
        <v>47</v>
      </c>
      <c r="D887" s="14" t="s">
        <v>13132</v>
      </c>
      <c r="E887" s="10">
        <v>0</v>
      </c>
      <c r="F887" s="10" t="str">
        <f>IF(REKAPITULACIJA!$F$48*I887=0,"",REKAPITULACIJA!$F$48*I887)</f>
        <v/>
      </c>
      <c r="G887" s="10" t="str">
        <f t="shared" si="21"/>
        <v/>
      </c>
      <c r="I887" s="112">
        <v>0</v>
      </c>
    </row>
    <row r="888" spans="2:9" ht="38.25" hidden="1" customHeight="1" x14ac:dyDescent="0.2">
      <c r="B888" s="9" t="s">
        <v>13133</v>
      </c>
      <c r="C888" s="12" t="s">
        <v>47</v>
      </c>
      <c r="D888" s="14" t="s">
        <v>13134</v>
      </c>
      <c r="E888" s="10">
        <v>0</v>
      </c>
      <c r="F888" s="10" t="str">
        <f>IF(REKAPITULACIJA!$F$48*I888=0,"",REKAPITULACIJA!$F$48*I888)</f>
        <v/>
      </c>
      <c r="G888" s="10" t="str">
        <f t="shared" ref="G888:G942" si="22">IF(F888="","",E888*F888)</f>
        <v/>
      </c>
      <c r="I888" s="112">
        <v>0</v>
      </c>
    </row>
    <row r="889" spans="2:9" ht="38.25" hidden="1" customHeight="1" x14ac:dyDescent="0.2">
      <c r="B889" s="9" t="s">
        <v>13135</v>
      </c>
      <c r="C889" s="12" t="s">
        <v>47</v>
      </c>
      <c r="D889" s="14" t="s">
        <v>13136</v>
      </c>
      <c r="E889" s="10">
        <v>0</v>
      </c>
      <c r="F889" s="10" t="str">
        <f>IF(REKAPITULACIJA!$F$48*I889=0,"",REKAPITULACIJA!$F$48*I889)</f>
        <v/>
      </c>
      <c r="G889" s="10" t="str">
        <f t="shared" si="22"/>
        <v/>
      </c>
      <c r="I889" s="112">
        <v>0</v>
      </c>
    </row>
    <row r="890" spans="2:9" ht="38.25" hidden="1" customHeight="1" x14ac:dyDescent="0.2">
      <c r="B890" s="9" t="s">
        <v>13137</v>
      </c>
      <c r="C890" s="12" t="s">
        <v>47</v>
      </c>
      <c r="D890" s="14" t="s">
        <v>13138</v>
      </c>
      <c r="E890" s="10">
        <v>0</v>
      </c>
      <c r="F890" s="10" t="str">
        <f>IF(REKAPITULACIJA!$F$48*I890=0,"",REKAPITULACIJA!$F$48*I890)</f>
        <v/>
      </c>
      <c r="G890" s="10" t="str">
        <f t="shared" si="22"/>
        <v/>
      </c>
      <c r="I890" s="112">
        <v>0</v>
      </c>
    </row>
    <row r="891" spans="2:9" ht="51" hidden="1" customHeight="1" x14ac:dyDescent="0.2">
      <c r="B891" s="9" t="s">
        <v>13139</v>
      </c>
      <c r="C891" s="12" t="s">
        <v>47</v>
      </c>
      <c r="D891" s="14" t="s">
        <v>14224</v>
      </c>
      <c r="E891" s="10">
        <v>0</v>
      </c>
      <c r="F891" s="10">
        <f>IF(REKAPITULACIJA!$F$48*I891=0,"",REKAPITULACIJA!$F$48*I891)</f>
        <v>14</v>
      </c>
      <c r="G891" s="10">
        <f t="shared" si="22"/>
        <v>0</v>
      </c>
      <c r="I891" s="105">
        <v>14</v>
      </c>
    </row>
    <row r="892" spans="2:9" ht="51" hidden="1" customHeight="1" x14ac:dyDescent="0.2">
      <c r="B892" s="9" t="s">
        <v>13140</v>
      </c>
      <c r="C892" s="12" t="s">
        <v>47</v>
      </c>
      <c r="D892" s="14" t="s">
        <v>14225</v>
      </c>
      <c r="E892" s="10">
        <v>0</v>
      </c>
      <c r="F892" s="10">
        <f>IF(REKAPITULACIJA!$F$48*I892=0,"",REKAPITULACIJA!$F$48*I892)</f>
        <v>17</v>
      </c>
      <c r="G892" s="10">
        <f t="shared" si="22"/>
        <v>0</v>
      </c>
      <c r="I892" s="105">
        <v>17</v>
      </c>
    </row>
    <row r="893" spans="2:9" ht="51" hidden="1" customHeight="1" x14ac:dyDescent="0.2">
      <c r="B893" s="9" t="s">
        <v>13141</v>
      </c>
      <c r="C893" s="12" t="s">
        <v>47</v>
      </c>
      <c r="D893" s="14" t="s">
        <v>14066</v>
      </c>
      <c r="E893" s="10">
        <v>0</v>
      </c>
      <c r="F893" s="10" t="str">
        <f>IF(REKAPITULACIJA!$F$48*I893=0,"",REKAPITULACIJA!$F$48*I893)</f>
        <v/>
      </c>
      <c r="G893" s="10" t="str">
        <f t="shared" si="22"/>
        <v/>
      </c>
      <c r="I893" s="113">
        <v>0</v>
      </c>
    </row>
    <row r="894" spans="2:9" ht="51" hidden="1" customHeight="1" x14ac:dyDescent="0.2">
      <c r="B894" s="9" t="s">
        <v>13142</v>
      </c>
      <c r="C894" s="12" t="s">
        <v>47</v>
      </c>
      <c r="D894" s="14" t="s">
        <v>14067</v>
      </c>
      <c r="E894" s="10">
        <v>0</v>
      </c>
      <c r="F894" s="10" t="str">
        <f>IF(REKAPITULACIJA!$F$48*I894=0,"",REKAPITULACIJA!$F$48*I894)</f>
        <v/>
      </c>
      <c r="G894" s="10" t="str">
        <f t="shared" si="22"/>
        <v/>
      </c>
      <c r="I894" s="113">
        <v>0</v>
      </c>
    </row>
    <row r="895" spans="2:9" ht="38.25" hidden="1" customHeight="1" x14ac:dyDescent="0.2">
      <c r="B895" s="9" t="s">
        <v>13143</v>
      </c>
      <c r="C895" s="12" t="s">
        <v>47</v>
      </c>
      <c r="D895" s="14" t="s">
        <v>14068</v>
      </c>
      <c r="E895" s="10">
        <v>0</v>
      </c>
      <c r="F895" s="10" t="str">
        <f>IF(REKAPITULACIJA!$F$48*I895=0,"",REKAPITULACIJA!$F$48*I895)</f>
        <v/>
      </c>
      <c r="G895" s="10" t="str">
        <f t="shared" si="22"/>
        <v/>
      </c>
      <c r="I895" s="112">
        <v>0</v>
      </c>
    </row>
    <row r="896" spans="2:9" ht="38.25" hidden="1" customHeight="1" x14ac:dyDescent="0.2">
      <c r="B896" s="9" t="s">
        <v>13144</v>
      </c>
      <c r="C896" s="12" t="s">
        <v>47</v>
      </c>
      <c r="D896" s="14" t="s">
        <v>14069</v>
      </c>
      <c r="E896" s="10">
        <v>0</v>
      </c>
      <c r="F896" s="10" t="str">
        <f>IF(REKAPITULACIJA!$F$48*I896=0,"",REKAPITULACIJA!$F$48*I896)</f>
        <v/>
      </c>
      <c r="G896" s="10" t="str">
        <f t="shared" si="22"/>
        <v/>
      </c>
      <c r="I896" s="112">
        <v>0</v>
      </c>
    </row>
    <row r="897" spans="2:9" ht="38.25" hidden="1" customHeight="1" x14ac:dyDescent="0.2">
      <c r="B897" s="9" t="s">
        <v>13145</v>
      </c>
      <c r="C897" s="12" t="s">
        <v>47</v>
      </c>
      <c r="D897" s="14" t="s">
        <v>14070</v>
      </c>
      <c r="E897" s="10">
        <v>0</v>
      </c>
      <c r="F897" s="10" t="str">
        <f>IF(REKAPITULACIJA!$F$48*I897=0,"",REKAPITULACIJA!$F$48*I897)</f>
        <v/>
      </c>
      <c r="G897" s="10" t="str">
        <f t="shared" si="22"/>
        <v/>
      </c>
      <c r="I897" s="112">
        <v>0</v>
      </c>
    </row>
    <row r="898" spans="2:9" ht="38.25" hidden="1" customHeight="1" x14ac:dyDescent="0.2">
      <c r="B898" s="9" t="s">
        <v>13146</v>
      </c>
      <c r="C898" s="12" t="s">
        <v>47</v>
      </c>
      <c r="D898" s="14" t="s">
        <v>14071</v>
      </c>
      <c r="E898" s="10">
        <v>0</v>
      </c>
      <c r="F898" s="10" t="str">
        <f>IF(REKAPITULACIJA!$F$48*I898=0,"",REKAPITULACIJA!$F$48*I898)</f>
        <v/>
      </c>
      <c r="G898" s="10" t="str">
        <f t="shared" si="22"/>
        <v/>
      </c>
      <c r="I898" s="112">
        <v>0</v>
      </c>
    </row>
    <row r="899" spans="2:9" ht="51" hidden="1" customHeight="1" x14ac:dyDescent="0.2">
      <c r="B899" s="9" t="s">
        <v>13147</v>
      </c>
      <c r="C899" s="12" t="s">
        <v>47</v>
      </c>
      <c r="D899" s="14" t="s">
        <v>14072</v>
      </c>
      <c r="E899" s="10">
        <v>0</v>
      </c>
      <c r="F899" s="10" t="str">
        <f>IF(REKAPITULACIJA!$F$48*I899=0,"",REKAPITULACIJA!$F$48*I899)</f>
        <v/>
      </c>
      <c r="G899" s="10" t="str">
        <f t="shared" si="22"/>
        <v/>
      </c>
      <c r="I899" s="113">
        <v>0</v>
      </c>
    </row>
    <row r="900" spans="2:9" ht="51" hidden="1" customHeight="1" x14ac:dyDescent="0.2">
      <c r="B900" s="9" t="s">
        <v>13148</v>
      </c>
      <c r="C900" s="12" t="s">
        <v>47</v>
      </c>
      <c r="D900" s="14" t="s">
        <v>14073</v>
      </c>
      <c r="E900" s="10">
        <v>0</v>
      </c>
      <c r="F900" s="10">
        <f>IF(REKAPITULACIJA!$F$48*I900=0,"",REKAPITULACIJA!$F$48*I900)</f>
        <v>30</v>
      </c>
      <c r="G900" s="10">
        <f t="shared" si="22"/>
        <v>0</v>
      </c>
      <c r="I900" s="105">
        <v>30</v>
      </c>
    </row>
    <row r="901" spans="2:9" ht="51" hidden="1" customHeight="1" x14ac:dyDescent="0.2">
      <c r="B901" s="9" t="s">
        <v>13149</v>
      </c>
      <c r="C901" s="12" t="s">
        <v>47</v>
      </c>
      <c r="D901" s="14" t="s">
        <v>14074</v>
      </c>
      <c r="E901" s="10">
        <v>0</v>
      </c>
      <c r="F901" s="10" t="str">
        <f>IF(REKAPITULACIJA!$F$48*I901=0,"",REKAPITULACIJA!$F$48*I901)</f>
        <v/>
      </c>
      <c r="G901" s="10" t="str">
        <f t="shared" si="22"/>
        <v/>
      </c>
      <c r="I901" s="113">
        <v>0</v>
      </c>
    </row>
    <row r="902" spans="2:9" ht="51" hidden="1" customHeight="1" x14ac:dyDescent="0.2">
      <c r="B902" s="9" t="s">
        <v>13150</v>
      </c>
      <c r="C902" s="12" t="s">
        <v>47</v>
      </c>
      <c r="D902" s="14" t="s">
        <v>14075</v>
      </c>
      <c r="E902" s="10">
        <v>0</v>
      </c>
      <c r="F902" s="10" t="str">
        <f>IF(REKAPITULACIJA!$F$48*I902=0,"",REKAPITULACIJA!$F$48*I902)</f>
        <v/>
      </c>
      <c r="G902" s="10" t="str">
        <f t="shared" si="22"/>
        <v/>
      </c>
      <c r="I902" s="113">
        <v>0</v>
      </c>
    </row>
    <row r="903" spans="2:9" ht="51" hidden="1" customHeight="1" x14ac:dyDescent="0.2">
      <c r="B903" s="9" t="s">
        <v>13151</v>
      </c>
      <c r="C903" s="12" t="s">
        <v>47</v>
      </c>
      <c r="D903" s="14" t="s">
        <v>14076</v>
      </c>
      <c r="E903" s="10">
        <v>0</v>
      </c>
      <c r="F903" s="10" t="str">
        <f>IF(REKAPITULACIJA!$F$48*I903=0,"",REKAPITULACIJA!$F$48*I903)</f>
        <v/>
      </c>
      <c r="G903" s="10" t="str">
        <f t="shared" si="22"/>
        <v/>
      </c>
      <c r="I903" s="112">
        <v>0</v>
      </c>
    </row>
    <row r="904" spans="2:9" ht="51" hidden="1" customHeight="1" x14ac:dyDescent="0.2">
      <c r="B904" s="9" t="s">
        <v>13152</v>
      </c>
      <c r="C904" s="12" t="s">
        <v>47</v>
      </c>
      <c r="D904" s="14" t="s">
        <v>14077</v>
      </c>
      <c r="E904" s="10">
        <v>0</v>
      </c>
      <c r="F904" s="10" t="str">
        <f>IF(REKAPITULACIJA!$F$48*I904=0,"",REKAPITULACIJA!$F$48*I904)</f>
        <v/>
      </c>
      <c r="G904" s="10" t="str">
        <f t="shared" si="22"/>
        <v/>
      </c>
      <c r="I904" s="112">
        <v>0</v>
      </c>
    </row>
    <row r="905" spans="2:9" ht="51" hidden="1" customHeight="1" x14ac:dyDescent="0.2">
      <c r="B905" s="9" t="s">
        <v>13153</v>
      </c>
      <c r="C905" s="12" t="s">
        <v>47</v>
      </c>
      <c r="D905" s="14" t="s">
        <v>14078</v>
      </c>
      <c r="E905" s="10">
        <v>0</v>
      </c>
      <c r="F905" s="10" t="str">
        <f>IF(REKAPITULACIJA!$F$48*I905=0,"",REKAPITULACIJA!$F$48*I905)</f>
        <v/>
      </c>
      <c r="G905" s="10" t="str">
        <f t="shared" si="22"/>
        <v/>
      </c>
      <c r="I905" s="112">
        <v>0</v>
      </c>
    </row>
    <row r="906" spans="2:9" ht="51" hidden="1" customHeight="1" x14ac:dyDescent="0.2">
      <c r="B906" s="9" t="s">
        <v>13154</v>
      </c>
      <c r="C906" s="12" t="s">
        <v>47</v>
      </c>
      <c r="D906" s="14" t="s">
        <v>14079</v>
      </c>
      <c r="E906" s="10">
        <v>0</v>
      </c>
      <c r="F906" s="10" t="str">
        <f>IF(REKAPITULACIJA!$F$48*I906=0,"",REKAPITULACIJA!$F$48*I906)</f>
        <v/>
      </c>
      <c r="G906" s="10" t="str">
        <f t="shared" si="22"/>
        <v/>
      </c>
      <c r="I906" s="112">
        <v>0</v>
      </c>
    </row>
    <row r="907" spans="2:9" ht="51" hidden="1" customHeight="1" x14ac:dyDescent="0.2">
      <c r="B907" s="9" t="s">
        <v>13155</v>
      </c>
      <c r="C907" s="12" t="s">
        <v>47</v>
      </c>
      <c r="D907" s="14" t="s">
        <v>14080</v>
      </c>
      <c r="E907" s="10">
        <v>0</v>
      </c>
      <c r="F907" s="10" t="str">
        <f>IF(REKAPITULACIJA!$F$48*I907=0,"",REKAPITULACIJA!$F$48*I907)</f>
        <v/>
      </c>
      <c r="G907" s="10" t="str">
        <f t="shared" si="22"/>
        <v/>
      </c>
      <c r="I907" s="113">
        <v>0</v>
      </c>
    </row>
    <row r="908" spans="2:9" ht="51" hidden="1" customHeight="1" x14ac:dyDescent="0.2">
      <c r="B908" s="9" t="s">
        <v>13156</v>
      </c>
      <c r="C908" s="12" t="s">
        <v>47</v>
      </c>
      <c r="D908" s="14" t="s">
        <v>14081</v>
      </c>
      <c r="E908" s="10">
        <v>0</v>
      </c>
      <c r="F908" s="10" t="str">
        <f>IF(REKAPITULACIJA!$F$48*I908=0,"",REKAPITULACIJA!$F$48*I908)</f>
        <v/>
      </c>
      <c r="G908" s="10" t="str">
        <f t="shared" si="22"/>
        <v/>
      </c>
      <c r="I908" s="113">
        <v>0</v>
      </c>
    </row>
    <row r="909" spans="2:9" ht="51" hidden="1" customHeight="1" x14ac:dyDescent="0.2">
      <c r="B909" s="9" t="s">
        <v>13157</v>
      </c>
      <c r="C909" s="12" t="s">
        <v>47</v>
      </c>
      <c r="D909" s="14" t="s">
        <v>14082</v>
      </c>
      <c r="E909" s="10">
        <v>0</v>
      </c>
      <c r="F909" s="10" t="str">
        <f>IF(REKAPITULACIJA!$F$48*I909=0,"",REKAPITULACIJA!$F$48*I909)</f>
        <v/>
      </c>
      <c r="G909" s="10" t="str">
        <f t="shared" si="22"/>
        <v/>
      </c>
      <c r="I909" s="113">
        <v>0</v>
      </c>
    </row>
    <row r="910" spans="2:9" ht="51" hidden="1" customHeight="1" x14ac:dyDescent="0.2">
      <c r="B910" s="9" t="s">
        <v>13158</v>
      </c>
      <c r="C910" s="12" t="s">
        <v>47</v>
      </c>
      <c r="D910" s="14" t="s">
        <v>14083</v>
      </c>
      <c r="E910" s="10">
        <v>0</v>
      </c>
      <c r="F910" s="10" t="str">
        <f>IF(REKAPITULACIJA!$F$48*I910=0,"",REKAPITULACIJA!$F$48*I910)</f>
        <v/>
      </c>
      <c r="G910" s="10" t="str">
        <f t="shared" si="22"/>
        <v/>
      </c>
      <c r="I910" s="113">
        <v>0</v>
      </c>
    </row>
    <row r="911" spans="2:9" ht="51" hidden="1" customHeight="1" x14ac:dyDescent="0.2">
      <c r="B911" s="9" t="s">
        <v>13159</v>
      </c>
      <c r="C911" s="12" t="s">
        <v>47</v>
      </c>
      <c r="D911" s="14" t="s">
        <v>14084</v>
      </c>
      <c r="E911" s="10">
        <v>0</v>
      </c>
      <c r="F911" s="10" t="str">
        <f>IF(REKAPITULACIJA!$F$48*I911=0,"",REKAPITULACIJA!$F$48*I911)</f>
        <v/>
      </c>
      <c r="G911" s="10" t="str">
        <f t="shared" si="22"/>
        <v/>
      </c>
      <c r="I911" s="112">
        <v>0</v>
      </c>
    </row>
    <row r="912" spans="2:9" ht="51" hidden="1" customHeight="1" x14ac:dyDescent="0.2">
      <c r="B912" s="9" t="s">
        <v>13160</v>
      </c>
      <c r="C912" s="12" t="s">
        <v>47</v>
      </c>
      <c r="D912" s="14" t="s">
        <v>14085</v>
      </c>
      <c r="E912" s="10">
        <v>0</v>
      </c>
      <c r="F912" s="10" t="str">
        <f>IF(REKAPITULACIJA!$F$48*I912=0,"",REKAPITULACIJA!$F$48*I912)</f>
        <v/>
      </c>
      <c r="G912" s="10" t="str">
        <f t="shared" si="22"/>
        <v/>
      </c>
      <c r="I912" s="112">
        <v>0</v>
      </c>
    </row>
    <row r="913" spans="2:9" ht="51" hidden="1" customHeight="1" x14ac:dyDescent="0.2">
      <c r="B913" s="9" t="s">
        <v>13161</v>
      </c>
      <c r="C913" s="12" t="s">
        <v>47</v>
      </c>
      <c r="D913" s="14" t="s">
        <v>14086</v>
      </c>
      <c r="E913" s="10">
        <v>0</v>
      </c>
      <c r="F913" s="10" t="str">
        <f>IF(REKAPITULACIJA!$F$48*I913=0,"",REKAPITULACIJA!$F$48*I913)</f>
        <v/>
      </c>
      <c r="G913" s="10" t="str">
        <f t="shared" si="22"/>
        <v/>
      </c>
      <c r="I913" s="112">
        <v>0</v>
      </c>
    </row>
    <row r="914" spans="2:9" ht="51" hidden="1" customHeight="1" x14ac:dyDescent="0.2">
      <c r="B914" s="9" t="s">
        <v>13162</v>
      </c>
      <c r="C914" s="12" t="s">
        <v>47</v>
      </c>
      <c r="D914" s="14" t="s">
        <v>14087</v>
      </c>
      <c r="E914" s="10">
        <v>0</v>
      </c>
      <c r="F914" s="10" t="str">
        <f>IF(REKAPITULACIJA!$F$48*I914=0,"",REKAPITULACIJA!$F$48*I914)</f>
        <v/>
      </c>
      <c r="G914" s="10" t="str">
        <f t="shared" si="22"/>
        <v/>
      </c>
      <c r="I914" s="112">
        <v>0</v>
      </c>
    </row>
    <row r="915" spans="2:9" ht="51" hidden="1" customHeight="1" x14ac:dyDescent="0.2">
      <c r="B915" s="9" t="s">
        <v>13163</v>
      </c>
      <c r="C915" s="12" t="s">
        <v>47</v>
      </c>
      <c r="D915" s="14" t="s">
        <v>14088</v>
      </c>
      <c r="E915" s="10">
        <v>0</v>
      </c>
      <c r="F915" s="10" t="str">
        <f>IF(REKAPITULACIJA!$F$48*I915=0,"",REKAPITULACIJA!$F$48*I915)</f>
        <v/>
      </c>
      <c r="G915" s="10" t="str">
        <f t="shared" si="22"/>
        <v/>
      </c>
      <c r="I915" s="113">
        <v>0</v>
      </c>
    </row>
    <row r="916" spans="2:9" ht="51" hidden="1" customHeight="1" x14ac:dyDescent="0.2">
      <c r="B916" s="9" t="s">
        <v>13164</v>
      </c>
      <c r="C916" s="12" t="s">
        <v>47</v>
      </c>
      <c r="D916" s="14" t="s">
        <v>14089</v>
      </c>
      <c r="E916" s="10">
        <v>0</v>
      </c>
      <c r="F916" s="10" t="str">
        <f>IF(REKAPITULACIJA!$F$48*I916=0,"",REKAPITULACIJA!$F$48*I916)</f>
        <v/>
      </c>
      <c r="G916" s="10" t="str">
        <f t="shared" si="22"/>
        <v/>
      </c>
      <c r="I916" s="113">
        <v>0</v>
      </c>
    </row>
    <row r="917" spans="2:9" ht="51" hidden="1" customHeight="1" x14ac:dyDescent="0.2">
      <c r="B917" s="9" t="s">
        <v>13165</v>
      </c>
      <c r="C917" s="12" t="s">
        <v>47</v>
      </c>
      <c r="D917" s="14" t="s">
        <v>14090</v>
      </c>
      <c r="E917" s="10">
        <v>0</v>
      </c>
      <c r="F917" s="10" t="str">
        <f>IF(REKAPITULACIJA!$F$48*I917=0,"",REKAPITULACIJA!$F$48*I917)</f>
        <v/>
      </c>
      <c r="G917" s="10" t="str">
        <f t="shared" si="22"/>
        <v/>
      </c>
      <c r="I917" s="113">
        <v>0</v>
      </c>
    </row>
    <row r="918" spans="2:9" ht="51" hidden="1" customHeight="1" x14ac:dyDescent="0.2">
      <c r="B918" s="9" t="s">
        <v>13166</v>
      </c>
      <c r="C918" s="12" t="s">
        <v>47</v>
      </c>
      <c r="D918" s="14" t="s">
        <v>14091</v>
      </c>
      <c r="E918" s="10">
        <v>0</v>
      </c>
      <c r="F918" s="10" t="str">
        <f>IF(REKAPITULACIJA!$F$48*I918=0,"",REKAPITULACIJA!$F$48*I918)</f>
        <v/>
      </c>
      <c r="G918" s="10" t="str">
        <f t="shared" si="22"/>
        <v/>
      </c>
      <c r="I918" s="113">
        <v>0</v>
      </c>
    </row>
    <row r="919" spans="2:9" ht="51" hidden="1" customHeight="1" x14ac:dyDescent="0.2">
      <c r="B919" s="9" t="s">
        <v>13167</v>
      </c>
      <c r="C919" s="12" t="s">
        <v>47</v>
      </c>
      <c r="D919" s="14" t="s">
        <v>14092</v>
      </c>
      <c r="E919" s="10">
        <v>0</v>
      </c>
      <c r="F919" s="10" t="str">
        <f>IF(REKAPITULACIJA!$F$48*I919=0,"",REKAPITULACIJA!$F$48*I919)</f>
        <v/>
      </c>
      <c r="G919" s="10" t="str">
        <f t="shared" si="22"/>
        <v/>
      </c>
      <c r="I919" s="112">
        <v>0</v>
      </c>
    </row>
    <row r="920" spans="2:9" ht="51" hidden="1" customHeight="1" x14ac:dyDescent="0.2">
      <c r="B920" s="9" t="s">
        <v>13168</v>
      </c>
      <c r="C920" s="12" t="s">
        <v>47</v>
      </c>
      <c r="D920" s="14" t="s">
        <v>14093</v>
      </c>
      <c r="E920" s="10">
        <v>0</v>
      </c>
      <c r="F920" s="10" t="str">
        <f>IF(REKAPITULACIJA!$F$48*I920=0,"",REKAPITULACIJA!$F$48*I920)</f>
        <v/>
      </c>
      <c r="G920" s="10" t="str">
        <f t="shared" si="22"/>
        <v/>
      </c>
      <c r="I920" s="112">
        <v>0</v>
      </c>
    </row>
    <row r="921" spans="2:9" ht="51" hidden="1" customHeight="1" x14ac:dyDescent="0.2">
      <c r="B921" s="9" t="s">
        <v>13169</v>
      </c>
      <c r="C921" s="12" t="s">
        <v>47</v>
      </c>
      <c r="D921" s="14" t="s">
        <v>14094</v>
      </c>
      <c r="E921" s="10">
        <v>0</v>
      </c>
      <c r="F921" s="10" t="str">
        <f>IF(REKAPITULACIJA!$F$48*I921=0,"",REKAPITULACIJA!$F$48*I921)</f>
        <v/>
      </c>
      <c r="G921" s="10" t="str">
        <f t="shared" si="22"/>
        <v/>
      </c>
      <c r="I921" s="112">
        <v>0</v>
      </c>
    </row>
    <row r="922" spans="2:9" ht="51" hidden="1" customHeight="1" x14ac:dyDescent="0.2">
      <c r="B922" s="9" t="s">
        <v>13170</v>
      </c>
      <c r="C922" s="12" t="s">
        <v>47</v>
      </c>
      <c r="D922" s="14" t="s">
        <v>14095</v>
      </c>
      <c r="E922" s="10">
        <v>0</v>
      </c>
      <c r="F922" s="10" t="str">
        <f>IF(REKAPITULACIJA!$F$48*I922=0,"",REKAPITULACIJA!$F$48*I922)</f>
        <v/>
      </c>
      <c r="G922" s="10" t="str">
        <f t="shared" si="22"/>
        <v/>
      </c>
      <c r="I922" s="113">
        <v>0</v>
      </c>
    </row>
    <row r="923" spans="2:9" ht="51" hidden="1" customHeight="1" x14ac:dyDescent="0.2">
      <c r="B923" s="9" t="s">
        <v>13171</v>
      </c>
      <c r="C923" s="12" t="s">
        <v>47</v>
      </c>
      <c r="D923" s="14" t="s">
        <v>14096</v>
      </c>
      <c r="E923" s="10">
        <v>0</v>
      </c>
      <c r="F923" s="10" t="str">
        <f>IF(REKAPITULACIJA!$F$48*I923=0,"",REKAPITULACIJA!$F$48*I923)</f>
        <v/>
      </c>
      <c r="G923" s="10" t="str">
        <f t="shared" si="22"/>
        <v/>
      </c>
      <c r="I923" s="113">
        <v>0</v>
      </c>
    </row>
    <row r="924" spans="2:9" ht="51" hidden="1" customHeight="1" x14ac:dyDescent="0.2">
      <c r="B924" s="9" t="s">
        <v>13172</v>
      </c>
      <c r="C924" s="12" t="s">
        <v>47</v>
      </c>
      <c r="D924" s="14" t="s">
        <v>14097</v>
      </c>
      <c r="E924" s="10">
        <v>0</v>
      </c>
      <c r="F924" s="10" t="str">
        <f>IF(REKAPITULACIJA!$F$48*I924=0,"",REKAPITULACIJA!$F$48*I924)</f>
        <v/>
      </c>
      <c r="G924" s="10" t="str">
        <f t="shared" si="22"/>
        <v/>
      </c>
      <c r="I924" s="113">
        <v>0</v>
      </c>
    </row>
    <row r="925" spans="2:9" ht="51" hidden="1" customHeight="1" x14ac:dyDescent="0.2">
      <c r="B925" s="9" t="s">
        <v>13173</v>
      </c>
      <c r="C925" s="12" t="s">
        <v>47</v>
      </c>
      <c r="D925" s="14" t="s">
        <v>14098</v>
      </c>
      <c r="E925" s="10">
        <v>0</v>
      </c>
      <c r="F925" s="10" t="str">
        <f>IF(REKAPITULACIJA!$F$48*I925=0,"",REKAPITULACIJA!$F$48*I925)</f>
        <v/>
      </c>
      <c r="G925" s="10" t="str">
        <f t="shared" si="22"/>
        <v/>
      </c>
      <c r="I925" s="113">
        <v>0</v>
      </c>
    </row>
    <row r="926" spans="2:9" ht="51" hidden="1" customHeight="1" x14ac:dyDescent="0.2">
      <c r="B926" s="9" t="s">
        <v>13174</v>
      </c>
      <c r="C926" s="12" t="s">
        <v>47</v>
      </c>
      <c r="D926" s="14" t="s">
        <v>14099</v>
      </c>
      <c r="E926" s="10">
        <v>0</v>
      </c>
      <c r="F926" s="10" t="str">
        <f>IF(REKAPITULACIJA!$F$48*I926=0,"",REKAPITULACIJA!$F$48*I926)</f>
        <v/>
      </c>
      <c r="G926" s="10" t="str">
        <f t="shared" si="22"/>
        <v/>
      </c>
      <c r="I926" s="112">
        <v>0</v>
      </c>
    </row>
    <row r="927" spans="2:9" ht="51" hidden="1" customHeight="1" x14ac:dyDescent="0.2">
      <c r="B927" s="9" t="s">
        <v>13175</v>
      </c>
      <c r="C927" s="12" t="s">
        <v>47</v>
      </c>
      <c r="D927" s="14" t="s">
        <v>14100</v>
      </c>
      <c r="E927" s="10">
        <v>0</v>
      </c>
      <c r="F927" s="10" t="str">
        <f>IF(REKAPITULACIJA!$F$48*I927=0,"",REKAPITULACIJA!$F$48*I927)</f>
        <v/>
      </c>
      <c r="G927" s="10" t="str">
        <f t="shared" si="22"/>
        <v/>
      </c>
      <c r="I927" s="112">
        <v>0</v>
      </c>
    </row>
    <row r="928" spans="2:9" ht="51" hidden="1" customHeight="1" x14ac:dyDescent="0.2">
      <c r="B928" s="9" t="s">
        <v>13176</v>
      </c>
      <c r="C928" s="12" t="s">
        <v>47</v>
      </c>
      <c r="D928" s="14" t="s">
        <v>14101</v>
      </c>
      <c r="E928" s="10">
        <v>0</v>
      </c>
      <c r="F928" s="10" t="str">
        <f>IF(REKAPITULACIJA!$F$48*I928=0,"",REKAPITULACIJA!$F$48*I928)</f>
        <v/>
      </c>
      <c r="G928" s="10" t="str">
        <f t="shared" si="22"/>
        <v/>
      </c>
      <c r="I928" s="112">
        <v>0</v>
      </c>
    </row>
    <row r="929" spans="2:9" ht="51" hidden="1" customHeight="1" x14ac:dyDescent="0.2">
      <c r="B929" s="9" t="s">
        <v>13177</v>
      </c>
      <c r="C929" s="12" t="s">
        <v>47</v>
      </c>
      <c r="D929" s="14" t="s">
        <v>14102</v>
      </c>
      <c r="E929" s="10">
        <v>0</v>
      </c>
      <c r="F929" s="10" t="str">
        <f>IF(REKAPITULACIJA!$F$48*I929=0,"",REKAPITULACIJA!$F$48*I929)</f>
        <v/>
      </c>
      <c r="G929" s="10" t="str">
        <f t="shared" si="22"/>
        <v/>
      </c>
      <c r="I929" s="112">
        <v>0</v>
      </c>
    </row>
    <row r="930" spans="2:9" ht="51" hidden="1" customHeight="1" x14ac:dyDescent="0.2">
      <c r="B930" s="9" t="s">
        <v>13178</v>
      </c>
      <c r="C930" s="12" t="s">
        <v>47</v>
      </c>
      <c r="D930" s="14" t="s">
        <v>14103</v>
      </c>
      <c r="E930" s="10">
        <v>0</v>
      </c>
      <c r="F930" s="10">
        <f>IF(REKAPITULACIJA!$F$48*I930=0,"",REKAPITULACIJA!$F$48*I930)</f>
        <v>14</v>
      </c>
      <c r="G930" s="10">
        <f t="shared" si="22"/>
        <v>0</v>
      </c>
      <c r="I930" s="105">
        <v>14</v>
      </c>
    </row>
    <row r="931" spans="2:9" ht="51" hidden="1" customHeight="1" x14ac:dyDescent="0.2">
      <c r="B931" s="9" t="s">
        <v>13179</v>
      </c>
      <c r="C931" s="12" t="s">
        <v>47</v>
      </c>
      <c r="D931" s="14" t="s">
        <v>14104</v>
      </c>
      <c r="E931" s="10">
        <v>0</v>
      </c>
      <c r="F931" s="10">
        <f>IF(REKAPITULACIJA!$F$48*I931=0,"",REKAPITULACIJA!$F$48*I931)</f>
        <v>17</v>
      </c>
      <c r="G931" s="10">
        <f t="shared" si="22"/>
        <v>0</v>
      </c>
      <c r="I931" s="105">
        <v>17</v>
      </c>
    </row>
    <row r="932" spans="2:9" ht="51" hidden="1" customHeight="1" x14ac:dyDescent="0.2">
      <c r="B932" s="9" t="s">
        <v>13180</v>
      </c>
      <c r="C932" s="12" t="s">
        <v>47</v>
      </c>
      <c r="D932" s="14" t="s">
        <v>14105</v>
      </c>
      <c r="E932" s="10">
        <v>0</v>
      </c>
      <c r="F932" s="10" t="str">
        <f>IF(REKAPITULACIJA!$F$48*I932=0,"",REKAPITULACIJA!$F$48*I932)</f>
        <v/>
      </c>
      <c r="G932" s="10" t="str">
        <f t="shared" si="22"/>
        <v/>
      </c>
      <c r="I932" s="113">
        <v>0</v>
      </c>
    </row>
    <row r="933" spans="2:9" ht="51" hidden="1" customHeight="1" x14ac:dyDescent="0.2">
      <c r="B933" s="9" t="s">
        <v>13181</v>
      </c>
      <c r="C933" s="12" t="s">
        <v>47</v>
      </c>
      <c r="D933" s="14" t="s">
        <v>14106</v>
      </c>
      <c r="E933" s="10">
        <v>0</v>
      </c>
      <c r="F933" s="10" t="str">
        <f>IF(REKAPITULACIJA!$F$48*I933=0,"",REKAPITULACIJA!$F$48*I933)</f>
        <v/>
      </c>
      <c r="G933" s="10" t="str">
        <f t="shared" si="22"/>
        <v/>
      </c>
      <c r="I933" s="113">
        <v>0</v>
      </c>
    </row>
    <row r="934" spans="2:9" ht="51" hidden="1" customHeight="1" x14ac:dyDescent="0.2">
      <c r="B934" s="9" t="s">
        <v>13182</v>
      </c>
      <c r="C934" s="12" t="s">
        <v>47</v>
      </c>
      <c r="D934" s="14" t="s">
        <v>14107</v>
      </c>
      <c r="E934" s="10">
        <v>0</v>
      </c>
      <c r="F934" s="10" t="str">
        <f>IF(REKAPITULACIJA!$F$48*I934=0,"",REKAPITULACIJA!$F$48*I934)</f>
        <v/>
      </c>
      <c r="G934" s="10" t="str">
        <f t="shared" si="22"/>
        <v/>
      </c>
      <c r="I934" s="112">
        <v>0</v>
      </c>
    </row>
    <row r="935" spans="2:9" ht="51" hidden="1" customHeight="1" x14ac:dyDescent="0.2">
      <c r="B935" s="9" t="s">
        <v>13183</v>
      </c>
      <c r="C935" s="12" t="s">
        <v>47</v>
      </c>
      <c r="D935" s="14" t="s">
        <v>14108</v>
      </c>
      <c r="E935" s="10">
        <v>0</v>
      </c>
      <c r="F935" s="10" t="str">
        <f>IF(REKAPITULACIJA!$F$48*I935=0,"",REKAPITULACIJA!$F$48*I935)</f>
        <v/>
      </c>
      <c r="G935" s="10" t="str">
        <f t="shared" si="22"/>
        <v/>
      </c>
      <c r="I935" s="112">
        <v>0</v>
      </c>
    </row>
    <row r="936" spans="2:9" ht="51" hidden="1" customHeight="1" x14ac:dyDescent="0.2">
      <c r="B936" s="9" t="s">
        <v>13184</v>
      </c>
      <c r="C936" s="12" t="s">
        <v>47</v>
      </c>
      <c r="D936" s="14" t="s">
        <v>14109</v>
      </c>
      <c r="E936" s="10">
        <v>0</v>
      </c>
      <c r="F936" s="10" t="str">
        <f>IF(REKAPITULACIJA!$F$48*I936=0,"",REKAPITULACIJA!$F$48*I936)</f>
        <v/>
      </c>
      <c r="G936" s="10" t="str">
        <f t="shared" si="22"/>
        <v/>
      </c>
      <c r="I936" s="112">
        <v>0</v>
      </c>
    </row>
    <row r="937" spans="2:9" ht="51" hidden="1" customHeight="1" x14ac:dyDescent="0.2">
      <c r="B937" s="9" t="s">
        <v>13185</v>
      </c>
      <c r="C937" s="12" t="s">
        <v>47</v>
      </c>
      <c r="D937" s="14" t="s">
        <v>14110</v>
      </c>
      <c r="E937" s="10">
        <v>0</v>
      </c>
      <c r="F937" s="10" t="str">
        <f>IF(REKAPITULACIJA!$F$48*I937=0,"",REKAPITULACIJA!$F$48*I937)</f>
        <v/>
      </c>
      <c r="G937" s="10" t="str">
        <f t="shared" si="22"/>
        <v/>
      </c>
      <c r="I937" s="112">
        <v>0</v>
      </c>
    </row>
    <row r="938" spans="2:9" ht="38.25" hidden="1" customHeight="1" x14ac:dyDescent="0.2">
      <c r="B938" s="9" t="s">
        <v>13186</v>
      </c>
      <c r="C938" s="12" t="s">
        <v>47</v>
      </c>
      <c r="D938" s="14" t="s">
        <v>14111</v>
      </c>
      <c r="E938" s="10">
        <v>0</v>
      </c>
      <c r="F938" s="10" t="str">
        <f>IF(REKAPITULACIJA!$F$48*I938=0,"",REKAPITULACIJA!$F$48*I938)</f>
        <v/>
      </c>
      <c r="G938" s="10" t="str">
        <f t="shared" si="22"/>
        <v/>
      </c>
      <c r="I938" s="113">
        <v>0</v>
      </c>
    </row>
    <row r="939" spans="2:9" ht="38.25" hidden="1" customHeight="1" x14ac:dyDescent="0.2">
      <c r="B939" s="9" t="s">
        <v>13187</v>
      </c>
      <c r="C939" s="12" t="s">
        <v>47</v>
      </c>
      <c r="D939" s="14" t="s">
        <v>14112</v>
      </c>
      <c r="E939" s="10">
        <v>0</v>
      </c>
      <c r="F939" s="10" t="str">
        <f>IF(REKAPITULACIJA!$F$48*I939=0,"",REKAPITULACIJA!$F$48*I939)</f>
        <v/>
      </c>
      <c r="G939" s="10" t="str">
        <f t="shared" si="22"/>
        <v/>
      </c>
      <c r="I939" s="113">
        <v>0</v>
      </c>
    </row>
    <row r="940" spans="2:9" ht="38.25" customHeight="1" x14ac:dyDescent="0.2">
      <c r="B940" s="9" t="s">
        <v>13188</v>
      </c>
      <c r="C940" s="12" t="s">
        <v>146</v>
      </c>
      <c r="D940" s="14" t="s">
        <v>14375</v>
      </c>
      <c r="E940" s="10">
        <f>75*0.3</f>
        <v>22.5</v>
      </c>
      <c r="F940" s="10"/>
      <c r="G940" s="10" t="str">
        <f t="shared" si="22"/>
        <v/>
      </c>
      <c r="I940" s="113">
        <v>0</v>
      </c>
    </row>
    <row r="941" spans="2:9" ht="38.25" hidden="1" customHeight="1" x14ac:dyDescent="0.2">
      <c r="B941" s="9" t="s">
        <v>13189</v>
      </c>
      <c r="C941" s="12" t="s">
        <v>47</v>
      </c>
      <c r="D941" s="14" t="s">
        <v>14113</v>
      </c>
      <c r="E941" s="10">
        <v>0</v>
      </c>
      <c r="F941" s="10" t="str">
        <f>IF(REKAPITULACIJA!$F$48*I941=0,"",REKAPITULACIJA!$F$48*I941)</f>
        <v/>
      </c>
      <c r="G941" s="10" t="str">
        <f t="shared" si="22"/>
        <v/>
      </c>
      <c r="I941" s="113">
        <v>0</v>
      </c>
    </row>
    <row r="942" spans="2:9" ht="38.25" hidden="1" customHeight="1" x14ac:dyDescent="0.2">
      <c r="B942" s="9" t="s">
        <v>13190</v>
      </c>
      <c r="C942" s="12" t="s">
        <v>47</v>
      </c>
      <c r="D942" s="14" t="s">
        <v>14114</v>
      </c>
      <c r="E942" s="10">
        <v>0</v>
      </c>
      <c r="F942" s="10" t="str">
        <f>IF(REKAPITULACIJA!$F$48*I942=0,"",REKAPITULACIJA!$F$48*I942)</f>
        <v/>
      </c>
      <c r="G942" s="10" t="str">
        <f t="shared" si="22"/>
        <v/>
      </c>
      <c r="I942" s="113">
        <v>0</v>
      </c>
    </row>
    <row r="943" spans="2:9" ht="12.75" hidden="1" customHeight="1" x14ac:dyDescent="0.2">
      <c r="B943" s="9" t="s">
        <v>14291</v>
      </c>
      <c r="C943" s="12" t="s">
        <v>47</v>
      </c>
      <c r="D943" s="14" t="s">
        <v>14292</v>
      </c>
      <c r="E943" s="10">
        <v>0</v>
      </c>
      <c r="F943" s="10">
        <v>15</v>
      </c>
      <c r="G943" s="10">
        <f t="shared" ref="G943" si="23">IF(F943="","",E943*F943)</f>
        <v>0</v>
      </c>
      <c r="I943" s="113">
        <v>0</v>
      </c>
    </row>
    <row r="944" spans="2:9" ht="12.75" customHeight="1" x14ac:dyDescent="0.2">
      <c r="E944" s="45" t="str">
        <f>IF(AND(E946=0,E971=0,E1037=0),0,"")</f>
        <v/>
      </c>
      <c r="F944" s="45"/>
      <c r="G944" s="45"/>
    </row>
    <row r="945" spans="1:9" ht="21.2" customHeight="1" x14ac:dyDescent="0.25">
      <c r="B945" s="212" t="s">
        <v>13066</v>
      </c>
      <c r="C945" s="213"/>
      <c r="D945" s="213"/>
      <c r="E945" s="47" t="str">
        <f>IF(AND(E946=0,E971=0,E1037=0),0,"")</f>
        <v/>
      </c>
      <c r="F945" s="47"/>
      <c r="G945" s="48"/>
    </row>
    <row r="946" spans="1:9" ht="21.2" hidden="1" customHeight="1" x14ac:dyDescent="0.2">
      <c r="B946" s="217" t="s">
        <v>13067</v>
      </c>
      <c r="C946" s="217"/>
      <c r="D946" s="217"/>
      <c r="E946" s="49">
        <f>IF(SUM(E948:E969)=0,0,"")</f>
        <v>0</v>
      </c>
      <c r="F946" s="49"/>
      <c r="G946" s="49">
        <f>IF(REKAPITULACIJA!$F$48=0,"",IF(SUM(G948:G969)=0,0,""))</f>
        <v>0</v>
      </c>
    </row>
    <row r="947" spans="1:9" s="4" customFormat="1" ht="12.75" hidden="1" customHeight="1" x14ac:dyDescent="0.2">
      <c r="A947" s="7"/>
      <c r="B947" s="149"/>
      <c r="C947" s="150"/>
      <c r="D947" s="151"/>
      <c r="E947" s="152">
        <f>IF(SUM(E948:E969)=0,0,"")</f>
        <v>0</v>
      </c>
      <c r="F947" s="152"/>
      <c r="G947" s="152">
        <f>IF(REKAPITULACIJA!$F$48=0,"",IF(SUM(G948:G969)=0,0,""))</f>
        <v>0</v>
      </c>
      <c r="I947" s="30"/>
    </row>
    <row r="948" spans="1:9" ht="63.75" hidden="1" customHeight="1" x14ac:dyDescent="0.2">
      <c r="B948" s="9" t="s">
        <v>13191</v>
      </c>
      <c r="C948" s="12" t="s">
        <v>84</v>
      </c>
      <c r="D948" s="14" t="s">
        <v>14115</v>
      </c>
      <c r="E948" s="10">
        <v>0</v>
      </c>
      <c r="F948" s="10" t="str">
        <f>IF(REKAPITULACIJA!$F$48*I948=0,"",REKAPITULACIJA!$F$48*I948)</f>
        <v/>
      </c>
      <c r="G948" s="10" t="str">
        <f>IF(F948="","",E948*F948)</f>
        <v/>
      </c>
      <c r="I948" s="109">
        <v>0</v>
      </c>
    </row>
    <row r="949" spans="1:9" ht="63.75" hidden="1" customHeight="1" x14ac:dyDescent="0.2">
      <c r="B949" s="9" t="s">
        <v>13192</v>
      </c>
      <c r="C949" s="12" t="s">
        <v>84</v>
      </c>
      <c r="D949" s="14" t="s">
        <v>14116</v>
      </c>
      <c r="E949" s="10">
        <v>0</v>
      </c>
      <c r="F949" s="10" t="str">
        <f>IF(REKAPITULACIJA!$F$48*I949=0,"",REKAPITULACIJA!$F$48*I949)</f>
        <v/>
      </c>
      <c r="G949" s="10" t="str">
        <f t="shared" ref="G949:G969" si="24">IF(F949="","",E949*F949)</f>
        <v/>
      </c>
      <c r="I949" s="109">
        <v>0</v>
      </c>
    </row>
    <row r="950" spans="1:9" ht="63.75" hidden="1" customHeight="1" x14ac:dyDescent="0.2">
      <c r="B950" s="9" t="s">
        <v>13193</v>
      </c>
      <c r="C950" s="12" t="s">
        <v>84</v>
      </c>
      <c r="D950" s="14" t="s">
        <v>14117</v>
      </c>
      <c r="E950" s="10">
        <v>0</v>
      </c>
      <c r="F950" s="10" t="str">
        <f>IF(REKAPITULACIJA!$F$48*I950=0,"",REKAPITULACIJA!$F$48*I950)</f>
        <v/>
      </c>
      <c r="G950" s="10" t="str">
        <f t="shared" si="24"/>
        <v/>
      </c>
      <c r="I950" s="109">
        <v>0</v>
      </c>
    </row>
    <row r="951" spans="1:9" ht="63.75" hidden="1" customHeight="1" x14ac:dyDescent="0.2">
      <c r="B951" s="9" t="s">
        <v>13194</v>
      </c>
      <c r="C951" s="12" t="s">
        <v>84</v>
      </c>
      <c r="D951" s="14" t="s">
        <v>14118</v>
      </c>
      <c r="E951" s="10">
        <v>0</v>
      </c>
      <c r="F951" s="10" t="str">
        <f>IF(REKAPITULACIJA!$F$48*I951=0,"",REKAPITULACIJA!$F$48*I951)</f>
        <v/>
      </c>
      <c r="G951" s="10" t="str">
        <f t="shared" si="24"/>
        <v/>
      </c>
      <c r="I951" s="109">
        <v>0</v>
      </c>
    </row>
    <row r="952" spans="1:9" ht="63.75" hidden="1" customHeight="1" x14ac:dyDescent="0.2">
      <c r="B952" s="9" t="s">
        <v>13195</v>
      </c>
      <c r="C952" s="12" t="s">
        <v>84</v>
      </c>
      <c r="D952" s="14" t="s">
        <v>14119</v>
      </c>
      <c r="E952" s="10">
        <v>0</v>
      </c>
      <c r="F952" s="10" t="str">
        <f>IF(REKAPITULACIJA!$F$48*I952=0,"",REKAPITULACIJA!$F$48*I952)</f>
        <v/>
      </c>
      <c r="G952" s="10" t="str">
        <f t="shared" si="24"/>
        <v/>
      </c>
      <c r="I952" s="109">
        <v>0</v>
      </c>
    </row>
    <row r="953" spans="1:9" ht="63.75" hidden="1" customHeight="1" x14ac:dyDescent="0.2">
      <c r="B953" s="9" t="s">
        <v>13196</v>
      </c>
      <c r="C953" s="12" t="s">
        <v>84</v>
      </c>
      <c r="D953" s="14" t="s">
        <v>14120</v>
      </c>
      <c r="E953" s="10">
        <v>0</v>
      </c>
      <c r="F953" s="10" t="str">
        <f>IF(REKAPITULACIJA!$F$48*I953=0,"",REKAPITULACIJA!$F$48*I953)</f>
        <v/>
      </c>
      <c r="G953" s="10" t="str">
        <f t="shared" si="24"/>
        <v/>
      </c>
      <c r="I953" s="109">
        <v>0</v>
      </c>
    </row>
    <row r="954" spans="1:9" ht="63.75" hidden="1" customHeight="1" x14ac:dyDescent="0.2">
      <c r="B954" s="9" t="s">
        <v>13197</v>
      </c>
      <c r="C954" s="12" t="s">
        <v>84</v>
      </c>
      <c r="D954" s="14" t="s">
        <v>14121</v>
      </c>
      <c r="E954" s="10">
        <v>0</v>
      </c>
      <c r="F954" s="10" t="str">
        <f>IF(REKAPITULACIJA!$F$48*I954=0,"",REKAPITULACIJA!$F$48*I954)</f>
        <v/>
      </c>
      <c r="G954" s="10" t="str">
        <f t="shared" si="24"/>
        <v/>
      </c>
      <c r="I954" s="109">
        <v>0</v>
      </c>
    </row>
    <row r="955" spans="1:9" ht="51" hidden="1" customHeight="1" x14ac:dyDescent="0.2">
      <c r="B955" s="9" t="s">
        <v>13198</v>
      </c>
      <c r="C955" s="12" t="s">
        <v>84</v>
      </c>
      <c r="D955" s="14" t="s">
        <v>14122</v>
      </c>
      <c r="E955" s="10">
        <v>0</v>
      </c>
      <c r="F955" s="10" t="str">
        <f>IF(REKAPITULACIJA!$F$48*I955=0,"",REKAPITULACIJA!$F$48*I955)</f>
        <v/>
      </c>
      <c r="G955" s="10" t="str">
        <f t="shared" si="24"/>
        <v/>
      </c>
      <c r="I955" s="110">
        <v>0</v>
      </c>
    </row>
    <row r="956" spans="1:9" ht="51" hidden="1" customHeight="1" x14ac:dyDescent="0.2">
      <c r="B956" s="9" t="s">
        <v>13199</v>
      </c>
      <c r="C956" s="12" t="s">
        <v>84</v>
      </c>
      <c r="D956" s="14" t="s">
        <v>14123</v>
      </c>
      <c r="E956" s="10">
        <v>0</v>
      </c>
      <c r="F956" s="10" t="str">
        <f>IF(REKAPITULACIJA!$F$48*I956=0,"",REKAPITULACIJA!$F$48*I956)</f>
        <v/>
      </c>
      <c r="G956" s="10" t="str">
        <f t="shared" si="24"/>
        <v/>
      </c>
      <c r="I956" s="110">
        <v>0</v>
      </c>
    </row>
    <row r="957" spans="1:9" ht="51" hidden="1" customHeight="1" x14ac:dyDescent="0.2">
      <c r="B957" s="9" t="s">
        <v>13200</v>
      </c>
      <c r="C957" s="12" t="s">
        <v>84</v>
      </c>
      <c r="D957" s="14" t="s">
        <v>14124</v>
      </c>
      <c r="E957" s="10">
        <v>0</v>
      </c>
      <c r="F957" s="10" t="str">
        <f>IF(REKAPITULACIJA!$F$48*I957=0,"",REKAPITULACIJA!$F$48*I957)</f>
        <v/>
      </c>
      <c r="G957" s="10" t="str">
        <f t="shared" si="24"/>
        <v/>
      </c>
      <c r="I957" s="110">
        <v>0</v>
      </c>
    </row>
    <row r="958" spans="1:9" ht="51" hidden="1" customHeight="1" x14ac:dyDescent="0.2">
      <c r="B958" s="9" t="s">
        <v>13201</v>
      </c>
      <c r="C958" s="12" t="s">
        <v>84</v>
      </c>
      <c r="D958" s="14" t="s">
        <v>14125</v>
      </c>
      <c r="E958" s="10">
        <v>0</v>
      </c>
      <c r="F958" s="10" t="str">
        <f>IF(REKAPITULACIJA!$F$48*I958=0,"",REKAPITULACIJA!$F$48*I958)</f>
        <v/>
      </c>
      <c r="G958" s="10" t="str">
        <f t="shared" si="24"/>
        <v/>
      </c>
      <c r="I958" s="110">
        <v>0</v>
      </c>
    </row>
    <row r="959" spans="1:9" ht="51" hidden="1" customHeight="1" x14ac:dyDescent="0.2">
      <c r="B959" s="9" t="s">
        <v>13202</v>
      </c>
      <c r="C959" s="12" t="s">
        <v>84</v>
      </c>
      <c r="D959" s="14" t="s">
        <v>14126</v>
      </c>
      <c r="E959" s="10">
        <v>0</v>
      </c>
      <c r="F959" s="10" t="str">
        <f>IF(REKAPITULACIJA!$F$48*I959=0,"",REKAPITULACIJA!$F$48*I959)</f>
        <v/>
      </c>
      <c r="G959" s="10" t="str">
        <f t="shared" si="24"/>
        <v/>
      </c>
      <c r="I959" s="110">
        <v>0</v>
      </c>
    </row>
    <row r="960" spans="1:9" ht="51" hidden="1" customHeight="1" x14ac:dyDescent="0.2">
      <c r="B960" s="9" t="s">
        <v>13203</v>
      </c>
      <c r="C960" s="12" t="s">
        <v>84</v>
      </c>
      <c r="D960" s="14" t="s">
        <v>14127</v>
      </c>
      <c r="E960" s="10">
        <v>0</v>
      </c>
      <c r="F960" s="10" t="str">
        <f>IF(REKAPITULACIJA!$F$48*I960=0,"",REKAPITULACIJA!$F$48*I960)</f>
        <v/>
      </c>
      <c r="G960" s="10" t="str">
        <f t="shared" si="24"/>
        <v/>
      </c>
      <c r="I960" s="110">
        <v>0</v>
      </c>
    </row>
    <row r="961" spans="2:9" ht="51" hidden="1" customHeight="1" x14ac:dyDescent="0.2">
      <c r="B961" s="9" t="s">
        <v>13204</v>
      </c>
      <c r="C961" s="12" t="s">
        <v>84</v>
      </c>
      <c r="D961" s="14" t="s">
        <v>14128</v>
      </c>
      <c r="E961" s="10">
        <v>0</v>
      </c>
      <c r="F961" s="10" t="str">
        <f>IF(REKAPITULACIJA!$F$48*I961=0,"",REKAPITULACIJA!$F$48*I961)</f>
        <v/>
      </c>
      <c r="G961" s="10" t="str">
        <f t="shared" si="24"/>
        <v/>
      </c>
      <c r="I961" s="110">
        <v>0</v>
      </c>
    </row>
    <row r="962" spans="2:9" ht="51" hidden="1" customHeight="1" x14ac:dyDescent="0.2">
      <c r="B962" s="9" t="s">
        <v>13205</v>
      </c>
      <c r="C962" s="12" t="s">
        <v>84</v>
      </c>
      <c r="D962" s="14" t="s">
        <v>14129</v>
      </c>
      <c r="E962" s="10">
        <v>0</v>
      </c>
      <c r="F962" s="10" t="str">
        <f>IF(REKAPITULACIJA!$F$48*I962=0,"",REKAPITULACIJA!$F$48*I962)</f>
        <v/>
      </c>
      <c r="G962" s="10" t="str">
        <f t="shared" si="24"/>
        <v/>
      </c>
      <c r="I962" s="109">
        <v>0</v>
      </c>
    </row>
    <row r="963" spans="2:9" ht="51" hidden="1" customHeight="1" x14ac:dyDescent="0.2">
      <c r="B963" s="9" t="s">
        <v>13206</v>
      </c>
      <c r="C963" s="12" t="s">
        <v>84</v>
      </c>
      <c r="D963" s="14" t="s">
        <v>14130</v>
      </c>
      <c r="E963" s="10">
        <v>0</v>
      </c>
      <c r="F963" s="10" t="str">
        <f>IF(REKAPITULACIJA!$F$48*I963=0,"",REKAPITULACIJA!$F$48*I963)</f>
        <v/>
      </c>
      <c r="G963" s="10" t="str">
        <f t="shared" si="24"/>
        <v/>
      </c>
      <c r="I963" s="109">
        <v>0</v>
      </c>
    </row>
    <row r="964" spans="2:9" ht="51" hidden="1" customHeight="1" x14ac:dyDescent="0.2">
      <c r="B964" s="9" t="s">
        <v>13207</v>
      </c>
      <c r="C964" s="12" t="s">
        <v>84</v>
      </c>
      <c r="D964" s="14" t="s">
        <v>14131</v>
      </c>
      <c r="E964" s="10">
        <v>0</v>
      </c>
      <c r="F964" s="10" t="str">
        <f>IF(REKAPITULACIJA!$F$48*I964=0,"",REKAPITULACIJA!$F$48*I964)</f>
        <v/>
      </c>
      <c r="G964" s="10" t="str">
        <f t="shared" si="24"/>
        <v/>
      </c>
      <c r="I964" s="109">
        <v>0</v>
      </c>
    </row>
    <row r="965" spans="2:9" ht="51" hidden="1" customHeight="1" x14ac:dyDescent="0.2">
      <c r="B965" s="9" t="s">
        <v>13208</v>
      </c>
      <c r="C965" s="12" t="s">
        <v>84</v>
      </c>
      <c r="D965" s="14" t="s">
        <v>14132</v>
      </c>
      <c r="E965" s="10">
        <v>0</v>
      </c>
      <c r="F965" s="10" t="str">
        <f>IF(REKAPITULACIJA!$F$48*I965=0,"",REKAPITULACIJA!$F$48*I965)</f>
        <v/>
      </c>
      <c r="G965" s="10" t="str">
        <f t="shared" si="24"/>
        <v/>
      </c>
      <c r="I965" s="109">
        <v>0</v>
      </c>
    </row>
    <row r="966" spans="2:9" ht="51" hidden="1" customHeight="1" x14ac:dyDescent="0.2">
      <c r="B966" s="9" t="s">
        <v>13209</v>
      </c>
      <c r="C966" s="12" t="s">
        <v>84</v>
      </c>
      <c r="D966" s="14" t="s">
        <v>14133</v>
      </c>
      <c r="E966" s="10">
        <v>0</v>
      </c>
      <c r="F966" s="10" t="str">
        <f>IF(REKAPITULACIJA!$F$48*I966=0,"",REKAPITULACIJA!$F$48*I966)</f>
        <v/>
      </c>
      <c r="G966" s="10" t="str">
        <f t="shared" si="24"/>
        <v/>
      </c>
      <c r="I966" s="109">
        <v>0</v>
      </c>
    </row>
    <row r="967" spans="2:9" ht="51" hidden="1" customHeight="1" x14ac:dyDescent="0.2">
      <c r="B967" s="9" t="s">
        <v>13210</v>
      </c>
      <c r="C967" s="12" t="s">
        <v>84</v>
      </c>
      <c r="D967" s="14" t="s">
        <v>14134</v>
      </c>
      <c r="E967" s="10">
        <v>0</v>
      </c>
      <c r="F967" s="10" t="str">
        <f>IF(REKAPITULACIJA!$F$48*I967=0,"",REKAPITULACIJA!$F$48*I967)</f>
        <v/>
      </c>
      <c r="G967" s="10" t="str">
        <f t="shared" si="24"/>
        <v/>
      </c>
      <c r="I967" s="109">
        <v>0</v>
      </c>
    </row>
    <row r="968" spans="2:9" ht="51" hidden="1" customHeight="1" x14ac:dyDescent="0.2">
      <c r="B968" s="9" t="s">
        <v>13211</v>
      </c>
      <c r="C968" s="12" t="s">
        <v>84</v>
      </c>
      <c r="D968" s="14" t="s">
        <v>14135</v>
      </c>
      <c r="E968" s="10">
        <v>0</v>
      </c>
      <c r="F968" s="10" t="str">
        <f>IF(REKAPITULACIJA!$F$48*I968=0,"",REKAPITULACIJA!$F$48*I968)</f>
        <v/>
      </c>
      <c r="G968" s="10" t="str">
        <f t="shared" si="24"/>
        <v/>
      </c>
      <c r="I968" s="109">
        <v>0</v>
      </c>
    </row>
    <row r="969" spans="2:9" ht="51" hidden="1" customHeight="1" x14ac:dyDescent="0.2">
      <c r="B969" s="9" t="s">
        <v>13212</v>
      </c>
      <c r="C969" s="12" t="s">
        <v>84</v>
      </c>
      <c r="D969" s="14" t="s">
        <v>14136</v>
      </c>
      <c r="E969" s="10">
        <v>0</v>
      </c>
      <c r="F969" s="10" t="str">
        <f>IF(REKAPITULACIJA!$F$48*I969=0,"",REKAPITULACIJA!$F$48*I969)</f>
        <v/>
      </c>
      <c r="G969" s="10" t="str">
        <f t="shared" si="24"/>
        <v/>
      </c>
      <c r="I969" s="109">
        <v>0</v>
      </c>
    </row>
    <row r="970" spans="2:9" ht="12.75" customHeight="1" x14ac:dyDescent="0.2">
      <c r="E970" s="45" t="str">
        <f>IF(SUM(E973:E1035)=0,0,"")</f>
        <v/>
      </c>
      <c r="F970" s="45"/>
      <c r="G970" s="45"/>
    </row>
    <row r="971" spans="2:9" ht="21.2" customHeight="1" x14ac:dyDescent="0.2">
      <c r="B971" s="216" t="s">
        <v>13213</v>
      </c>
      <c r="C971" s="216"/>
      <c r="D971" s="216"/>
      <c r="E971" s="46" t="str">
        <f>IF(SUM(E973:E1035)=0,0,"")</f>
        <v/>
      </c>
      <c r="F971" s="46"/>
      <c r="G971" s="46"/>
    </row>
    <row r="972" spans="2:9" ht="12.75" customHeight="1" x14ac:dyDescent="0.2">
      <c r="E972" s="45" t="str">
        <f>IF(SUM(E973:E1035)=0,0,"")</f>
        <v/>
      </c>
      <c r="F972" s="45"/>
      <c r="G972" s="45"/>
    </row>
    <row r="973" spans="2:9" ht="38.25" hidden="1" customHeight="1" x14ac:dyDescent="0.2">
      <c r="B973" s="9" t="s">
        <v>13215</v>
      </c>
      <c r="C973" s="12" t="s">
        <v>84</v>
      </c>
      <c r="D973" s="14" t="s">
        <v>14241</v>
      </c>
      <c r="E973" s="10">
        <v>0</v>
      </c>
      <c r="F973" s="10">
        <f>IF(REKAPITULACIJA!$F$48*I973=0,"",REKAPITULACIJA!$F$48*I973)</f>
        <v>16</v>
      </c>
      <c r="G973" s="10">
        <f>IF(F973="","",E973*F973)</f>
        <v>0</v>
      </c>
      <c r="I973" s="116">
        <v>16</v>
      </c>
    </row>
    <row r="974" spans="2:9" ht="38.25" hidden="1" customHeight="1" x14ac:dyDescent="0.2">
      <c r="B974" s="9" t="s">
        <v>13216</v>
      </c>
      <c r="C974" s="12" t="s">
        <v>84</v>
      </c>
      <c r="D974" s="14" t="s">
        <v>14137</v>
      </c>
      <c r="E974" s="10">
        <v>0</v>
      </c>
      <c r="F974" s="10" t="str">
        <f>IF(REKAPITULACIJA!$F$48*I974=0,"",REKAPITULACIJA!$F$48*I974)</f>
        <v/>
      </c>
      <c r="G974" s="10" t="str">
        <f t="shared" ref="G974:G1035" si="25">IF(F974="","",E974*F974)</f>
        <v/>
      </c>
      <c r="I974" s="116">
        <v>0</v>
      </c>
    </row>
    <row r="975" spans="2:9" ht="38.25" hidden="1" customHeight="1" x14ac:dyDescent="0.2">
      <c r="B975" s="9" t="s">
        <v>13217</v>
      </c>
      <c r="C975" s="12" t="s">
        <v>84</v>
      </c>
      <c r="D975" s="14" t="s">
        <v>14138</v>
      </c>
      <c r="E975" s="10">
        <v>0</v>
      </c>
      <c r="F975" s="10" t="str">
        <f>IF(REKAPITULACIJA!$F$48*I975=0,"",REKAPITULACIJA!$F$48*I975)</f>
        <v/>
      </c>
      <c r="G975" s="10" t="str">
        <f t="shared" si="25"/>
        <v/>
      </c>
      <c r="I975" s="116">
        <v>0</v>
      </c>
    </row>
    <row r="976" spans="2:9" ht="38.25" customHeight="1" x14ac:dyDescent="0.2">
      <c r="B976" s="9" t="s">
        <v>13218</v>
      </c>
      <c r="C976" s="12" t="s">
        <v>84</v>
      </c>
      <c r="D976" s="14" t="s">
        <v>14139</v>
      </c>
      <c r="E976" s="10">
        <v>12</v>
      </c>
      <c r="F976" s="10"/>
      <c r="G976" s="10" t="str">
        <f t="shared" si="25"/>
        <v/>
      </c>
      <c r="I976" s="108">
        <v>20</v>
      </c>
    </row>
    <row r="977" spans="2:9" ht="38.25" hidden="1" customHeight="1" x14ac:dyDescent="0.2">
      <c r="B977" s="9" t="s">
        <v>13219</v>
      </c>
      <c r="C977" s="12" t="s">
        <v>84</v>
      </c>
      <c r="D977" s="14" t="s">
        <v>14140</v>
      </c>
      <c r="E977" s="10">
        <v>0</v>
      </c>
      <c r="F977" s="10" t="str">
        <f>IF(REKAPITULACIJA!$F$48*I977=0,"",REKAPITULACIJA!$F$48*I977)</f>
        <v/>
      </c>
      <c r="G977" s="10" t="str">
        <f t="shared" si="25"/>
        <v/>
      </c>
      <c r="I977" s="116">
        <v>0</v>
      </c>
    </row>
    <row r="978" spans="2:9" ht="38.25" hidden="1" customHeight="1" x14ac:dyDescent="0.2">
      <c r="B978" s="9" t="s">
        <v>13220</v>
      </c>
      <c r="C978" s="12" t="s">
        <v>84</v>
      </c>
      <c r="D978" s="14" t="s">
        <v>14141</v>
      </c>
      <c r="E978" s="10">
        <v>0</v>
      </c>
      <c r="F978" s="10" t="str">
        <f>IF(REKAPITULACIJA!$F$48*I978=0,"",REKAPITULACIJA!$F$48*I978)</f>
        <v/>
      </c>
      <c r="G978" s="10" t="str">
        <f t="shared" si="25"/>
        <v/>
      </c>
      <c r="I978" s="116">
        <v>0</v>
      </c>
    </row>
    <row r="979" spans="2:9" ht="38.25" hidden="1" customHeight="1" x14ac:dyDescent="0.2">
      <c r="B979" s="9" t="s">
        <v>13221</v>
      </c>
      <c r="C979" s="12" t="s">
        <v>84</v>
      </c>
      <c r="D979" s="14" t="s">
        <v>14142</v>
      </c>
      <c r="E979" s="10">
        <v>0</v>
      </c>
      <c r="F979" s="10" t="str">
        <f>IF(REKAPITULACIJA!$F$48*I979=0,"",REKAPITULACIJA!$F$48*I979)</f>
        <v/>
      </c>
      <c r="G979" s="10" t="str">
        <f t="shared" si="25"/>
        <v/>
      </c>
      <c r="I979" s="116">
        <v>0</v>
      </c>
    </row>
    <row r="980" spans="2:9" ht="51" hidden="1" customHeight="1" x14ac:dyDescent="0.2">
      <c r="B980" s="9" t="s">
        <v>13222</v>
      </c>
      <c r="C980" s="12" t="s">
        <v>84</v>
      </c>
      <c r="D980" s="14" t="s">
        <v>14143</v>
      </c>
      <c r="E980" s="10">
        <v>0</v>
      </c>
      <c r="F980" s="10" t="str">
        <f>IF(REKAPITULACIJA!$F$48*I980=0,"",REKAPITULACIJA!$F$48*I980)</f>
        <v/>
      </c>
      <c r="G980" s="10" t="str">
        <f t="shared" si="25"/>
        <v/>
      </c>
      <c r="I980" s="116">
        <v>0</v>
      </c>
    </row>
    <row r="981" spans="2:9" ht="51" hidden="1" customHeight="1" x14ac:dyDescent="0.2">
      <c r="B981" s="9" t="s">
        <v>13223</v>
      </c>
      <c r="C981" s="12" t="s">
        <v>84</v>
      </c>
      <c r="D981" s="14" t="s">
        <v>14144</v>
      </c>
      <c r="E981" s="10">
        <v>0</v>
      </c>
      <c r="F981" s="10" t="str">
        <f>IF(REKAPITULACIJA!$F$48*I981=0,"",REKAPITULACIJA!$F$48*I981)</f>
        <v/>
      </c>
      <c r="G981" s="10" t="str">
        <f t="shared" si="25"/>
        <v/>
      </c>
      <c r="I981" s="116">
        <v>0</v>
      </c>
    </row>
    <row r="982" spans="2:9" ht="38.25" hidden="1" customHeight="1" x14ac:dyDescent="0.2">
      <c r="B982" s="9" t="s">
        <v>13224</v>
      </c>
      <c r="C982" s="12" t="s">
        <v>84</v>
      </c>
      <c r="D982" s="14" t="s">
        <v>14146</v>
      </c>
      <c r="E982" s="10">
        <v>0</v>
      </c>
      <c r="F982" s="10" t="str">
        <f>IF(REKAPITULACIJA!$F$48*I982=0,"",REKAPITULACIJA!$F$48*I982)</f>
        <v/>
      </c>
      <c r="G982" s="10" t="str">
        <f t="shared" si="25"/>
        <v/>
      </c>
      <c r="I982" s="115">
        <v>0</v>
      </c>
    </row>
    <row r="983" spans="2:9" ht="38.25" hidden="1" customHeight="1" x14ac:dyDescent="0.2">
      <c r="B983" s="9" t="s">
        <v>13225</v>
      </c>
      <c r="C983" s="12" t="s">
        <v>84</v>
      </c>
      <c r="D983" s="14" t="s">
        <v>14145</v>
      </c>
      <c r="E983" s="10">
        <v>0</v>
      </c>
      <c r="F983" s="10" t="str">
        <f>IF(REKAPITULACIJA!$F$48*I983=0,"",REKAPITULACIJA!$F$48*I983)</f>
        <v/>
      </c>
      <c r="G983" s="10" t="str">
        <f t="shared" si="25"/>
        <v/>
      </c>
      <c r="I983" s="115">
        <v>0</v>
      </c>
    </row>
    <row r="984" spans="2:9" ht="38.25" hidden="1" customHeight="1" x14ac:dyDescent="0.2">
      <c r="B984" s="9" t="s">
        <v>13226</v>
      </c>
      <c r="C984" s="12" t="s">
        <v>84</v>
      </c>
      <c r="D984" s="14" t="s">
        <v>14147</v>
      </c>
      <c r="E984" s="10">
        <v>0</v>
      </c>
      <c r="F984" s="10" t="str">
        <f>IF(REKAPITULACIJA!$F$48*I984=0,"",REKAPITULACIJA!$F$48*I984)</f>
        <v/>
      </c>
      <c r="G984" s="10" t="str">
        <f t="shared" si="25"/>
        <v/>
      </c>
      <c r="I984" s="115">
        <v>0</v>
      </c>
    </row>
    <row r="985" spans="2:9" ht="38.25" hidden="1" customHeight="1" x14ac:dyDescent="0.2">
      <c r="B985" s="9" t="s">
        <v>13227</v>
      </c>
      <c r="C985" s="12" t="s">
        <v>84</v>
      </c>
      <c r="D985" s="14" t="s">
        <v>14148</v>
      </c>
      <c r="E985" s="10">
        <v>0</v>
      </c>
      <c r="F985" s="10" t="str">
        <f>IF(REKAPITULACIJA!$F$48*I985=0,"",REKAPITULACIJA!$F$48*I985)</f>
        <v/>
      </c>
      <c r="G985" s="10" t="str">
        <f t="shared" si="25"/>
        <v/>
      </c>
      <c r="I985" s="115">
        <v>0</v>
      </c>
    </row>
    <row r="986" spans="2:9" ht="38.25" hidden="1" customHeight="1" x14ac:dyDescent="0.2">
      <c r="B986" s="9" t="s">
        <v>13228</v>
      </c>
      <c r="C986" s="12" t="s">
        <v>84</v>
      </c>
      <c r="D986" s="14" t="s">
        <v>14149</v>
      </c>
      <c r="E986" s="10">
        <v>0</v>
      </c>
      <c r="F986" s="10" t="str">
        <f>IF(REKAPITULACIJA!$F$48*I986=0,"",REKAPITULACIJA!$F$48*I986)</f>
        <v/>
      </c>
      <c r="G986" s="10" t="str">
        <f t="shared" si="25"/>
        <v/>
      </c>
      <c r="I986" s="116">
        <v>0</v>
      </c>
    </row>
    <row r="987" spans="2:9" ht="38.25" hidden="1" customHeight="1" x14ac:dyDescent="0.2">
      <c r="B987" s="9" t="s">
        <v>13229</v>
      </c>
      <c r="C987" s="12" t="s">
        <v>84</v>
      </c>
      <c r="D987" s="14" t="s">
        <v>14149</v>
      </c>
      <c r="E987" s="10">
        <v>0</v>
      </c>
      <c r="F987" s="10" t="str">
        <f>IF(REKAPITULACIJA!$F$48*I987=0,"",REKAPITULACIJA!$F$48*I987)</f>
        <v/>
      </c>
      <c r="G987" s="10" t="str">
        <f t="shared" si="25"/>
        <v/>
      </c>
      <c r="I987" s="116">
        <v>0</v>
      </c>
    </row>
    <row r="988" spans="2:9" ht="25.5" hidden="1" customHeight="1" x14ac:dyDescent="0.2">
      <c r="B988" s="9" t="s">
        <v>13230</v>
      </c>
      <c r="C988" s="12" t="s">
        <v>84</v>
      </c>
      <c r="D988" s="14" t="s">
        <v>13231</v>
      </c>
      <c r="E988" s="10">
        <v>0</v>
      </c>
      <c r="F988" s="10" t="str">
        <f>IF(REKAPITULACIJA!$F$48*I988=0,"",REKAPITULACIJA!$F$48*I988)</f>
        <v/>
      </c>
      <c r="G988" s="10" t="str">
        <f t="shared" si="25"/>
        <v/>
      </c>
      <c r="I988" s="115">
        <v>0</v>
      </c>
    </row>
    <row r="989" spans="2:9" ht="38.25" hidden="1" customHeight="1" x14ac:dyDescent="0.2">
      <c r="B989" s="9" t="s">
        <v>13232</v>
      </c>
      <c r="C989" s="12" t="s">
        <v>84</v>
      </c>
      <c r="D989" s="14" t="s">
        <v>14150</v>
      </c>
      <c r="E989" s="10">
        <v>0</v>
      </c>
      <c r="F989" s="10" t="str">
        <f>IF(REKAPITULACIJA!$F$48*I989=0,"",REKAPITULACIJA!$F$48*I989)</f>
        <v/>
      </c>
      <c r="G989" s="10" t="str">
        <f t="shared" si="25"/>
        <v/>
      </c>
      <c r="I989" s="115">
        <v>0</v>
      </c>
    </row>
    <row r="990" spans="2:9" ht="38.25" hidden="1" customHeight="1" x14ac:dyDescent="0.2">
      <c r="B990" s="9" t="s">
        <v>13233</v>
      </c>
      <c r="C990" s="12" t="s">
        <v>84</v>
      </c>
      <c r="D990" s="14" t="s">
        <v>14151</v>
      </c>
      <c r="E990" s="10">
        <v>0</v>
      </c>
      <c r="F990" s="10" t="str">
        <f>IF(REKAPITULACIJA!$F$48*I990=0,"",REKAPITULACIJA!$F$48*I990)</f>
        <v/>
      </c>
      <c r="G990" s="10" t="str">
        <f t="shared" si="25"/>
        <v/>
      </c>
      <c r="I990" s="115">
        <v>0</v>
      </c>
    </row>
    <row r="991" spans="2:9" ht="38.25" hidden="1" customHeight="1" x14ac:dyDescent="0.2">
      <c r="B991" s="9" t="s">
        <v>13234</v>
      </c>
      <c r="C991" s="12" t="s">
        <v>84</v>
      </c>
      <c r="D991" s="14" t="s">
        <v>14152</v>
      </c>
      <c r="E991" s="10">
        <v>0</v>
      </c>
      <c r="F991" s="10" t="str">
        <f>IF(REKAPITULACIJA!$F$48*I991=0,"",REKAPITULACIJA!$F$48*I991)</f>
        <v/>
      </c>
      <c r="G991" s="10" t="str">
        <f t="shared" si="25"/>
        <v/>
      </c>
      <c r="I991" s="115">
        <v>0</v>
      </c>
    </row>
    <row r="992" spans="2:9" ht="38.25" customHeight="1" x14ac:dyDescent="0.2">
      <c r="B992" s="9" t="s">
        <v>13235</v>
      </c>
      <c r="C992" s="12" t="s">
        <v>84</v>
      </c>
      <c r="D992" s="14" t="s">
        <v>14153</v>
      </c>
      <c r="E992" s="10">
        <v>6</v>
      </c>
      <c r="F992" s="10"/>
      <c r="G992" s="10" t="str">
        <f t="shared" si="25"/>
        <v/>
      </c>
      <c r="I992" s="115">
        <v>0</v>
      </c>
    </row>
    <row r="993" spans="2:9" ht="38.25" hidden="1" customHeight="1" x14ac:dyDescent="0.2">
      <c r="B993" s="9" t="s">
        <v>13236</v>
      </c>
      <c r="C993" s="12" t="s">
        <v>84</v>
      </c>
      <c r="D993" s="14" t="s">
        <v>14153</v>
      </c>
      <c r="E993" s="10">
        <v>0</v>
      </c>
      <c r="F993" s="10" t="str">
        <f>IF(REKAPITULACIJA!$F$48*I993=0,"",REKAPITULACIJA!$F$48*I993)</f>
        <v/>
      </c>
      <c r="G993" s="10" t="str">
        <f t="shared" si="25"/>
        <v/>
      </c>
      <c r="I993" s="115">
        <v>0</v>
      </c>
    </row>
    <row r="994" spans="2:9" ht="38.25" hidden="1" customHeight="1" x14ac:dyDescent="0.2">
      <c r="B994" s="9" t="s">
        <v>13237</v>
      </c>
      <c r="C994" s="12" t="s">
        <v>84</v>
      </c>
      <c r="D994" s="14" t="s">
        <v>14154</v>
      </c>
      <c r="E994" s="10">
        <v>0</v>
      </c>
      <c r="F994" s="10" t="str">
        <f>IF(REKAPITULACIJA!$F$48*I994=0,"",REKAPITULACIJA!$F$48*I994)</f>
        <v/>
      </c>
      <c r="G994" s="10" t="str">
        <f t="shared" si="25"/>
        <v/>
      </c>
      <c r="I994" s="115">
        <v>0</v>
      </c>
    </row>
    <row r="995" spans="2:9" ht="25.5" hidden="1" customHeight="1" x14ac:dyDescent="0.2">
      <c r="B995" s="9" t="s">
        <v>13238</v>
      </c>
      <c r="C995" s="12" t="s">
        <v>84</v>
      </c>
      <c r="D995" s="14" t="s">
        <v>14259</v>
      </c>
      <c r="E995" s="10">
        <v>0</v>
      </c>
      <c r="F995" s="10">
        <v>20</v>
      </c>
      <c r="G995" s="10">
        <f t="shared" si="25"/>
        <v>0</v>
      </c>
      <c r="I995" s="116">
        <v>0</v>
      </c>
    </row>
    <row r="996" spans="2:9" ht="38.25" hidden="1" customHeight="1" x14ac:dyDescent="0.2">
      <c r="B996" s="9" t="s">
        <v>13239</v>
      </c>
      <c r="C996" s="12" t="s">
        <v>84</v>
      </c>
      <c r="D996" s="14" t="s">
        <v>14155</v>
      </c>
      <c r="E996" s="10">
        <v>0</v>
      </c>
      <c r="F996" s="10" t="str">
        <f>IF(REKAPITULACIJA!$F$48*I996=0,"",REKAPITULACIJA!$F$48*I996)</f>
        <v/>
      </c>
      <c r="G996" s="10" t="str">
        <f t="shared" si="25"/>
        <v/>
      </c>
      <c r="I996" s="115">
        <v>0</v>
      </c>
    </row>
    <row r="997" spans="2:9" ht="38.25" hidden="1" customHeight="1" x14ac:dyDescent="0.2">
      <c r="B997" s="9" t="s">
        <v>13240</v>
      </c>
      <c r="C997" s="12" t="s">
        <v>84</v>
      </c>
      <c r="D997" s="14" t="s">
        <v>14156</v>
      </c>
      <c r="E997" s="10">
        <v>0</v>
      </c>
      <c r="F997" s="10" t="str">
        <f>IF(REKAPITULACIJA!$F$48*I997=0,"",REKAPITULACIJA!$F$48*I997)</f>
        <v/>
      </c>
      <c r="G997" s="10" t="str">
        <f t="shared" si="25"/>
        <v/>
      </c>
      <c r="I997" s="115">
        <v>0</v>
      </c>
    </row>
    <row r="998" spans="2:9" ht="38.25" hidden="1" customHeight="1" x14ac:dyDescent="0.2">
      <c r="B998" s="9" t="s">
        <v>13241</v>
      </c>
      <c r="C998" s="12" t="s">
        <v>84</v>
      </c>
      <c r="D998" s="14" t="s">
        <v>14157</v>
      </c>
      <c r="E998" s="10">
        <v>0</v>
      </c>
      <c r="F998" s="10" t="str">
        <f>IF(REKAPITULACIJA!$F$48*I998=0,"",REKAPITULACIJA!$F$48*I998)</f>
        <v/>
      </c>
      <c r="G998" s="10" t="str">
        <f t="shared" si="25"/>
        <v/>
      </c>
      <c r="I998" s="115">
        <v>0</v>
      </c>
    </row>
    <row r="999" spans="2:9" ht="38.25" hidden="1" customHeight="1" x14ac:dyDescent="0.2">
      <c r="B999" s="9" t="s">
        <v>13242</v>
      </c>
      <c r="C999" s="12" t="s">
        <v>84</v>
      </c>
      <c r="D999" s="14" t="s">
        <v>14158</v>
      </c>
      <c r="E999" s="10">
        <v>0</v>
      </c>
      <c r="F999" s="10" t="str">
        <f>IF(REKAPITULACIJA!$F$48*I999=0,"",REKAPITULACIJA!$F$48*I999)</f>
        <v/>
      </c>
      <c r="G999" s="10" t="str">
        <f t="shared" si="25"/>
        <v/>
      </c>
      <c r="I999" s="115">
        <v>0</v>
      </c>
    </row>
    <row r="1000" spans="2:9" ht="38.25" hidden="1" customHeight="1" x14ac:dyDescent="0.2">
      <c r="B1000" s="9" t="s">
        <v>13243</v>
      </c>
      <c r="C1000" s="12" t="s">
        <v>84</v>
      </c>
      <c r="D1000" s="14" t="s">
        <v>14159</v>
      </c>
      <c r="E1000" s="10">
        <v>0</v>
      </c>
      <c r="F1000" s="10" t="str">
        <f>IF(REKAPITULACIJA!$F$48*I1000=0,"",REKAPITULACIJA!$F$48*I1000)</f>
        <v/>
      </c>
      <c r="G1000" s="10" t="str">
        <f t="shared" si="25"/>
        <v/>
      </c>
      <c r="I1000" s="116">
        <v>0</v>
      </c>
    </row>
    <row r="1001" spans="2:9" ht="38.25" hidden="1" customHeight="1" x14ac:dyDescent="0.2">
      <c r="B1001" s="9" t="s">
        <v>13244</v>
      </c>
      <c r="C1001" s="12" t="s">
        <v>84</v>
      </c>
      <c r="D1001" s="14" t="s">
        <v>14160</v>
      </c>
      <c r="E1001" s="10">
        <v>0</v>
      </c>
      <c r="F1001" s="10" t="str">
        <f>IF(REKAPITULACIJA!$F$48*I1001=0,"",REKAPITULACIJA!$F$48*I1001)</f>
        <v/>
      </c>
      <c r="G1001" s="10" t="str">
        <f t="shared" si="25"/>
        <v/>
      </c>
      <c r="I1001" s="116">
        <v>0</v>
      </c>
    </row>
    <row r="1002" spans="2:9" ht="38.25" hidden="1" customHeight="1" x14ac:dyDescent="0.2">
      <c r="B1002" s="9" t="s">
        <v>13245</v>
      </c>
      <c r="C1002" s="12" t="s">
        <v>84</v>
      </c>
      <c r="D1002" s="14" t="s">
        <v>14161</v>
      </c>
      <c r="E1002" s="10">
        <v>0</v>
      </c>
      <c r="F1002" s="10" t="str">
        <f>IF(REKAPITULACIJA!$F$48*I1002=0,"",REKAPITULACIJA!$F$48*I1002)</f>
        <v/>
      </c>
      <c r="G1002" s="10" t="str">
        <f t="shared" si="25"/>
        <v/>
      </c>
      <c r="I1002" s="116">
        <v>0</v>
      </c>
    </row>
    <row r="1003" spans="2:9" ht="38.25" hidden="1" customHeight="1" x14ac:dyDescent="0.2">
      <c r="B1003" s="9" t="s">
        <v>13246</v>
      </c>
      <c r="C1003" s="12" t="s">
        <v>84</v>
      </c>
      <c r="D1003" s="14" t="s">
        <v>14162</v>
      </c>
      <c r="E1003" s="10">
        <v>0</v>
      </c>
      <c r="F1003" s="10" t="str">
        <f>IF(REKAPITULACIJA!$F$48*I1003=0,"",REKAPITULACIJA!$F$48*I1003)</f>
        <v/>
      </c>
      <c r="G1003" s="10" t="str">
        <f t="shared" si="25"/>
        <v/>
      </c>
      <c r="I1003" s="115">
        <v>0</v>
      </c>
    </row>
    <row r="1004" spans="2:9" ht="38.25" hidden="1" customHeight="1" x14ac:dyDescent="0.2">
      <c r="B1004" s="9" t="s">
        <v>13247</v>
      </c>
      <c r="C1004" s="12" t="s">
        <v>84</v>
      </c>
      <c r="D1004" s="14" t="s">
        <v>14163</v>
      </c>
      <c r="E1004" s="10">
        <v>0</v>
      </c>
      <c r="F1004" s="10">
        <v>35</v>
      </c>
      <c r="G1004" s="10">
        <f t="shared" si="25"/>
        <v>0</v>
      </c>
      <c r="I1004" s="115">
        <v>0</v>
      </c>
    </row>
    <row r="1005" spans="2:9" ht="38.25" hidden="1" customHeight="1" x14ac:dyDescent="0.2">
      <c r="B1005" s="9" t="s">
        <v>13248</v>
      </c>
      <c r="C1005" s="12" t="s">
        <v>84</v>
      </c>
      <c r="D1005" s="14" t="s">
        <v>14226</v>
      </c>
      <c r="E1005" s="10">
        <v>0</v>
      </c>
      <c r="F1005" s="10">
        <f>IF(REKAPITULACIJA!$F$48*I1005=0,"",REKAPITULACIJA!$F$48*I1005)</f>
        <v>25</v>
      </c>
      <c r="G1005" s="10">
        <f t="shared" si="25"/>
        <v>0</v>
      </c>
      <c r="I1005" s="107">
        <v>25</v>
      </c>
    </row>
    <row r="1006" spans="2:9" ht="38.25" hidden="1" customHeight="1" x14ac:dyDescent="0.2">
      <c r="B1006" s="9" t="s">
        <v>13249</v>
      </c>
      <c r="C1006" s="12" t="s">
        <v>84</v>
      </c>
      <c r="D1006" s="14" t="s">
        <v>14164</v>
      </c>
      <c r="E1006" s="10">
        <v>0</v>
      </c>
      <c r="F1006" s="10" t="str">
        <f>IF(REKAPITULACIJA!$F$48*I1006=0,"",REKAPITULACIJA!$F$48*I1006)</f>
        <v/>
      </c>
      <c r="G1006" s="10" t="str">
        <f t="shared" si="25"/>
        <v/>
      </c>
      <c r="I1006" s="116">
        <v>0</v>
      </c>
    </row>
    <row r="1007" spans="2:9" ht="38.25" hidden="1" customHeight="1" x14ac:dyDescent="0.2">
      <c r="B1007" s="9" t="s">
        <v>13250</v>
      </c>
      <c r="C1007" s="12" t="s">
        <v>84</v>
      </c>
      <c r="D1007" s="14" t="s">
        <v>14165</v>
      </c>
      <c r="E1007" s="10">
        <v>0</v>
      </c>
      <c r="F1007" s="87">
        <v>40</v>
      </c>
      <c r="G1007" s="10">
        <f t="shared" si="25"/>
        <v>0</v>
      </c>
      <c r="I1007" s="116">
        <v>0</v>
      </c>
    </row>
    <row r="1008" spans="2:9" ht="38.25" hidden="1" customHeight="1" x14ac:dyDescent="0.2">
      <c r="B1008" s="9" t="s">
        <v>13251</v>
      </c>
      <c r="C1008" s="12" t="s">
        <v>84</v>
      </c>
      <c r="D1008" s="14" t="s">
        <v>14168</v>
      </c>
      <c r="E1008" s="10">
        <v>0</v>
      </c>
      <c r="F1008" s="10" t="str">
        <f>IF(REKAPITULACIJA!$F$48*I1008=0,"",REKAPITULACIJA!$F$48*I1008)</f>
        <v/>
      </c>
      <c r="G1008" s="10" t="str">
        <f t="shared" si="25"/>
        <v/>
      </c>
      <c r="I1008" s="116">
        <v>0</v>
      </c>
    </row>
    <row r="1009" spans="2:9" ht="38.25" hidden="1" customHeight="1" x14ac:dyDescent="0.2">
      <c r="B1009" s="9" t="s">
        <v>13252</v>
      </c>
      <c r="C1009" s="12" t="s">
        <v>84</v>
      </c>
      <c r="D1009" s="14" t="s">
        <v>14166</v>
      </c>
      <c r="E1009" s="10">
        <v>0</v>
      </c>
      <c r="F1009" s="10" t="str">
        <f>IF(REKAPITULACIJA!$F$48*I1009=0,"",REKAPITULACIJA!$F$48*I1009)</f>
        <v/>
      </c>
      <c r="G1009" s="10" t="str">
        <f t="shared" si="25"/>
        <v/>
      </c>
      <c r="I1009" s="115">
        <v>0</v>
      </c>
    </row>
    <row r="1010" spans="2:9" ht="38.25" hidden="1" customHeight="1" x14ac:dyDescent="0.2">
      <c r="B1010" s="9" t="s">
        <v>13253</v>
      </c>
      <c r="C1010" s="12" t="s">
        <v>84</v>
      </c>
      <c r="D1010" s="14" t="s">
        <v>14167</v>
      </c>
      <c r="E1010" s="10">
        <v>0</v>
      </c>
      <c r="F1010" s="10" t="str">
        <f>IF(REKAPITULACIJA!$F$48*I1010=0,"",REKAPITULACIJA!$F$48*I1010)</f>
        <v/>
      </c>
      <c r="G1010" s="10" t="str">
        <f t="shared" si="25"/>
        <v/>
      </c>
      <c r="I1010" s="115">
        <v>0</v>
      </c>
    </row>
    <row r="1011" spans="2:9" ht="38.25" hidden="1" customHeight="1" x14ac:dyDescent="0.2">
      <c r="B1011" s="9" t="s">
        <v>13254</v>
      </c>
      <c r="C1011" s="12" t="s">
        <v>84</v>
      </c>
      <c r="D1011" s="14" t="s">
        <v>14169</v>
      </c>
      <c r="E1011" s="10">
        <v>0</v>
      </c>
      <c r="F1011" s="10" t="str">
        <f>IF(REKAPITULACIJA!$F$48*I1011=0,"",REKAPITULACIJA!$F$48*I1011)</f>
        <v/>
      </c>
      <c r="G1011" s="10" t="str">
        <f t="shared" si="25"/>
        <v/>
      </c>
      <c r="I1011" s="115">
        <v>0</v>
      </c>
    </row>
    <row r="1012" spans="2:9" ht="38.25" hidden="1" customHeight="1" x14ac:dyDescent="0.2">
      <c r="B1012" s="9" t="s">
        <v>13255</v>
      </c>
      <c r="C1012" s="12" t="s">
        <v>84</v>
      </c>
      <c r="D1012" s="14" t="s">
        <v>14170</v>
      </c>
      <c r="E1012" s="10">
        <v>0</v>
      </c>
      <c r="F1012" s="10" t="str">
        <f>IF(REKAPITULACIJA!$F$48*I1012=0,"",REKAPITULACIJA!$F$48*I1012)</f>
        <v/>
      </c>
      <c r="G1012" s="10" t="str">
        <f t="shared" si="25"/>
        <v/>
      </c>
      <c r="I1012" s="116">
        <v>0</v>
      </c>
    </row>
    <row r="1013" spans="2:9" ht="38.25" customHeight="1" x14ac:dyDescent="0.2">
      <c r="B1013" s="9" t="s">
        <v>13256</v>
      </c>
      <c r="C1013" s="12" t="s">
        <v>84</v>
      </c>
      <c r="D1013" s="14" t="s">
        <v>14374</v>
      </c>
      <c r="E1013" s="10">
        <v>30</v>
      </c>
      <c r="F1013" s="10"/>
      <c r="G1013" s="10" t="str">
        <f t="shared" si="25"/>
        <v/>
      </c>
      <c r="I1013" s="116">
        <v>0</v>
      </c>
    </row>
    <row r="1014" spans="2:9" ht="38.25" hidden="1" customHeight="1" x14ac:dyDescent="0.2">
      <c r="B1014" s="9" t="s">
        <v>13257</v>
      </c>
      <c r="C1014" s="12" t="s">
        <v>84</v>
      </c>
      <c r="D1014" s="14" t="s">
        <v>14171</v>
      </c>
      <c r="E1014" s="10">
        <v>0</v>
      </c>
      <c r="F1014" s="10" t="str">
        <f>IF(REKAPITULACIJA!$F$48*I1014=0,"",REKAPITULACIJA!$F$48*I1014)</f>
        <v/>
      </c>
      <c r="G1014" s="10" t="str">
        <f t="shared" si="25"/>
        <v/>
      </c>
      <c r="I1014" s="115">
        <v>0</v>
      </c>
    </row>
    <row r="1015" spans="2:9" ht="38.25" hidden="1" customHeight="1" x14ac:dyDescent="0.2">
      <c r="B1015" s="9" t="s">
        <v>13258</v>
      </c>
      <c r="C1015" s="12" t="s">
        <v>84</v>
      </c>
      <c r="D1015" s="14" t="s">
        <v>14173</v>
      </c>
      <c r="E1015" s="10">
        <v>0</v>
      </c>
      <c r="F1015" s="10" t="str">
        <f>IF(REKAPITULACIJA!$F$48*I1015=0,"",REKAPITULACIJA!$F$48*I1015)</f>
        <v/>
      </c>
      <c r="G1015" s="10" t="str">
        <f t="shared" si="25"/>
        <v/>
      </c>
      <c r="I1015" s="115">
        <v>0</v>
      </c>
    </row>
    <row r="1016" spans="2:9" ht="38.25" hidden="1" customHeight="1" x14ac:dyDescent="0.2">
      <c r="B1016" s="9" t="s">
        <v>13259</v>
      </c>
      <c r="C1016" s="12" t="s">
        <v>84</v>
      </c>
      <c r="D1016" s="14" t="s">
        <v>14172</v>
      </c>
      <c r="E1016" s="10">
        <v>0</v>
      </c>
      <c r="F1016" s="10" t="str">
        <f>IF(REKAPITULACIJA!$F$48*I1016=0,"",REKAPITULACIJA!$F$48*I1016)</f>
        <v/>
      </c>
      <c r="G1016" s="10" t="str">
        <f t="shared" si="25"/>
        <v/>
      </c>
      <c r="I1016" s="116">
        <v>0</v>
      </c>
    </row>
    <row r="1017" spans="2:9" ht="38.25" hidden="1" customHeight="1" x14ac:dyDescent="0.2">
      <c r="B1017" s="9" t="s">
        <v>13260</v>
      </c>
      <c r="C1017" s="12" t="s">
        <v>84</v>
      </c>
      <c r="D1017" s="14" t="s">
        <v>14175</v>
      </c>
      <c r="E1017" s="10">
        <v>0</v>
      </c>
      <c r="F1017" s="10" t="str">
        <f>IF(REKAPITULACIJA!$F$48*I1017=0,"",REKAPITULACIJA!$F$48*I1017)</f>
        <v/>
      </c>
      <c r="G1017" s="10" t="str">
        <f t="shared" si="25"/>
        <v/>
      </c>
      <c r="I1017" s="116">
        <v>0</v>
      </c>
    </row>
    <row r="1018" spans="2:9" ht="38.25" hidden="1" customHeight="1" x14ac:dyDescent="0.2">
      <c r="B1018" s="9" t="s">
        <v>13261</v>
      </c>
      <c r="C1018" s="12" t="s">
        <v>84</v>
      </c>
      <c r="D1018" s="14" t="s">
        <v>14174</v>
      </c>
      <c r="E1018" s="10">
        <v>0</v>
      </c>
      <c r="F1018" s="10" t="str">
        <f>IF(REKAPITULACIJA!$F$48*I1018=0,"",REKAPITULACIJA!$F$48*I1018)</f>
        <v/>
      </c>
      <c r="G1018" s="10" t="str">
        <f t="shared" si="25"/>
        <v/>
      </c>
      <c r="I1018" s="115">
        <v>0</v>
      </c>
    </row>
    <row r="1019" spans="2:9" ht="38.25" hidden="1" customHeight="1" x14ac:dyDescent="0.2">
      <c r="B1019" s="9" t="s">
        <v>13262</v>
      </c>
      <c r="C1019" s="12" t="s">
        <v>84</v>
      </c>
      <c r="D1019" s="14" t="s">
        <v>14176</v>
      </c>
      <c r="E1019" s="10">
        <v>0</v>
      </c>
      <c r="F1019" s="10" t="str">
        <f>IF(REKAPITULACIJA!$F$48*I1019=0,"",REKAPITULACIJA!$F$48*I1019)</f>
        <v/>
      </c>
      <c r="G1019" s="10" t="str">
        <f t="shared" si="25"/>
        <v/>
      </c>
      <c r="I1019" s="116">
        <v>0</v>
      </c>
    </row>
    <row r="1020" spans="2:9" ht="38.25" hidden="1" customHeight="1" x14ac:dyDescent="0.2">
      <c r="B1020" s="9" t="s">
        <v>13263</v>
      </c>
      <c r="C1020" s="12" t="s">
        <v>84</v>
      </c>
      <c r="D1020" s="14" t="s">
        <v>14177</v>
      </c>
      <c r="E1020" s="10">
        <v>0</v>
      </c>
      <c r="F1020" s="10" t="str">
        <f>IF(REKAPITULACIJA!$F$48*I1020=0,"",REKAPITULACIJA!$F$48*I1020)</f>
        <v/>
      </c>
      <c r="G1020" s="10" t="str">
        <f t="shared" si="25"/>
        <v/>
      </c>
      <c r="I1020" s="115">
        <v>0</v>
      </c>
    </row>
    <row r="1021" spans="2:9" ht="38.25" hidden="1" customHeight="1" x14ac:dyDescent="0.2">
      <c r="B1021" s="9" t="s">
        <v>13264</v>
      </c>
      <c r="C1021" s="12" t="s">
        <v>84</v>
      </c>
      <c r="D1021" s="14" t="s">
        <v>14178</v>
      </c>
      <c r="E1021" s="10">
        <v>0</v>
      </c>
      <c r="F1021" s="10">
        <f>IF(REKAPITULACIJA!$F$48*I1021=0,"",REKAPITULACIJA!$F$48*I1021)</f>
        <v>20</v>
      </c>
      <c r="G1021" s="10">
        <f t="shared" si="25"/>
        <v>0</v>
      </c>
      <c r="I1021" s="116">
        <v>20</v>
      </c>
    </row>
    <row r="1022" spans="2:9" ht="38.25" hidden="1" customHeight="1" x14ac:dyDescent="0.2">
      <c r="B1022" s="9" t="s">
        <v>13265</v>
      </c>
      <c r="C1022" s="12" t="s">
        <v>84</v>
      </c>
      <c r="D1022" s="14" t="s">
        <v>14179</v>
      </c>
      <c r="E1022" s="10">
        <v>0</v>
      </c>
      <c r="F1022" s="10" t="str">
        <f>IF(REKAPITULACIJA!$F$48*I1022=0,"",REKAPITULACIJA!$F$48*I1022)</f>
        <v/>
      </c>
      <c r="G1022" s="10" t="str">
        <f t="shared" si="25"/>
        <v/>
      </c>
      <c r="I1022" s="116">
        <v>0</v>
      </c>
    </row>
    <row r="1023" spans="2:9" ht="38.25" hidden="1" customHeight="1" x14ac:dyDescent="0.2">
      <c r="B1023" s="9" t="s">
        <v>13266</v>
      </c>
      <c r="C1023" s="12" t="s">
        <v>84</v>
      </c>
      <c r="D1023" s="14" t="s">
        <v>14180</v>
      </c>
      <c r="E1023" s="10">
        <v>0</v>
      </c>
      <c r="F1023" s="10" t="str">
        <f>IF(REKAPITULACIJA!$F$48*I1023=0,"",REKAPITULACIJA!$F$48*I1023)</f>
        <v/>
      </c>
      <c r="G1023" s="10" t="str">
        <f t="shared" si="25"/>
        <v/>
      </c>
      <c r="I1023" s="116">
        <v>0</v>
      </c>
    </row>
    <row r="1024" spans="2:9" ht="38.25" hidden="1" customHeight="1" x14ac:dyDescent="0.2">
      <c r="B1024" s="9" t="s">
        <v>13267</v>
      </c>
      <c r="C1024" s="12" t="s">
        <v>84</v>
      </c>
      <c r="D1024" s="14" t="s">
        <v>14181</v>
      </c>
      <c r="E1024" s="10">
        <v>0</v>
      </c>
      <c r="F1024" s="10" t="str">
        <f>IF(REKAPITULACIJA!$F$48*I1024=0,"",REKAPITULACIJA!$F$48*I1024)</f>
        <v/>
      </c>
      <c r="G1024" s="10" t="str">
        <f t="shared" si="25"/>
        <v/>
      </c>
      <c r="I1024" s="115">
        <v>0</v>
      </c>
    </row>
    <row r="1025" spans="2:9" ht="38.25" hidden="1" customHeight="1" x14ac:dyDescent="0.2">
      <c r="B1025" s="9" t="s">
        <v>13268</v>
      </c>
      <c r="C1025" s="12" t="s">
        <v>84</v>
      </c>
      <c r="D1025" s="14" t="s">
        <v>14182</v>
      </c>
      <c r="E1025" s="10">
        <v>0</v>
      </c>
      <c r="F1025" s="10" t="str">
        <f>IF(REKAPITULACIJA!$F$48*I1025=0,"",REKAPITULACIJA!$F$48*I1025)</f>
        <v/>
      </c>
      <c r="G1025" s="10" t="str">
        <f t="shared" si="25"/>
        <v/>
      </c>
      <c r="I1025" s="115">
        <v>0</v>
      </c>
    </row>
    <row r="1026" spans="2:9" ht="38.25" hidden="1" customHeight="1" x14ac:dyDescent="0.2">
      <c r="B1026" s="9" t="s">
        <v>13269</v>
      </c>
      <c r="C1026" s="12" t="s">
        <v>84</v>
      </c>
      <c r="D1026" s="14" t="s">
        <v>14183</v>
      </c>
      <c r="E1026" s="10">
        <v>0</v>
      </c>
      <c r="F1026" s="10" t="str">
        <f>IF(REKAPITULACIJA!$F$48*I1026=0,"",REKAPITULACIJA!$F$48*I1026)</f>
        <v/>
      </c>
      <c r="G1026" s="10" t="str">
        <f t="shared" si="25"/>
        <v/>
      </c>
      <c r="I1026" s="115">
        <v>0</v>
      </c>
    </row>
    <row r="1027" spans="2:9" ht="38.25" hidden="1" customHeight="1" x14ac:dyDescent="0.2">
      <c r="B1027" s="9" t="s">
        <v>13270</v>
      </c>
      <c r="C1027" s="12" t="s">
        <v>84</v>
      </c>
      <c r="D1027" s="14" t="s">
        <v>14184</v>
      </c>
      <c r="E1027" s="10">
        <v>0</v>
      </c>
      <c r="F1027" s="10" t="str">
        <f>IF(REKAPITULACIJA!$F$48*I1027=0,"",REKAPITULACIJA!$F$48*I1027)</f>
        <v/>
      </c>
      <c r="G1027" s="10" t="str">
        <f t="shared" si="25"/>
        <v/>
      </c>
      <c r="I1027" s="116">
        <v>0</v>
      </c>
    </row>
    <row r="1028" spans="2:9" ht="38.25" hidden="1" customHeight="1" x14ac:dyDescent="0.2">
      <c r="B1028" s="9" t="s">
        <v>13271</v>
      </c>
      <c r="C1028" s="12" t="s">
        <v>84</v>
      </c>
      <c r="D1028" s="14" t="s">
        <v>14185</v>
      </c>
      <c r="E1028" s="10">
        <v>0</v>
      </c>
      <c r="F1028" s="10" t="str">
        <f>IF(REKAPITULACIJA!$F$48*I1028=0,"",REKAPITULACIJA!$F$48*I1028)</f>
        <v/>
      </c>
      <c r="G1028" s="10" t="str">
        <f t="shared" si="25"/>
        <v/>
      </c>
      <c r="I1028" s="116">
        <v>0</v>
      </c>
    </row>
    <row r="1029" spans="2:9" ht="38.25" hidden="1" customHeight="1" x14ac:dyDescent="0.2">
      <c r="B1029" s="9" t="s">
        <v>13272</v>
      </c>
      <c r="C1029" s="12" t="s">
        <v>84</v>
      </c>
      <c r="D1029" s="14" t="s">
        <v>14186</v>
      </c>
      <c r="E1029" s="10">
        <v>0</v>
      </c>
      <c r="F1029" s="10" t="str">
        <f>IF(REKAPITULACIJA!$F$48*I1029=0,"",REKAPITULACIJA!$F$48*I1029)</f>
        <v/>
      </c>
      <c r="G1029" s="10" t="str">
        <f t="shared" si="25"/>
        <v/>
      </c>
      <c r="I1029" s="116">
        <v>0</v>
      </c>
    </row>
    <row r="1030" spans="2:9" ht="38.25" hidden="1" customHeight="1" x14ac:dyDescent="0.2">
      <c r="B1030" s="9" t="s">
        <v>13273</v>
      </c>
      <c r="C1030" s="12" t="s">
        <v>13</v>
      </c>
      <c r="D1030" s="14" t="s">
        <v>14187</v>
      </c>
      <c r="E1030" s="10">
        <v>0</v>
      </c>
      <c r="F1030" s="10" t="str">
        <f>IF(REKAPITULACIJA!$F$48*I1030=0,"",REKAPITULACIJA!$F$48*I1030)</f>
        <v/>
      </c>
      <c r="G1030" s="10" t="str">
        <f t="shared" si="25"/>
        <v/>
      </c>
      <c r="I1030" s="115">
        <v>0</v>
      </c>
    </row>
    <row r="1031" spans="2:9" ht="38.25" hidden="1" customHeight="1" x14ac:dyDescent="0.2">
      <c r="B1031" s="9" t="s">
        <v>13274</v>
      </c>
      <c r="C1031" s="12" t="s">
        <v>13</v>
      </c>
      <c r="D1031" s="14" t="s">
        <v>14188</v>
      </c>
      <c r="E1031" s="10">
        <v>0</v>
      </c>
      <c r="F1031" s="10" t="str">
        <f>IF(REKAPITULACIJA!$F$48*I1031=0,"",REKAPITULACIJA!$F$48*I1031)</f>
        <v/>
      </c>
      <c r="G1031" s="10" t="str">
        <f t="shared" si="25"/>
        <v/>
      </c>
      <c r="I1031" s="115">
        <v>0</v>
      </c>
    </row>
    <row r="1032" spans="2:9" ht="38.25" hidden="1" customHeight="1" x14ac:dyDescent="0.2">
      <c r="B1032" s="9" t="s">
        <v>13275</v>
      </c>
      <c r="C1032" s="12" t="s">
        <v>13</v>
      </c>
      <c r="D1032" s="14" t="s">
        <v>14189</v>
      </c>
      <c r="E1032" s="10">
        <v>0</v>
      </c>
      <c r="F1032" s="10" t="str">
        <f>IF(REKAPITULACIJA!$F$48*I1032=0,"",REKAPITULACIJA!$F$48*I1032)</f>
        <v/>
      </c>
      <c r="G1032" s="10" t="str">
        <f t="shared" si="25"/>
        <v/>
      </c>
      <c r="I1032" s="116">
        <v>0</v>
      </c>
    </row>
    <row r="1033" spans="2:9" ht="38.25" hidden="1" customHeight="1" x14ac:dyDescent="0.2">
      <c r="B1033" s="9" t="s">
        <v>13276</v>
      </c>
      <c r="C1033" s="12" t="s">
        <v>13</v>
      </c>
      <c r="D1033" s="14" t="s">
        <v>14190</v>
      </c>
      <c r="E1033" s="10">
        <v>0</v>
      </c>
      <c r="F1033" s="10" t="str">
        <f>IF(REKAPITULACIJA!$F$48*I1033=0,"",REKAPITULACIJA!$F$48*I1033)</f>
        <v/>
      </c>
      <c r="G1033" s="10" t="str">
        <f t="shared" si="25"/>
        <v/>
      </c>
      <c r="I1033" s="116">
        <v>0</v>
      </c>
    </row>
    <row r="1034" spans="2:9" ht="38.25" hidden="1" customHeight="1" x14ac:dyDescent="0.2">
      <c r="B1034" s="9" t="s">
        <v>13277</v>
      </c>
      <c r="C1034" s="12" t="s">
        <v>13</v>
      </c>
      <c r="D1034" s="14" t="s">
        <v>14191</v>
      </c>
      <c r="E1034" s="10">
        <v>0</v>
      </c>
      <c r="F1034" s="10" t="str">
        <f>IF(REKAPITULACIJA!$F$48*I1034=0,"",REKAPITULACIJA!$F$48*I1034)</f>
        <v/>
      </c>
      <c r="G1034" s="10" t="str">
        <f t="shared" si="25"/>
        <v/>
      </c>
      <c r="I1034" s="115">
        <v>0</v>
      </c>
    </row>
    <row r="1035" spans="2:9" ht="38.25" hidden="1" customHeight="1" x14ac:dyDescent="0.2">
      <c r="B1035" s="9" t="s">
        <v>13278</v>
      </c>
      <c r="C1035" s="12" t="s">
        <v>13</v>
      </c>
      <c r="D1035" s="14" t="s">
        <v>14192</v>
      </c>
      <c r="E1035" s="10">
        <v>0</v>
      </c>
      <c r="F1035" s="10" t="str">
        <f>IF(REKAPITULACIJA!$F$48*I1035=0,"",REKAPITULACIJA!$F$48*I1035)</f>
        <v/>
      </c>
      <c r="G1035" s="10" t="str">
        <f t="shared" si="25"/>
        <v/>
      </c>
      <c r="I1035" s="115">
        <v>0</v>
      </c>
    </row>
    <row r="1036" spans="2:9" ht="12.75" hidden="1" customHeight="1" x14ac:dyDescent="0.2">
      <c r="E1036" s="45">
        <f>IF(SUM(E1039:E1048)=0,0,"")</f>
        <v>0</v>
      </c>
      <c r="F1036" s="45"/>
      <c r="G1036" s="45">
        <f>IF(REKAPITULACIJA!$F$48=0,"",IF(SUM(G1039:G1048)=0,0,""))</f>
        <v>0</v>
      </c>
    </row>
    <row r="1037" spans="2:9" ht="21.2" hidden="1" customHeight="1" x14ac:dyDescent="0.2">
      <c r="B1037" s="216" t="s">
        <v>13214</v>
      </c>
      <c r="C1037" s="216"/>
      <c r="D1037" s="216"/>
      <c r="E1037" s="46">
        <f>IF(SUM(E1039:E1048)=0,0,"")</f>
        <v>0</v>
      </c>
      <c r="F1037" s="46"/>
      <c r="G1037" s="46">
        <f>IF(REKAPITULACIJA!$F$48=0,"",IF(SUM(G1039:G1048)=0,0,""))</f>
        <v>0</v>
      </c>
    </row>
    <row r="1038" spans="2:9" ht="12.75" hidden="1" customHeight="1" x14ac:dyDescent="0.2">
      <c r="E1038" s="45">
        <f>IF(SUM(E1039:E1048)=0,0,"")</f>
        <v>0</v>
      </c>
      <c r="F1038" s="45"/>
      <c r="G1038" s="45">
        <f>IF(REKAPITULACIJA!$F$48=0,"",IF(SUM(G1039:G1048)=0,0,""))</f>
        <v>0</v>
      </c>
    </row>
    <row r="1039" spans="2:9" ht="38.25" hidden="1" customHeight="1" x14ac:dyDescent="0.2">
      <c r="B1039" s="9" t="s">
        <v>13279</v>
      </c>
      <c r="C1039" s="12" t="s">
        <v>84</v>
      </c>
      <c r="D1039" s="14" t="s">
        <v>14193</v>
      </c>
      <c r="E1039" s="10">
        <v>0</v>
      </c>
      <c r="F1039" s="10" t="str">
        <f>IF(REKAPITULACIJA!$F$48*I1039=0,"",REKAPITULACIJA!$F$48*I1039)</f>
        <v/>
      </c>
      <c r="G1039" s="10" t="str">
        <f>IF(F1039="","",E1039*F1039)</f>
        <v/>
      </c>
      <c r="I1039" s="112">
        <v>0</v>
      </c>
    </row>
    <row r="1040" spans="2:9" ht="38.25" hidden="1" customHeight="1" x14ac:dyDescent="0.2">
      <c r="B1040" s="9" t="s">
        <v>13280</v>
      </c>
      <c r="C1040" s="12" t="s">
        <v>84</v>
      </c>
      <c r="D1040" s="14" t="s">
        <v>14194</v>
      </c>
      <c r="E1040" s="10">
        <v>0</v>
      </c>
      <c r="F1040" s="10" t="str">
        <f>IF(REKAPITULACIJA!$F$48*I1040=0,"",REKAPITULACIJA!$F$48*I1040)</f>
        <v/>
      </c>
      <c r="G1040" s="10" t="str">
        <f t="shared" ref="G1040:G1048" si="26">IF(F1040="","",E1040*F1040)</f>
        <v/>
      </c>
      <c r="I1040" s="112">
        <v>0</v>
      </c>
    </row>
    <row r="1041" spans="2:9" ht="38.25" hidden="1" customHeight="1" x14ac:dyDescent="0.2">
      <c r="B1041" s="9" t="s">
        <v>13281</v>
      </c>
      <c r="C1041" s="12" t="s">
        <v>84</v>
      </c>
      <c r="D1041" s="14" t="s">
        <v>14195</v>
      </c>
      <c r="E1041" s="10">
        <v>0</v>
      </c>
      <c r="F1041" s="10">
        <v>18</v>
      </c>
      <c r="G1041" s="10">
        <f t="shared" si="26"/>
        <v>0</v>
      </c>
      <c r="I1041" s="104">
        <v>15</v>
      </c>
    </row>
    <row r="1042" spans="2:9" ht="38.25" hidden="1" customHeight="1" x14ac:dyDescent="0.2">
      <c r="B1042" s="9" t="s">
        <v>13282</v>
      </c>
      <c r="C1042" s="12" t="s">
        <v>84</v>
      </c>
      <c r="D1042" s="14" t="s">
        <v>14201</v>
      </c>
      <c r="E1042" s="10">
        <v>0</v>
      </c>
      <c r="F1042" s="10" t="str">
        <f>IF(REKAPITULACIJA!$F$48*I1042=0,"",REKAPITULACIJA!$F$48*I1042)</f>
        <v/>
      </c>
      <c r="G1042" s="10" t="str">
        <f t="shared" si="26"/>
        <v/>
      </c>
      <c r="I1042" s="112">
        <v>0</v>
      </c>
    </row>
    <row r="1043" spans="2:9" ht="38.25" hidden="1" customHeight="1" x14ac:dyDescent="0.2">
      <c r="B1043" s="9" t="s">
        <v>13283</v>
      </c>
      <c r="C1043" s="12" t="s">
        <v>84</v>
      </c>
      <c r="D1043" s="14" t="s">
        <v>14196</v>
      </c>
      <c r="E1043" s="10">
        <v>0</v>
      </c>
      <c r="F1043" s="10" t="str">
        <f>IF(REKAPITULACIJA!$F$48*I1043=0,"",REKAPITULACIJA!$F$48*I1043)</f>
        <v/>
      </c>
      <c r="G1043" s="10" t="str">
        <f t="shared" si="26"/>
        <v/>
      </c>
      <c r="I1043" s="113">
        <v>0</v>
      </c>
    </row>
    <row r="1044" spans="2:9" ht="38.25" hidden="1" customHeight="1" x14ac:dyDescent="0.2">
      <c r="B1044" s="9" t="s">
        <v>13284</v>
      </c>
      <c r="C1044" s="12" t="s">
        <v>84</v>
      </c>
      <c r="D1044" s="14" t="s">
        <v>14197</v>
      </c>
      <c r="E1044" s="10">
        <v>0</v>
      </c>
      <c r="F1044" s="10" t="str">
        <f>IF(REKAPITULACIJA!$F$48*I1044=0,"",REKAPITULACIJA!$F$48*I1044)</f>
        <v/>
      </c>
      <c r="G1044" s="10" t="str">
        <f t="shared" si="26"/>
        <v/>
      </c>
      <c r="I1044" s="113">
        <v>0</v>
      </c>
    </row>
    <row r="1045" spans="2:9" ht="38.25" hidden="1" customHeight="1" x14ac:dyDescent="0.2">
      <c r="B1045" s="9" t="s">
        <v>13285</v>
      </c>
      <c r="C1045" s="12" t="s">
        <v>84</v>
      </c>
      <c r="D1045" s="14" t="s">
        <v>14198</v>
      </c>
      <c r="E1045" s="10">
        <v>0</v>
      </c>
      <c r="F1045" s="10" t="str">
        <f>IF(REKAPITULACIJA!$F$48*I1045=0,"",REKAPITULACIJA!$F$48*I1045)</f>
        <v/>
      </c>
      <c r="G1045" s="10" t="str">
        <f t="shared" si="26"/>
        <v/>
      </c>
      <c r="I1045" s="113">
        <v>0</v>
      </c>
    </row>
    <row r="1046" spans="2:9" ht="38.25" hidden="1" customHeight="1" x14ac:dyDescent="0.2">
      <c r="B1046" s="9" t="s">
        <v>13286</v>
      </c>
      <c r="C1046" s="12" t="s">
        <v>84</v>
      </c>
      <c r="D1046" s="14" t="s">
        <v>14202</v>
      </c>
      <c r="E1046" s="10">
        <v>0</v>
      </c>
      <c r="F1046" s="10" t="str">
        <f>IF(REKAPITULACIJA!$F$48*I1046=0,"",REKAPITULACIJA!$F$48*I1046)</f>
        <v/>
      </c>
      <c r="G1046" s="10" t="str">
        <f t="shared" si="26"/>
        <v/>
      </c>
      <c r="I1046" s="113">
        <v>0</v>
      </c>
    </row>
    <row r="1047" spans="2:9" ht="51" hidden="1" customHeight="1" x14ac:dyDescent="0.2">
      <c r="B1047" s="9" t="s">
        <v>13287</v>
      </c>
      <c r="C1047" s="12" t="s">
        <v>13</v>
      </c>
      <c r="D1047" s="14" t="s">
        <v>14199</v>
      </c>
      <c r="E1047" s="10">
        <v>0</v>
      </c>
      <c r="F1047" s="10" t="str">
        <f>IF(REKAPITULACIJA!$F$48*I1047=0,"",REKAPITULACIJA!$F$48*I1047)</f>
        <v/>
      </c>
      <c r="G1047" s="10" t="str">
        <f t="shared" si="26"/>
        <v/>
      </c>
      <c r="I1047" s="112">
        <v>0</v>
      </c>
    </row>
    <row r="1048" spans="2:9" ht="38.25" hidden="1" customHeight="1" x14ac:dyDescent="0.2">
      <c r="B1048" s="9" t="s">
        <v>13288</v>
      </c>
      <c r="C1048" s="12" t="s">
        <v>13</v>
      </c>
      <c r="D1048" s="14" t="s">
        <v>14200</v>
      </c>
      <c r="E1048" s="10">
        <v>0</v>
      </c>
      <c r="F1048" s="10" t="str">
        <f>IF(REKAPITULACIJA!$F$48*I1048=0,"",REKAPITULACIJA!$F$48*I1048)</f>
        <v/>
      </c>
      <c r="G1048" s="10" t="str">
        <f t="shared" si="26"/>
        <v/>
      </c>
      <c r="I1048" s="112">
        <v>0</v>
      </c>
    </row>
    <row r="1049" spans="2:9" hidden="1" x14ac:dyDescent="0.2">
      <c r="E1049" s="45">
        <f>IF(SUM(E1052:E1084)=0,0,"")</f>
        <v>0</v>
      </c>
      <c r="F1049" s="45"/>
      <c r="G1049" s="45">
        <f>IF(REKAPITULACIJA!$F$48=0,"",IF(SUM(G1052:G1084)=0,0,""))</f>
        <v>0</v>
      </c>
    </row>
    <row r="1050" spans="2:9" ht="21.2" hidden="1" customHeight="1" x14ac:dyDescent="0.25">
      <c r="B1050" s="212" t="s">
        <v>13289</v>
      </c>
      <c r="C1050" s="213"/>
      <c r="D1050" s="213"/>
      <c r="E1050" s="47">
        <f>IF(SUM(E1052:E1084)=0,0,"")</f>
        <v>0</v>
      </c>
      <c r="F1050" s="47"/>
      <c r="G1050" s="48">
        <f>IF(REKAPITULACIJA!$F$48=0,"",IF(SUM(G1052:G1084)=0,0,""))</f>
        <v>0</v>
      </c>
    </row>
    <row r="1051" spans="2:9" hidden="1" x14ac:dyDescent="0.2">
      <c r="E1051" s="45">
        <f>IF(SUM(E1052:E1084)=0,0,"")</f>
        <v>0</v>
      </c>
      <c r="F1051" s="45"/>
      <c r="G1051" s="45">
        <f>IF(REKAPITULACIJA!$F$48=0,"",IF(SUM(G1052:G1084)=0,0,""))</f>
        <v>0</v>
      </c>
    </row>
    <row r="1052" spans="2:9" ht="38.25" hidden="1" x14ac:dyDescent="0.2">
      <c r="B1052" s="9" t="s">
        <v>13290</v>
      </c>
      <c r="C1052" s="12" t="s">
        <v>146</v>
      </c>
      <c r="D1052" s="14" t="s">
        <v>14203</v>
      </c>
      <c r="E1052" s="10">
        <v>0</v>
      </c>
      <c r="F1052" s="10">
        <v>12</v>
      </c>
      <c r="G1052" s="10">
        <f>IF(F1052="","",E1052*F1052)</f>
        <v>0</v>
      </c>
      <c r="I1052" s="109">
        <v>0</v>
      </c>
    </row>
    <row r="1053" spans="2:9" ht="38.25" hidden="1" customHeight="1" x14ac:dyDescent="0.2">
      <c r="B1053" s="9" t="s">
        <v>13291</v>
      </c>
      <c r="C1053" s="12" t="s">
        <v>146</v>
      </c>
      <c r="D1053" s="14" t="s">
        <v>14204</v>
      </c>
      <c r="E1053" s="10">
        <v>0</v>
      </c>
      <c r="F1053" s="10">
        <v>15</v>
      </c>
      <c r="G1053" s="10">
        <f t="shared" ref="G1053:G1084" si="27">IF(F1053="","",E1053*F1053)</f>
        <v>0</v>
      </c>
      <c r="I1053" s="142">
        <v>3</v>
      </c>
    </row>
    <row r="1054" spans="2:9" ht="38.25" hidden="1" x14ac:dyDescent="0.2">
      <c r="B1054" s="9" t="s">
        <v>13292</v>
      </c>
      <c r="C1054" s="12" t="s">
        <v>146</v>
      </c>
      <c r="D1054" s="14" t="s">
        <v>14205</v>
      </c>
      <c r="E1054" s="10">
        <v>0</v>
      </c>
      <c r="F1054" s="10">
        <v>17</v>
      </c>
      <c r="G1054" s="10">
        <f t="shared" si="27"/>
        <v>0</v>
      </c>
      <c r="I1054" s="109">
        <v>0</v>
      </c>
    </row>
    <row r="1055" spans="2:9" ht="38.25" hidden="1" customHeight="1" x14ac:dyDescent="0.2">
      <c r="B1055" s="9" t="s">
        <v>13293</v>
      </c>
      <c r="C1055" s="12" t="s">
        <v>146</v>
      </c>
      <c r="D1055" s="14" t="s">
        <v>14206</v>
      </c>
      <c r="E1055" s="10">
        <v>0</v>
      </c>
      <c r="F1055" s="10" t="str">
        <f>IF(REKAPITULACIJA!$F$48*I1055=0,"",REKAPITULACIJA!$F$48*I1055)</f>
        <v/>
      </c>
      <c r="G1055" s="10" t="str">
        <f t="shared" si="27"/>
        <v/>
      </c>
      <c r="I1055" s="109">
        <v>0</v>
      </c>
    </row>
    <row r="1056" spans="2:9" ht="25.5" hidden="1" customHeight="1" x14ac:dyDescent="0.2">
      <c r="B1056" s="9" t="s">
        <v>13294</v>
      </c>
      <c r="C1056" s="12" t="s">
        <v>146</v>
      </c>
      <c r="D1056" s="14" t="s">
        <v>13295</v>
      </c>
      <c r="E1056" s="10">
        <v>0</v>
      </c>
      <c r="F1056" s="10" t="str">
        <f>IF(REKAPITULACIJA!$F$48*I1056=0,"",REKAPITULACIJA!$F$48*I1056)</f>
        <v/>
      </c>
      <c r="G1056" s="10" t="str">
        <f t="shared" si="27"/>
        <v/>
      </c>
      <c r="I1056" s="110">
        <v>0</v>
      </c>
    </row>
    <row r="1057" spans="2:9" ht="25.5" hidden="1" customHeight="1" x14ac:dyDescent="0.2">
      <c r="B1057" s="9" t="s">
        <v>13296</v>
      </c>
      <c r="C1057" s="12" t="s">
        <v>146</v>
      </c>
      <c r="D1057" s="14" t="s">
        <v>13297</v>
      </c>
      <c r="E1057" s="10">
        <v>0</v>
      </c>
      <c r="F1057" s="10" t="str">
        <f>IF(REKAPITULACIJA!$F$48*I1057=0,"",REKAPITULACIJA!$F$48*I1057)</f>
        <v/>
      </c>
      <c r="G1057" s="10" t="str">
        <f t="shared" si="27"/>
        <v/>
      </c>
      <c r="I1057" s="110">
        <v>0</v>
      </c>
    </row>
    <row r="1058" spans="2:9" ht="25.5" hidden="1" customHeight="1" x14ac:dyDescent="0.2">
      <c r="B1058" s="9" t="s">
        <v>13298</v>
      </c>
      <c r="C1058" s="12" t="s">
        <v>146</v>
      </c>
      <c r="D1058" s="14" t="s">
        <v>13299</v>
      </c>
      <c r="E1058" s="10">
        <v>0</v>
      </c>
      <c r="F1058" s="10" t="str">
        <f>IF(REKAPITULACIJA!$F$48*I1058=0,"",REKAPITULACIJA!$F$48*I1058)</f>
        <v/>
      </c>
      <c r="G1058" s="10" t="str">
        <f t="shared" si="27"/>
        <v/>
      </c>
      <c r="I1058" s="110">
        <v>0</v>
      </c>
    </row>
    <row r="1059" spans="2:9" ht="25.5" hidden="1" customHeight="1" x14ac:dyDescent="0.2">
      <c r="B1059" s="9" t="s">
        <v>13300</v>
      </c>
      <c r="C1059" s="12" t="s">
        <v>146</v>
      </c>
      <c r="D1059" s="14" t="s">
        <v>13301</v>
      </c>
      <c r="E1059" s="10">
        <v>0</v>
      </c>
      <c r="F1059" s="10" t="str">
        <f>IF(REKAPITULACIJA!$F$48*I1059=0,"",REKAPITULACIJA!$F$48*I1059)</f>
        <v/>
      </c>
      <c r="G1059" s="10" t="str">
        <f t="shared" si="27"/>
        <v/>
      </c>
      <c r="I1059" s="110">
        <v>0</v>
      </c>
    </row>
    <row r="1060" spans="2:9" ht="25.5" hidden="1" customHeight="1" x14ac:dyDescent="0.2">
      <c r="B1060" s="9" t="s">
        <v>13302</v>
      </c>
      <c r="C1060" s="12" t="s">
        <v>146</v>
      </c>
      <c r="D1060" s="14" t="s">
        <v>13303</v>
      </c>
      <c r="E1060" s="10">
        <v>0</v>
      </c>
      <c r="F1060" s="10">
        <f>IF(REKAPITULACIJA!$F$48*I1060=0,"",REKAPITULACIJA!$F$48*I1060)</f>
        <v>2.5</v>
      </c>
      <c r="G1060" s="10">
        <f t="shared" si="27"/>
        <v>0</v>
      </c>
      <c r="I1060" s="109">
        <v>2.5</v>
      </c>
    </row>
    <row r="1061" spans="2:9" ht="25.5" hidden="1" customHeight="1" x14ac:dyDescent="0.2">
      <c r="B1061" s="9" t="s">
        <v>13304</v>
      </c>
      <c r="C1061" s="12" t="s">
        <v>146</v>
      </c>
      <c r="D1061" s="14" t="s">
        <v>13305</v>
      </c>
      <c r="E1061" s="10">
        <v>0</v>
      </c>
      <c r="F1061" s="10" t="str">
        <f>IF(REKAPITULACIJA!$F$48*I1061=0,"",REKAPITULACIJA!$F$48*I1061)</f>
        <v/>
      </c>
      <c r="G1061" s="10" t="str">
        <f t="shared" si="27"/>
        <v/>
      </c>
      <c r="I1061" s="109">
        <v>0</v>
      </c>
    </row>
    <row r="1062" spans="2:9" ht="25.5" hidden="1" customHeight="1" x14ac:dyDescent="0.2">
      <c r="B1062" s="9" t="s">
        <v>13306</v>
      </c>
      <c r="C1062" s="12" t="s">
        <v>146</v>
      </c>
      <c r="D1062" s="14" t="s">
        <v>13307</v>
      </c>
      <c r="E1062" s="10">
        <v>0</v>
      </c>
      <c r="F1062" s="10" t="str">
        <f>IF(REKAPITULACIJA!$F$48*I1062=0,"",REKAPITULACIJA!$F$48*I1062)</f>
        <v/>
      </c>
      <c r="G1062" s="10" t="str">
        <f t="shared" si="27"/>
        <v/>
      </c>
      <c r="I1062" s="109">
        <v>0</v>
      </c>
    </row>
    <row r="1063" spans="2:9" ht="25.5" hidden="1" customHeight="1" x14ac:dyDescent="0.2">
      <c r="B1063" s="9" t="s">
        <v>13308</v>
      </c>
      <c r="C1063" s="12" t="s">
        <v>146</v>
      </c>
      <c r="D1063" s="14" t="s">
        <v>13309</v>
      </c>
      <c r="E1063" s="10">
        <v>0</v>
      </c>
      <c r="F1063" s="10">
        <f>IF(REKAPITULACIJA!$F$48*I1063=0,"",REKAPITULACIJA!$F$48*I1063)</f>
        <v>3.25</v>
      </c>
      <c r="G1063" s="10">
        <f t="shared" si="27"/>
        <v>0</v>
      </c>
      <c r="I1063" s="109">
        <v>3.25</v>
      </c>
    </row>
    <row r="1064" spans="2:9" ht="25.5" hidden="1" customHeight="1" x14ac:dyDescent="0.2">
      <c r="B1064" s="9" t="s">
        <v>13310</v>
      </c>
      <c r="C1064" s="12" t="s">
        <v>47</v>
      </c>
      <c r="D1064" s="14" t="s">
        <v>13311</v>
      </c>
      <c r="E1064" s="10">
        <v>0</v>
      </c>
      <c r="F1064" s="10" t="str">
        <f>IF(REKAPITULACIJA!$F$48*I1064=0,"",REKAPITULACIJA!$F$48*I1064)</f>
        <v/>
      </c>
      <c r="G1064" s="10" t="str">
        <f t="shared" si="27"/>
        <v/>
      </c>
      <c r="I1064" s="110">
        <v>0</v>
      </c>
    </row>
    <row r="1065" spans="2:9" ht="25.5" hidden="1" customHeight="1" x14ac:dyDescent="0.2">
      <c r="B1065" s="9" t="s">
        <v>13312</v>
      </c>
      <c r="C1065" s="12" t="s">
        <v>47</v>
      </c>
      <c r="D1065" s="14" t="s">
        <v>13313</v>
      </c>
      <c r="E1065" s="10">
        <v>0</v>
      </c>
      <c r="F1065" s="10" t="str">
        <f>IF(REKAPITULACIJA!$F$48*I1065=0,"",REKAPITULACIJA!$F$48*I1065)</f>
        <v/>
      </c>
      <c r="G1065" s="10" t="str">
        <f t="shared" si="27"/>
        <v/>
      </c>
      <c r="I1065" s="110">
        <v>0</v>
      </c>
    </row>
    <row r="1066" spans="2:9" ht="25.5" hidden="1" customHeight="1" x14ac:dyDescent="0.2">
      <c r="B1066" s="9" t="s">
        <v>13314</v>
      </c>
      <c r="C1066" s="12" t="s">
        <v>47</v>
      </c>
      <c r="D1066" s="14" t="s">
        <v>13315</v>
      </c>
      <c r="E1066" s="10">
        <v>0</v>
      </c>
      <c r="F1066" s="10" t="str">
        <f>IF(REKAPITULACIJA!$F$48*I1066=0,"",REKAPITULACIJA!$F$48*I1066)</f>
        <v/>
      </c>
      <c r="G1066" s="10" t="str">
        <f t="shared" si="27"/>
        <v/>
      </c>
      <c r="I1066" s="110">
        <v>0</v>
      </c>
    </row>
    <row r="1067" spans="2:9" ht="25.5" hidden="1" customHeight="1" x14ac:dyDescent="0.2">
      <c r="B1067" s="9" t="s">
        <v>13316</v>
      </c>
      <c r="C1067" s="12" t="s">
        <v>47</v>
      </c>
      <c r="D1067" s="14" t="s">
        <v>13317</v>
      </c>
      <c r="E1067" s="10">
        <v>0</v>
      </c>
      <c r="F1067" s="10" t="str">
        <f>IF(REKAPITULACIJA!$F$48*I1067=0,"",REKAPITULACIJA!$F$48*I1067)</f>
        <v/>
      </c>
      <c r="G1067" s="10" t="str">
        <f t="shared" si="27"/>
        <v/>
      </c>
      <c r="I1067" s="110">
        <v>0</v>
      </c>
    </row>
    <row r="1068" spans="2:9" ht="38.25" hidden="1" customHeight="1" x14ac:dyDescent="0.2">
      <c r="B1068" s="9" t="s">
        <v>13318</v>
      </c>
      <c r="C1068" s="12" t="s">
        <v>47</v>
      </c>
      <c r="D1068" s="14" t="s">
        <v>14207</v>
      </c>
      <c r="E1068" s="10">
        <v>0</v>
      </c>
      <c r="F1068" s="10" t="str">
        <f>IF(REKAPITULACIJA!$F$48*I1068=0,"",REKAPITULACIJA!$F$48*I1068)</f>
        <v/>
      </c>
      <c r="G1068" s="10" t="str">
        <f t="shared" si="27"/>
        <v/>
      </c>
      <c r="I1068" s="109">
        <v>0</v>
      </c>
    </row>
    <row r="1069" spans="2:9" ht="38.25" hidden="1" customHeight="1" x14ac:dyDescent="0.2">
      <c r="B1069" s="9" t="s">
        <v>13319</v>
      </c>
      <c r="C1069" s="12" t="s">
        <v>47</v>
      </c>
      <c r="D1069" s="14" t="s">
        <v>14208</v>
      </c>
      <c r="E1069" s="10">
        <v>0</v>
      </c>
      <c r="F1069" s="10" t="str">
        <f>IF(REKAPITULACIJA!$F$48*I1069=0,"",REKAPITULACIJA!$F$48*I1069)</f>
        <v/>
      </c>
      <c r="G1069" s="10" t="str">
        <f t="shared" si="27"/>
        <v/>
      </c>
      <c r="I1069" s="109">
        <v>0</v>
      </c>
    </row>
    <row r="1070" spans="2:9" ht="38.25" hidden="1" customHeight="1" x14ac:dyDescent="0.2">
      <c r="B1070" s="9" t="s">
        <v>13320</v>
      </c>
      <c r="C1070" s="12" t="s">
        <v>47</v>
      </c>
      <c r="D1070" s="14" t="s">
        <v>14209</v>
      </c>
      <c r="E1070" s="10">
        <v>0</v>
      </c>
      <c r="F1070" s="10" t="str">
        <f>IF(REKAPITULACIJA!$F$48*I1070=0,"",REKAPITULACIJA!$F$48*I1070)</f>
        <v/>
      </c>
      <c r="G1070" s="10" t="str">
        <f t="shared" si="27"/>
        <v/>
      </c>
      <c r="I1070" s="109">
        <v>0</v>
      </c>
    </row>
    <row r="1071" spans="2:9" ht="38.25" hidden="1" customHeight="1" x14ac:dyDescent="0.2">
      <c r="B1071" s="9" t="s">
        <v>13321</v>
      </c>
      <c r="C1071" s="12" t="s">
        <v>47</v>
      </c>
      <c r="D1071" s="14" t="s">
        <v>14210</v>
      </c>
      <c r="E1071" s="10">
        <v>0</v>
      </c>
      <c r="F1071" s="10" t="str">
        <f>IF(REKAPITULACIJA!$F$48*I1071=0,"",REKAPITULACIJA!$F$48*I1071)</f>
        <v/>
      </c>
      <c r="G1071" s="10" t="str">
        <f t="shared" si="27"/>
        <v/>
      </c>
      <c r="I1071" s="109">
        <v>0</v>
      </c>
    </row>
    <row r="1072" spans="2:9" ht="38.25" hidden="1" customHeight="1" x14ac:dyDescent="0.2">
      <c r="B1072" s="9" t="s">
        <v>13322</v>
      </c>
      <c r="C1072" s="12" t="s">
        <v>47</v>
      </c>
      <c r="D1072" s="14" t="s">
        <v>14211</v>
      </c>
      <c r="E1072" s="10">
        <v>0</v>
      </c>
      <c r="F1072" s="10" t="str">
        <f>IF(REKAPITULACIJA!$F$48*I1072=0,"",REKAPITULACIJA!$F$48*I1072)</f>
        <v/>
      </c>
      <c r="G1072" s="10" t="str">
        <f t="shared" si="27"/>
        <v/>
      </c>
      <c r="I1072" s="110">
        <v>0</v>
      </c>
    </row>
    <row r="1073" spans="2:9" ht="38.25" hidden="1" customHeight="1" x14ac:dyDescent="0.2">
      <c r="B1073" s="9" t="s">
        <v>13323</v>
      </c>
      <c r="C1073" s="12" t="s">
        <v>47</v>
      </c>
      <c r="D1073" s="14" t="s">
        <v>14212</v>
      </c>
      <c r="E1073" s="10">
        <v>0</v>
      </c>
      <c r="F1073" s="10" t="str">
        <f>IF(REKAPITULACIJA!$F$48*I1073=0,"",REKAPITULACIJA!$F$48*I1073)</f>
        <v/>
      </c>
      <c r="G1073" s="10" t="str">
        <f t="shared" si="27"/>
        <v/>
      </c>
      <c r="I1073" s="110">
        <v>0</v>
      </c>
    </row>
    <row r="1074" spans="2:9" ht="38.25" hidden="1" customHeight="1" x14ac:dyDescent="0.2">
      <c r="B1074" s="9" t="s">
        <v>13324</v>
      </c>
      <c r="C1074" s="12" t="s">
        <v>47</v>
      </c>
      <c r="D1074" s="14" t="s">
        <v>14213</v>
      </c>
      <c r="E1074" s="10">
        <v>0</v>
      </c>
      <c r="F1074" s="10" t="str">
        <f>IF(REKAPITULACIJA!$F$48*I1074=0,"",REKAPITULACIJA!$F$48*I1074)</f>
        <v/>
      </c>
      <c r="G1074" s="10" t="str">
        <f t="shared" si="27"/>
        <v/>
      </c>
      <c r="I1074" s="110">
        <v>0</v>
      </c>
    </row>
    <row r="1075" spans="2:9" ht="38.25" hidden="1" customHeight="1" x14ac:dyDescent="0.2">
      <c r="B1075" s="9" t="s">
        <v>13325</v>
      </c>
      <c r="C1075" s="12" t="s">
        <v>47</v>
      </c>
      <c r="D1075" s="14" t="s">
        <v>14214</v>
      </c>
      <c r="E1075" s="10">
        <v>0</v>
      </c>
      <c r="F1075" s="10" t="str">
        <f>IF(REKAPITULACIJA!$F$48*I1075=0,"",REKAPITULACIJA!$F$48*I1075)</f>
        <v/>
      </c>
      <c r="G1075" s="10" t="str">
        <f t="shared" si="27"/>
        <v/>
      </c>
      <c r="I1075" s="110">
        <v>0</v>
      </c>
    </row>
    <row r="1076" spans="2:9" ht="38.25" hidden="1" customHeight="1" x14ac:dyDescent="0.2">
      <c r="B1076" s="9" t="s">
        <v>13326</v>
      </c>
      <c r="C1076" s="12" t="s">
        <v>47</v>
      </c>
      <c r="D1076" s="14" t="s">
        <v>14215</v>
      </c>
      <c r="E1076" s="10">
        <v>0</v>
      </c>
      <c r="F1076" s="10" t="str">
        <f>IF(REKAPITULACIJA!$F$48*I1076=0,"",REKAPITULACIJA!$F$48*I1076)</f>
        <v/>
      </c>
      <c r="G1076" s="10" t="str">
        <f t="shared" si="27"/>
        <v/>
      </c>
      <c r="I1076" s="109">
        <v>0</v>
      </c>
    </row>
    <row r="1077" spans="2:9" ht="38.25" hidden="1" customHeight="1" x14ac:dyDescent="0.2">
      <c r="B1077" s="9" t="s">
        <v>13327</v>
      </c>
      <c r="C1077" s="12" t="s">
        <v>47</v>
      </c>
      <c r="D1077" s="14" t="s">
        <v>14216</v>
      </c>
      <c r="E1077" s="10">
        <v>0</v>
      </c>
      <c r="F1077" s="10" t="str">
        <f>IF(REKAPITULACIJA!$F$48*I1077=0,"",REKAPITULACIJA!$F$48*I1077)</f>
        <v/>
      </c>
      <c r="G1077" s="10" t="str">
        <f t="shared" si="27"/>
        <v/>
      </c>
      <c r="I1077" s="109">
        <v>0</v>
      </c>
    </row>
    <row r="1078" spans="2:9" ht="38.25" hidden="1" customHeight="1" x14ac:dyDescent="0.2">
      <c r="B1078" s="9" t="s">
        <v>13328</v>
      </c>
      <c r="C1078" s="12" t="s">
        <v>47</v>
      </c>
      <c r="D1078" s="14" t="s">
        <v>14217</v>
      </c>
      <c r="E1078" s="10">
        <v>0</v>
      </c>
      <c r="F1078" s="10" t="str">
        <f>IF(REKAPITULACIJA!$F$48*I1078=0,"",REKAPITULACIJA!$F$48*I1078)</f>
        <v/>
      </c>
      <c r="G1078" s="10" t="str">
        <f t="shared" si="27"/>
        <v/>
      </c>
      <c r="I1078" s="109">
        <v>0</v>
      </c>
    </row>
    <row r="1079" spans="2:9" ht="38.25" hidden="1" customHeight="1" x14ac:dyDescent="0.2">
      <c r="B1079" s="9" t="s">
        <v>13329</v>
      </c>
      <c r="C1079" s="12" t="s">
        <v>47</v>
      </c>
      <c r="D1079" s="14" t="s">
        <v>14218</v>
      </c>
      <c r="E1079" s="10">
        <v>0</v>
      </c>
      <c r="F1079" s="10" t="str">
        <f>IF(REKAPITULACIJA!$F$48*I1079=0,"",REKAPITULACIJA!$F$48*I1079)</f>
        <v/>
      </c>
      <c r="G1079" s="10" t="str">
        <f t="shared" si="27"/>
        <v/>
      </c>
      <c r="I1079" s="110">
        <v>0</v>
      </c>
    </row>
    <row r="1080" spans="2:9" ht="38.25" hidden="1" customHeight="1" x14ac:dyDescent="0.2">
      <c r="B1080" s="9" t="s">
        <v>13330</v>
      </c>
      <c r="C1080" s="12" t="s">
        <v>47</v>
      </c>
      <c r="D1080" s="14" t="s">
        <v>14219</v>
      </c>
      <c r="E1080" s="10">
        <v>0</v>
      </c>
      <c r="F1080" s="10" t="str">
        <f>IF(REKAPITULACIJA!$F$48*I1080=0,"",REKAPITULACIJA!$F$48*I1080)</f>
        <v/>
      </c>
      <c r="G1080" s="10" t="str">
        <f t="shared" si="27"/>
        <v/>
      </c>
      <c r="I1080" s="110">
        <v>0</v>
      </c>
    </row>
    <row r="1081" spans="2:9" ht="38.25" hidden="1" customHeight="1" x14ac:dyDescent="0.2">
      <c r="B1081" s="9" t="s">
        <v>13331</v>
      </c>
      <c r="C1081" s="12" t="s">
        <v>47</v>
      </c>
      <c r="D1081" s="14" t="s">
        <v>14220</v>
      </c>
      <c r="E1081" s="10">
        <v>0</v>
      </c>
      <c r="F1081" s="10" t="str">
        <f>IF(REKAPITULACIJA!$F$48*I1081=0,"",REKAPITULACIJA!$F$48*I1081)</f>
        <v/>
      </c>
      <c r="G1081" s="10" t="str">
        <f t="shared" si="27"/>
        <v/>
      </c>
      <c r="I1081" s="110">
        <v>0</v>
      </c>
    </row>
    <row r="1082" spans="2:9" ht="38.25" hidden="1" customHeight="1" x14ac:dyDescent="0.2">
      <c r="B1082" s="9" t="s">
        <v>13332</v>
      </c>
      <c r="C1082" s="12" t="s">
        <v>47</v>
      </c>
      <c r="D1082" s="14" t="s">
        <v>14221</v>
      </c>
      <c r="E1082" s="10">
        <v>0</v>
      </c>
      <c r="F1082" s="10" t="str">
        <f>IF(REKAPITULACIJA!$F$48*I1082=0,"",REKAPITULACIJA!$F$48*I1082)</f>
        <v/>
      </c>
      <c r="G1082" s="10" t="str">
        <f t="shared" si="27"/>
        <v/>
      </c>
      <c r="I1082" s="110">
        <v>0</v>
      </c>
    </row>
    <row r="1083" spans="2:9" ht="38.25" hidden="1" customHeight="1" x14ac:dyDescent="0.2">
      <c r="B1083" s="9" t="s">
        <v>13333</v>
      </c>
      <c r="C1083" s="12" t="s">
        <v>47</v>
      </c>
      <c r="D1083" s="14" t="s">
        <v>14222</v>
      </c>
      <c r="E1083" s="10">
        <v>0</v>
      </c>
      <c r="F1083" s="10" t="str">
        <f>IF(REKAPITULACIJA!$F$48*I1083=0,"",REKAPITULACIJA!$F$48*I1083)</f>
        <v/>
      </c>
      <c r="G1083" s="10" t="str">
        <f t="shared" si="27"/>
        <v/>
      </c>
      <c r="I1083" s="110">
        <v>0</v>
      </c>
    </row>
    <row r="1084" spans="2:9" ht="38.25" hidden="1" customHeight="1" x14ac:dyDescent="0.2">
      <c r="B1084" s="9" t="s">
        <v>13334</v>
      </c>
      <c r="C1084" s="12" t="s">
        <v>47</v>
      </c>
      <c r="D1084" s="14" t="s">
        <v>14223</v>
      </c>
      <c r="E1084" s="10">
        <v>0</v>
      </c>
      <c r="F1084" s="10" t="str">
        <f>IF(REKAPITULACIJA!$F$48*I1084=0,"",REKAPITULACIJA!$F$48*I1084)</f>
        <v/>
      </c>
      <c r="G1084" s="10" t="str">
        <f t="shared" si="27"/>
        <v/>
      </c>
      <c r="I1084" s="110">
        <v>0</v>
      </c>
    </row>
    <row r="1085" spans="2:9" ht="51" hidden="1" x14ac:dyDescent="0.2">
      <c r="B1085" s="9" t="s">
        <v>14366</v>
      </c>
      <c r="C1085" s="12" t="s">
        <v>47</v>
      </c>
      <c r="D1085" s="14" t="s">
        <v>14365</v>
      </c>
      <c r="E1085" s="10">
        <v>0</v>
      </c>
      <c r="F1085" s="10">
        <v>3</v>
      </c>
      <c r="G1085" s="10">
        <f>IF(F1085="","",E1085*F1085)</f>
        <v>0</v>
      </c>
      <c r="I1085" s="109">
        <v>0</v>
      </c>
    </row>
    <row r="1086" spans="2:9" ht="13.5" thickBot="1" x14ac:dyDescent="0.25"/>
    <row r="1087" spans="2:9" ht="16.5" thickBot="1" x14ac:dyDescent="0.25">
      <c r="D1087" s="24" t="s">
        <v>8330</v>
      </c>
      <c r="E1087" s="25"/>
      <c r="F1087" s="214" t="str">
        <f>IF(SUM(G9:G1084)=0,"",SUM(G9:G1084))</f>
        <v/>
      </c>
      <c r="G1087" s="215"/>
    </row>
  </sheetData>
  <sheetProtection selectLockedCells="1" selectUnlockedCells="1"/>
  <autoFilter ref="E1:G1087">
    <filterColumn colId="0">
      <filters blank="1">
        <filter val="1,75"/>
        <filter val="10,50"/>
        <filter val="11,50"/>
        <filter val="12,00"/>
        <filter val="20,00"/>
        <filter val="22,50"/>
        <filter val="30,00"/>
        <filter val="35,00"/>
        <filter val="55,00"/>
        <filter val="6,00"/>
        <filter val="količina"/>
      </filters>
    </filterColumn>
  </autoFilter>
  <dataConsolidate/>
  <mergeCells count="25">
    <mergeCell ref="B402:D402"/>
    <mergeCell ref="B4:G4"/>
    <mergeCell ref="B6:D6"/>
    <mergeCell ref="B7:D7"/>
    <mergeCell ref="B371:D371"/>
    <mergeCell ref="B372:D372"/>
    <mergeCell ref="B43:D43"/>
    <mergeCell ref="B118:D118"/>
    <mergeCell ref="B173:D173"/>
    <mergeCell ref="B298:D298"/>
    <mergeCell ref="B325:D325"/>
    <mergeCell ref="B349:D349"/>
    <mergeCell ref="F1087:G1087"/>
    <mergeCell ref="B523:D523"/>
    <mergeCell ref="B648:D648"/>
    <mergeCell ref="B739:D739"/>
    <mergeCell ref="B821:D821"/>
    <mergeCell ref="B945:D945"/>
    <mergeCell ref="B1037:D1037"/>
    <mergeCell ref="B1050:D1050"/>
    <mergeCell ref="B467:D467"/>
    <mergeCell ref="B592:D592"/>
    <mergeCell ref="B708:D708"/>
    <mergeCell ref="B946:D946"/>
    <mergeCell ref="B971:D97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  <rowBreaks count="1" manualBreakCount="1">
    <brk id="9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 filterMode="1">
    <tabColor rgb="FF00B050"/>
  </sheetPr>
  <dimension ref="A1:J1241"/>
  <sheetViews>
    <sheetView view="pageBreakPreview" zoomScale="130" zoomScaleNormal="145" zoomScaleSheetLayoutView="130" zoomScalePageLayoutView="120" workbookViewId="0">
      <pane ySplit="2" topLeftCell="A3" activePane="bottomLeft" state="frozen"/>
      <selection pane="bottomLeft" activeCell="K1058" sqref="K1058"/>
    </sheetView>
  </sheetViews>
  <sheetFormatPr defaultColWidth="9.140625" defaultRowHeight="12.75" x14ac:dyDescent="0.2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8"/>
    <col min="6" max="6" width="9.140625" style="8" customWidth="1"/>
    <col min="7" max="7" width="9.7109375" style="8" customWidth="1"/>
    <col min="8" max="8" width="4" style="2" customWidth="1"/>
    <col min="9" max="9" width="16.85546875" style="32" hidden="1" customWidth="1"/>
    <col min="10" max="10" width="9.140625" style="2" customWidth="1"/>
    <col min="11" max="16384" width="9.140625" style="2"/>
  </cols>
  <sheetData>
    <row r="1" spans="1:9" x14ac:dyDescent="0.2">
      <c r="A1" s="22"/>
    </row>
    <row r="2" spans="1:9" ht="25.5" x14ac:dyDescent="0.2">
      <c r="B2" s="16" t="s">
        <v>988</v>
      </c>
      <c r="C2" s="16" t="s">
        <v>993</v>
      </c>
      <c r="D2" s="16" t="s">
        <v>989</v>
      </c>
      <c r="E2" s="17" t="s">
        <v>990</v>
      </c>
      <c r="F2" s="17" t="s">
        <v>991</v>
      </c>
      <c r="G2" s="17" t="s">
        <v>992</v>
      </c>
      <c r="I2" s="33" t="s">
        <v>998</v>
      </c>
    </row>
    <row r="3" spans="1:9" s="4" customFormat="1" x14ac:dyDescent="0.2">
      <c r="A3" s="7"/>
      <c r="B3" s="5"/>
      <c r="C3" s="5"/>
      <c r="D3" s="13"/>
      <c r="E3" s="6"/>
      <c r="F3" s="6"/>
      <c r="G3" s="6"/>
      <c r="I3" s="34"/>
    </row>
    <row r="4" spans="1:9" ht="15.75" x14ac:dyDescent="0.2">
      <c r="B4" s="211" t="s">
        <v>3480</v>
      </c>
      <c r="C4" s="211"/>
      <c r="D4" s="211"/>
      <c r="E4" s="211"/>
      <c r="F4" s="211"/>
      <c r="G4" s="211"/>
    </row>
    <row r="5" spans="1:9" ht="12.75" hidden="1" customHeight="1" x14ac:dyDescent="0.2">
      <c r="B5" s="23"/>
      <c r="C5" s="23"/>
      <c r="D5" s="23"/>
      <c r="E5" s="50">
        <f>IF(SUM(E8:E165)=0,0,"")</f>
        <v>0</v>
      </c>
      <c r="F5" s="50"/>
      <c r="G5" s="50">
        <f>IF(REKAPITULACIJA!$F$48=0,"",IF(SUM(G8:G165)=0,0,""))</f>
        <v>0</v>
      </c>
    </row>
    <row r="6" spans="1:9" ht="21.2" hidden="1" customHeight="1" x14ac:dyDescent="0.25">
      <c r="B6" s="212" t="s">
        <v>3481</v>
      </c>
      <c r="C6" s="213"/>
      <c r="D6" s="213"/>
      <c r="E6" s="47">
        <f>IF(SUM(E8:E165)=0,0,"")</f>
        <v>0</v>
      </c>
      <c r="F6" s="47"/>
      <c r="G6" s="48">
        <f>IF(REKAPITULACIJA!$F$48=0,"",IF(SUM(G8:G165)=0,0,""))</f>
        <v>0</v>
      </c>
    </row>
    <row r="7" spans="1:9" hidden="1" x14ac:dyDescent="0.2">
      <c r="E7" s="51">
        <f>IF(SUM(E8:E165)=0,0,"")</f>
        <v>0</v>
      </c>
      <c r="F7" s="51"/>
      <c r="G7" s="51">
        <f>IF(REKAPITULACIJA!$F$48=0,"",IF(SUM(G8:G165)=0,0,""))</f>
        <v>0</v>
      </c>
    </row>
    <row r="8" spans="1:9" ht="51" hidden="1" x14ac:dyDescent="0.2">
      <c r="B8" s="9" t="s">
        <v>3482</v>
      </c>
      <c r="C8" s="12" t="s">
        <v>47</v>
      </c>
      <c r="D8" s="14" t="s">
        <v>4897</v>
      </c>
      <c r="E8" s="10">
        <v>0</v>
      </c>
      <c r="F8" s="10" t="str">
        <f>IF(REKAPITULACIJA!$F$48*I8=0,"",REKAPITULACIJA!$F$48*I8)</f>
        <v/>
      </c>
      <c r="G8" s="10" t="str">
        <f>IF(F8="","",E8*F8)</f>
        <v/>
      </c>
      <c r="I8" s="36">
        <v>0</v>
      </c>
    </row>
    <row r="9" spans="1:9" ht="51" hidden="1" x14ac:dyDescent="0.2">
      <c r="B9" s="9" t="s">
        <v>3483</v>
      </c>
      <c r="C9" s="12" t="s">
        <v>47</v>
      </c>
      <c r="D9" s="14" t="s">
        <v>4898</v>
      </c>
      <c r="E9" s="10">
        <v>0</v>
      </c>
      <c r="F9" s="10" t="str">
        <f>IF(REKAPITULACIJA!$F$48*I9=0,"",REKAPITULACIJA!$F$48*I9)</f>
        <v/>
      </c>
      <c r="G9" s="10" t="str">
        <f t="shared" ref="G9:G72" si="0">IF(F9="","",E9*F9)</f>
        <v/>
      </c>
      <c r="I9" s="36">
        <v>0</v>
      </c>
    </row>
    <row r="10" spans="1:9" ht="51" hidden="1" x14ac:dyDescent="0.2">
      <c r="B10" s="9" t="s">
        <v>3484</v>
      </c>
      <c r="C10" s="12" t="s">
        <v>47</v>
      </c>
      <c r="D10" s="14" t="s">
        <v>4899</v>
      </c>
      <c r="E10" s="10">
        <v>0</v>
      </c>
      <c r="F10" s="10" t="str">
        <f>IF(REKAPITULACIJA!$F$48*I10=0,"",REKAPITULACIJA!$F$48*I10)</f>
        <v/>
      </c>
      <c r="G10" s="10" t="str">
        <f t="shared" si="0"/>
        <v/>
      </c>
      <c r="I10" s="36">
        <v>0</v>
      </c>
    </row>
    <row r="11" spans="1:9" ht="51" hidden="1" x14ac:dyDescent="0.2">
      <c r="B11" s="9" t="s">
        <v>3485</v>
      </c>
      <c r="C11" s="12" t="s">
        <v>47</v>
      </c>
      <c r="D11" s="14" t="s">
        <v>4900</v>
      </c>
      <c r="E11" s="10">
        <v>0</v>
      </c>
      <c r="F11" s="10" t="str">
        <f>IF(REKAPITULACIJA!$F$48*I11=0,"",REKAPITULACIJA!$F$48*I11)</f>
        <v/>
      </c>
      <c r="G11" s="10" t="str">
        <f t="shared" si="0"/>
        <v/>
      </c>
      <c r="I11" s="36">
        <v>0</v>
      </c>
    </row>
    <row r="12" spans="1:9" ht="51" hidden="1" x14ac:dyDescent="0.2">
      <c r="B12" s="9" t="s">
        <v>3486</v>
      </c>
      <c r="C12" s="12" t="s">
        <v>47</v>
      </c>
      <c r="D12" s="14" t="s">
        <v>4901</v>
      </c>
      <c r="E12" s="10">
        <v>0</v>
      </c>
      <c r="F12" s="10" t="str">
        <f>IF(REKAPITULACIJA!$F$48*I12=0,"",REKAPITULACIJA!$F$48*I12)</f>
        <v/>
      </c>
      <c r="G12" s="10" t="str">
        <f t="shared" si="0"/>
        <v/>
      </c>
      <c r="I12" s="31">
        <v>0</v>
      </c>
    </row>
    <row r="13" spans="1:9" ht="51" hidden="1" x14ac:dyDescent="0.2">
      <c r="B13" s="9" t="s">
        <v>3487</v>
      </c>
      <c r="C13" s="12" t="s">
        <v>47</v>
      </c>
      <c r="D13" s="14" t="s">
        <v>4902</v>
      </c>
      <c r="E13" s="10">
        <v>0</v>
      </c>
      <c r="F13" s="10" t="str">
        <f>IF(REKAPITULACIJA!$F$48*I13=0,"",REKAPITULACIJA!$F$48*I13)</f>
        <v/>
      </c>
      <c r="G13" s="10" t="str">
        <f t="shared" si="0"/>
        <v/>
      </c>
      <c r="I13" s="31">
        <v>0</v>
      </c>
    </row>
    <row r="14" spans="1:9" ht="51" hidden="1" x14ac:dyDescent="0.2">
      <c r="B14" s="9" t="s">
        <v>3488</v>
      </c>
      <c r="C14" s="12" t="s">
        <v>47</v>
      </c>
      <c r="D14" s="14" t="s">
        <v>4903</v>
      </c>
      <c r="E14" s="10">
        <v>0</v>
      </c>
      <c r="F14" s="10" t="str">
        <f>IF(REKAPITULACIJA!$F$48*I14=0,"",REKAPITULACIJA!$F$48*I14)</f>
        <v/>
      </c>
      <c r="G14" s="10" t="str">
        <f t="shared" si="0"/>
        <v/>
      </c>
      <c r="I14" s="31">
        <v>0</v>
      </c>
    </row>
    <row r="15" spans="1:9" ht="51" hidden="1" x14ac:dyDescent="0.2">
      <c r="B15" s="9" t="s">
        <v>3489</v>
      </c>
      <c r="C15" s="12" t="s">
        <v>47</v>
      </c>
      <c r="D15" s="14" t="s">
        <v>4904</v>
      </c>
      <c r="E15" s="10">
        <v>0</v>
      </c>
      <c r="F15" s="10" t="str">
        <f>IF(REKAPITULACIJA!$F$48*I15=0,"",REKAPITULACIJA!$F$48*I15)</f>
        <v/>
      </c>
      <c r="G15" s="10" t="str">
        <f t="shared" si="0"/>
        <v/>
      </c>
      <c r="I15" s="31">
        <v>0</v>
      </c>
    </row>
    <row r="16" spans="1:9" ht="51" hidden="1" x14ac:dyDescent="0.2">
      <c r="B16" s="9" t="s">
        <v>3490</v>
      </c>
      <c r="C16" s="12" t="s">
        <v>47</v>
      </c>
      <c r="D16" s="14" t="s">
        <v>4905</v>
      </c>
      <c r="E16" s="10">
        <v>0</v>
      </c>
      <c r="F16" s="10" t="str">
        <f>IF(REKAPITULACIJA!$F$48*I16=0,"",REKAPITULACIJA!$F$48*I16)</f>
        <v/>
      </c>
      <c r="G16" s="10" t="str">
        <f t="shared" si="0"/>
        <v/>
      </c>
      <c r="I16" s="36">
        <v>0</v>
      </c>
    </row>
    <row r="17" spans="2:9" ht="51" hidden="1" x14ac:dyDescent="0.2">
      <c r="B17" s="9" t="s">
        <v>3491</v>
      </c>
      <c r="C17" s="12" t="s">
        <v>47</v>
      </c>
      <c r="D17" s="14" t="s">
        <v>4906</v>
      </c>
      <c r="E17" s="10">
        <v>0</v>
      </c>
      <c r="F17" s="10" t="str">
        <f>IF(REKAPITULACIJA!$F$48*I17=0,"",REKAPITULACIJA!$F$48*I17)</f>
        <v/>
      </c>
      <c r="G17" s="10" t="str">
        <f t="shared" si="0"/>
        <v/>
      </c>
      <c r="I17" s="36">
        <v>0</v>
      </c>
    </row>
    <row r="18" spans="2:9" ht="51" hidden="1" x14ac:dyDescent="0.2">
      <c r="B18" s="9" t="s">
        <v>3492</v>
      </c>
      <c r="C18" s="12" t="s">
        <v>47</v>
      </c>
      <c r="D18" s="14" t="s">
        <v>4907</v>
      </c>
      <c r="E18" s="10">
        <v>0</v>
      </c>
      <c r="F18" s="10" t="str">
        <f>IF(REKAPITULACIJA!$F$48*I18=0,"",REKAPITULACIJA!$F$48*I18)</f>
        <v/>
      </c>
      <c r="G18" s="10" t="str">
        <f t="shared" si="0"/>
        <v/>
      </c>
      <c r="I18" s="36">
        <v>0</v>
      </c>
    </row>
    <row r="19" spans="2:9" ht="51" hidden="1" x14ac:dyDescent="0.2">
      <c r="B19" s="9" t="s">
        <v>3493</v>
      </c>
      <c r="C19" s="12" t="s">
        <v>47</v>
      </c>
      <c r="D19" s="14" t="s">
        <v>4908</v>
      </c>
      <c r="E19" s="10">
        <v>0</v>
      </c>
      <c r="F19" s="10" t="str">
        <f>IF(REKAPITULACIJA!$F$48*I19=0,"",REKAPITULACIJA!$F$48*I19)</f>
        <v/>
      </c>
      <c r="G19" s="10" t="str">
        <f t="shared" si="0"/>
        <v/>
      </c>
      <c r="I19" s="36">
        <v>0</v>
      </c>
    </row>
    <row r="20" spans="2:9" ht="51" hidden="1" x14ac:dyDescent="0.2">
      <c r="B20" s="9" t="s">
        <v>3494</v>
      </c>
      <c r="C20" s="12" t="s">
        <v>47</v>
      </c>
      <c r="D20" s="14" t="s">
        <v>4909</v>
      </c>
      <c r="E20" s="10">
        <v>0</v>
      </c>
      <c r="F20" s="10" t="str">
        <f>IF(REKAPITULACIJA!$F$48*I20=0,"",REKAPITULACIJA!$F$48*I20)</f>
        <v/>
      </c>
      <c r="G20" s="10" t="str">
        <f t="shared" si="0"/>
        <v/>
      </c>
      <c r="I20" s="31">
        <v>0</v>
      </c>
    </row>
    <row r="21" spans="2:9" ht="51" hidden="1" x14ac:dyDescent="0.2">
      <c r="B21" s="9" t="s">
        <v>3495</v>
      </c>
      <c r="C21" s="12" t="s">
        <v>47</v>
      </c>
      <c r="D21" s="14" t="s">
        <v>4910</v>
      </c>
      <c r="E21" s="10">
        <v>0</v>
      </c>
      <c r="F21" s="10" t="str">
        <f>IF(REKAPITULACIJA!$F$48*I21=0,"",REKAPITULACIJA!$F$48*I21)</f>
        <v/>
      </c>
      <c r="G21" s="10" t="str">
        <f t="shared" si="0"/>
        <v/>
      </c>
      <c r="I21" s="31">
        <v>0</v>
      </c>
    </row>
    <row r="22" spans="2:9" ht="51" hidden="1" x14ac:dyDescent="0.2">
      <c r="B22" s="9" t="s">
        <v>3496</v>
      </c>
      <c r="C22" s="12" t="s">
        <v>47</v>
      </c>
      <c r="D22" s="14" t="s">
        <v>4911</v>
      </c>
      <c r="E22" s="10">
        <v>0</v>
      </c>
      <c r="F22" s="10" t="str">
        <f>IF(REKAPITULACIJA!$F$48*I22=0,"",REKAPITULACIJA!$F$48*I22)</f>
        <v/>
      </c>
      <c r="G22" s="10" t="str">
        <f t="shared" si="0"/>
        <v/>
      </c>
      <c r="I22" s="31">
        <v>0</v>
      </c>
    </row>
    <row r="23" spans="2:9" ht="51" hidden="1" x14ac:dyDescent="0.2">
      <c r="B23" s="9" t="s">
        <v>3497</v>
      </c>
      <c r="C23" s="12" t="s">
        <v>47</v>
      </c>
      <c r="D23" s="14" t="s">
        <v>14236</v>
      </c>
      <c r="E23" s="10">
        <v>0</v>
      </c>
      <c r="F23" s="10" t="str">
        <f>IF(REKAPITULACIJA!$F$48*I23=0,"",REKAPITULACIJA!$F$48*I23)</f>
        <v/>
      </c>
      <c r="G23" s="10" t="str">
        <f t="shared" si="0"/>
        <v/>
      </c>
      <c r="I23" s="31">
        <v>0</v>
      </c>
    </row>
    <row r="24" spans="2:9" ht="63.75" hidden="1" x14ac:dyDescent="0.2">
      <c r="B24" s="9" t="s">
        <v>3498</v>
      </c>
      <c r="C24" s="12" t="s">
        <v>47</v>
      </c>
      <c r="D24" s="14" t="s">
        <v>4912</v>
      </c>
      <c r="E24" s="10">
        <v>0</v>
      </c>
      <c r="F24" s="10" t="str">
        <f>IF(REKAPITULACIJA!$F$48*I24=0,"",REKAPITULACIJA!$F$48*I24)</f>
        <v/>
      </c>
      <c r="G24" s="10" t="str">
        <f t="shared" si="0"/>
        <v/>
      </c>
      <c r="I24" s="36">
        <v>0</v>
      </c>
    </row>
    <row r="25" spans="2:9" ht="63.75" hidden="1" x14ac:dyDescent="0.2">
      <c r="B25" s="9" t="s">
        <v>3499</v>
      </c>
      <c r="C25" s="12" t="s">
        <v>47</v>
      </c>
      <c r="D25" s="14" t="s">
        <v>4913</v>
      </c>
      <c r="E25" s="10">
        <v>0</v>
      </c>
      <c r="F25" s="10" t="str">
        <f>IF(REKAPITULACIJA!$F$48*I25=0,"",REKAPITULACIJA!$F$48*I25)</f>
        <v/>
      </c>
      <c r="G25" s="10" t="str">
        <f t="shared" si="0"/>
        <v/>
      </c>
      <c r="I25" s="36">
        <v>0</v>
      </c>
    </row>
    <row r="26" spans="2:9" ht="63.75" hidden="1" x14ac:dyDescent="0.2">
      <c r="B26" s="9" t="s">
        <v>3500</v>
      </c>
      <c r="C26" s="12" t="s">
        <v>47</v>
      </c>
      <c r="D26" s="14" t="s">
        <v>4914</v>
      </c>
      <c r="E26" s="10">
        <v>0</v>
      </c>
      <c r="F26" s="10" t="str">
        <f>IF(REKAPITULACIJA!$F$48*I26=0,"",REKAPITULACIJA!$F$48*I26)</f>
        <v/>
      </c>
      <c r="G26" s="10" t="str">
        <f t="shared" si="0"/>
        <v/>
      </c>
      <c r="I26" s="36">
        <v>0</v>
      </c>
    </row>
    <row r="27" spans="2:9" ht="63.75" hidden="1" x14ac:dyDescent="0.2">
      <c r="B27" s="9" t="s">
        <v>3501</v>
      </c>
      <c r="C27" s="12" t="s">
        <v>47</v>
      </c>
      <c r="D27" s="14" t="s">
        <v>4915</v>
      </c>
      <c r="E27" s="10">
        <v>0</v>
      </c>
      <c r="F27" s="10" t="str">
        <f>IF(REKAPITULACIJA!$F$48*I27=0,"",REKAPITULACIJA!$F$48*I27)</f>
        <v/>
      </c>
      <c r="G27" s="10" t="str">
        <f t="shared" si="0"/>
        <v/>
      </c>
      <c r="I27" s="36">
        <v>0</v>
      </c>
    </row>
    <row r="28" spans="2:9" ht="63.75" hidden="1" x14ac:dyDescent="0.2">
      <c r="B28" s="9" t="s">
        <v>3502</v>
      </c>
      <c r="C28" s="12" t="s">
        <v>47</v>
      </c>
      <c r="D28" s="14" t="s">
        <v>4916</v>
      </c>
      <c r="E28" s="10">
        <v>0</v>
      </c>
      <c r="F28" s="10" t="str">
        <f>IF(REKAPITULACIJA!$F$48*I28=0,"",REKAPITULACIJA!$F$48*I28)</f>
        <v/>
      </c>
      <c r="G28" s="10" t="str">
        <f t="shared" si="0"/>
        <v/>
      </c>
      <c r="I28" s="31">
        <v>0</v>
      </c>
    </row>
    <row r="29" spans="2:9" ht="63.75" hidden="1" x14ac:dyDescent="0.2">
      <c r="B29" s="9" t="s">
        <v>3503</v>
      </c>
      <c r="C29" s="12" t="s">
        <v>47</v>
      </c>
      <c r="D29" s="14" t="s">
        <v>4917</v>
      </c>
      <c r="E29" s="10">
        <v>0</v>
      </c>
      <c r="F29" s="10" t="str">
        <f>IF(REKAPITULACIJA!$F$48*I29=0,"",REKAPITULACIJA!$F$48*I29)</f>
        <v/>
      </c>
      <c r="G29" s="10" t="str">
        <f t="shared" si="0"/>
        <v/>
      </c>
      <c r="I29" s="31">
        <v>0</v>
      </c>
    </row>
    <row r="30" spans="2:9" ht="63.75" hidden="1" x14ac:dyDescent="0.2">
      <c r="B30" s="9" t="s">
        <v>3504</v>
      </c>
      <c r="C30" s="12" t="s">
        <v>47</v>
      </c>
      <c r="D30" s="14" t="s">
        <v>4918</v>
      </c>
      <c r="E30" s="10">
        <v>0</v>
      </c>
      <c r="F30" s="10" t="str">
        <f>IF(REKAPITULACIJA!$F$48*I30=0,"",REKAPITULACIJA!$F$48*I30)</f>
        <v/>
      </c>
      <c r="G30" s="10" t="str">
        <f t="shared" si="0"/>
        <v/>
      </c>
      <c r="I30" s="31">
        <v>0</v>
      </c>
    </row>
    <row r="31" spans="2:9" ht="63.75" hidden="1" x14ac:dyDescent="0.2">
      <c r="B31" s="9" t="s">
        <v>3505</v>
      </c>
      <c r="C31" s="12" t="s">
        <v>47</v>
      </c>
      <c r="D31" s="14" t="s">
        <v>4919</v>
      </c>
      <c r="E31" s="10">
        <v>0</v>
      </c>
      <c r="F31" s="10" t="str">
        <f>IF(REKAPITULACIJA!$F$48*I31=0,"",REKAPITULACIJA!$F$48*I31)</f>
        <v/>
      </c>
      <c r="G31" s="10" t="str">
        <f t="shared" si="0"/>
        <v/>
      </c>
      <c r="I31" s="31">
        <v>0</v>
      </c>
    </row>
    <row r="32" spans="2:9" ht="63.75" hidden="1" x14ac:dyDescent="0.2">
      <c r="B32" s="9" t="s">
        <v>3506</v>
      </c>
      <c r="C32" s="12" t="s">
        <v>47</v>
      </c>
      <c r="D32" s="14" t="s">
        <v>4920</v>
      </c>
      <c r="E32" s="10">
        <v>0</v>
      </c>
      <c r="F32" s="10" t="str">
        <f>IF(REKAPITULACIJA!$F$48*I32=0,"",REKAPITULACIJA!$F$48*I32)</f>
        <v/>
      </c>
      <c r="G32" s="10" t="str">
        <f t="shared" si="0"/>
        <v/>
      </c>
      <c r="I32" s="36">
        <v>0</v>
      </c>
    </row>
    <row r="33" spans="2:9" ht="63.75" hidden="1" x14ac:dyDescent="0.2">
      <c r="B33" s="9" t="s">
        <v>3507</v>
      </c>
      <c r="C33" s="12" t="s">
        <v>47</v>
      </c>
      <c r="D33" s="14" t="s">
        <v>4921</v>
      </c>
      <c r="E33" s="10">
        <v>0</v>
      </c>
      <c r="F33" s="10" t="str">
        <f>IF(REKAPITULACIJA!$F$48*I33=0,"",REKAPITULACIJA!$F$48*I33)</f>
        <v/>
      </c>
      <c r="G33" s="10" t="str">
        <f t="shared" si="0"/>
        <v/>
      </c>
      <c r="I33" s="36">
        <v>0</v>
      </c>
    </row>
    <row r="34" spans="2:9" ht="63.75" hidden="1" x14ac:dyDescent="0.2">
      <c r="B34" s="9" t="s">
        <v>3508</v>
      </c>
      <c r="C34" s="12" t="s">
        <v>47</v>
      </c>
      <c r="D34" s="14" t="s">
        <v>4922</v>
      </c>
      <c r="E34" s="10">
        <v>0</v>
      </c>
      <c r="F34" s="10" t="str">
        <f>IF(REKAPITULACIJA!$F$48*I34=0,"",REKAPITULACIJA!$F$48*I34)</f>
        <v/>
      </c>
      <c r="G34" s="10" t="str">
        <f t="shared" si="0"/>
        <v/>
      </c>
      <c r="I34" s="36">
        <v>0</v>
      </c>
    </row>
    <row r="35" spans="2:9" ht="63.75" hidden="1" x14ac:dyDescent="0.2">
      <c r="B35" s="9" t="s">
        <v>3509</v>
      </c>
      <c r="C35" s="12" t="s">
        <v>47</v>
      </c>
      <c r="D35" s="14" t="s">
        <v>4923</v>
      </c>
      <c r="E35" s="10">
        <v>0</v>
      </c>
      <c r="F35" s="10" t="str">
        <f>IF(REKAPITULACIJA!$F$48*I35=0,"",REKAPITULACIJA!$F$48*I35)</f>
        <v/>
      </c>
      <c r="G35" s="10" t="str">
        <f t="shared" si="0"/>
        <v/>
      </c>
      <c r="I35" s="36">
        <v>0</v>
      </c>
    </row>
    <row r="36" spans="2:9" ht="51" hidden="1" x14ac:dyDescent="0.2">
      <c r="B36" s="9" t="s">
        <v>3510</v>
      </c>
      <c r="C36" s="12" t="s">
        <v>47</v>
      </c>
      <c r="D36" s="14" t="s">
        <v>4924</v>
      </c>
      <c r="E36" s="10">
        <v>0</v>
      </c>
      <c r="F36" s="10" t="str">
        <f>IF(REKAPITULACIJA!$F$48*I36=0,"",REKAPITULACIJA!$F$48*I36)</f>
        <v/>
      </c>
      <c r="G36" s="10" t="str">
        <f t="shared" si="0"/>
        <v/>
      </c>
      <c r="I36" s="31">
        <v>0</v>
      </c>
    </row>
    <row r="37" spans="2:9" ht="51" hidden="1" x14ac:dyDescent="0.2">
      <c r="B37" s="9" t="s">
        <v>3511</v>
      </c>
      <c r="C37" s="12" t="s">
        <v>47</v>
      </c>
      <c r="D37" s="14" t="s">
        <v>4925</v>
      </c>
      <c r="E37" s="10">
        <v>0</v>
      </c>
      <c r="F37" s="10" t="str">
        <f>IF(REKAPITULACIJA!$F$48*I37=0,"",REKAPITULACIJA!$F$48*I37)</f>
        <v/>
      </c>
      <c r="G37" s="10" t="str">
        <f t="shared" si="0"/>
        <v/>
      </c>
      <c r="I37" s="31">
        <v>0</v>
      </c>
    </row>
    <row r="38" spans="2:9" ht="51" hidden="1" x14ac:dyDescent="0.2">
      <c r="B38" s="9" t="s">
        <v>3512</v>
      </c>
      <c r="C38" s="12" t="s">
        <v>47</v>
      </c>
      <c r="D38" s="14" t="s">
        <v>4926</v>
      </c>
      <c r="E38" s="10">
        <v>0</v>
      </c>
      <c r="F38" s="10" t="str">
        <f>IF(REKAPITULACIJA!$F$48*I38=0,"",REKAPITULACIJA!$F$48*I38)</f>
        <v/>
      </c>
      <c r="G38" s="10" t="str">
        <f t="shared" si="0"/>
        <v/>
      </c>
      <c r="I38" s="31">
        <v>0</v>
      </c>
    </row>
    <row r="39" spans="2:9" ht="51" hidden="1" x14ac:dyDescent="0.2">
      <c r="B39" s="9" t="s">
        <v>3513</v>
      </c>
      <c r="C39" s="12" t="s">
        <v>47</v>
      </c>
      <c r="D39" s="14" t="s">
        <v>4927</v>
      </c>
      <c r="E39" s="10">
        <v>0</v>
      </c>
      <c r="F39" s="10" t="str">
        <f>IF(REKAPITULACIJA!$F$48*I39=0,"",REKAPITULACIJA!$F$48*I39)</f>
        <v/>
      </c>
      <c r="G39" s="10" t="str">
        <f t="shared" si="0"/>
        <v/>
      </c>
      <c r="I39" s="31">
        <v>0</v>
      </c>
    </row>
    <row r="40" spans="2:9" ht="51" hidden="1" x14ac:dyDescent="0.2">
      <c r="B40" s="9" t="s">
        <v>3514</v>
      </c>
      <c r="C40" s="12" t="s">
        <v>47</v>
      </c>
      <c r="D40" s="14" t="s">
        <v>4928</v>
      </c>
      <c r="E40" s="10">
        <v>0</v>
      </c>
      <c r="F40" s="10" t="str">
        <f>IF(REKAPITULACIJA!$F$48*I40=0,"",REKAPITULACIJA!$F$48*I40)</f>
        <v/>
      </c>
      <c r="G40" s="10" t="str">
        <f t="shared" si="0"/>
        <v/>
      </c>
      <c r="I40" s="36">
        <v>0</v>
      </c>
    </row>
    <row r="41" spans="2:9" ht="51" hidden="1" x14ac:dyDescent="0.2">
      <c r="B41" s="9" t="s">
        <v>3515</v>
      </c>
      <c r="C41" s="12" t="s">
        <v>47</v>
      </c>
      <c r="D41" s="14" t="s">
        <v>4929</v>
      </c>
      <c r="E41" s="10">
        <v>0</v>
      </c>
      <c r="F41" s="10" t="str">
        <f>IF(REKAPITULACIJA!$F$48*I41=0,"",REKAPITULACIJA!$F$48*I41)</f>
        <v/>
      </c>
      <c r="G41" s="10" t="str">
        <f t="shared" si="0"/>
        <v/>
      </c>
      <c r="I41" s="36">
        <v>0</v>
      </c>
    </row>
    <row r="42" spans="2:9" ht="51" hidden="1" x14ac:dyDescent="0.2">
      <c r="B42" s="9" t="s">
        <v>3516</v>
      </c>
      <c r="C42" s="12" t="s">
        <v>47</v>
      </c>
      <c r="D42" s="14" t="s">
        <v>4930</v>
      </c>
      <c r="E42" s="10">
        <v>0</v>
      </c>
      <c r="F42" s="10" t="str">
        <f>IF(REKAPITULACIJA!$F$48*I42=0,"",REKAPITULACIJA!$F$48*I42)</f>
        <v/>
      </c>
      <c r="G42" s="10" t="str">
        <f t="shared" si="0"/>
        <v/>
      </c>
      <c r="I42" s="36">
        <v>0</v>
      </c>
    </row>
    <row r="43" spans="2:9" ht="51" hidden="1" x14ac:dyDescent="0.2">
      <c r="B43" s="9" t="s">
        <v>3517</v>
      </c>
      <c r="C43" s="12" t="s">
        <v>47</v>
      </c>
      <c r="D43" s="14" t="s">
        <v>4931</v>
      </c>
      <c r="E43" s="10">
        <v>0</v>
      </c>
      <c r="F43" s="10" t="str">
        <f>IF(REKAPITULACIJA!$F$48*I43=0,"",REKAPITULACIJA!$F$48*I43)</f>
        <v/>
      </c>
      <c r="G43" s="10" t="str">
        <f t="shared" si="0"/>
        <v/>
      </c>
      <c r="I43" s="36">
        <v>0</v>
      </c>
    </row>
    <row r="44" spans="2:9" ht="51" hidden="1" x14ac:dyDescent="0.2">
      <c r="B44" s="9" t="s">
        <v>3518</v>
      </c>
      <c r="C44" s="12" t="s">
        <v>84</v>
      </c>
      <c r="D44" s="14" t="s">
        <v>4932</v>
      </c>
      <c r="E44" s="10">
        <v>0</v>
      </c>
      <c r="F44" s="10">
        <f>IF(REKAPITULACIJA!$F$48*I44=0,"",REKAPITULACIJA!$F$48*I44)</f>
        <v>14</v>
      </c>
      <c r="G44" s="10">
        <f t="shared" si="0"/>
        <v>0</v>
      </c>
      <c r="I44" s="144">
        <v>14</v>
      </c>
    </row>
    <row r="45" spans="2:9" ht="51" hidden="1" x14ac:dyDescent="0.2">
      <c r="B45" s="9" t="s">
        <v>3519</v>
      </c>
      <c r="C45" s="12" t="s">
        <v>84</v>
      </c>
      <c r="D45" s="14" t="s">
        <v>4933</v>
      </c>
      <c r="E45" s="10">
        <v>0</v>
      </c>
      <c r="F45" s="10" t="str">
        <f>IF(REKAPITULACIJA!$F$48*I45=0,"",REKAPITULACIJA!$F$48*I45)</f>
        <v/>
      </c>
      <c r="G45" s="10" t="str">
        <f t="shared" si="0"/>
        <v/>
      </c>
      <c r="I45" s="31">
        <v>0</v>
      </c>
    </row>
    <row r="46" spans="2:9" ht="51" hidden="1" x14ac:dyDescent="0.2">
      <c r="B46" s="9" t="s">
        <v>3520</v>
      </c>
      <c r="C46" s="12" t="s">
        <v>84</v>
      </c>
      <c r="D46" s="14" t="s">
        <v>4934</v>
      </c>
      <c r="E46" s="10">
        <v>0</v>
      </c>
      <c r="F46" s="10" t="str">
        <f>IF(REKAPITULACIJA!$F$48*I46=0,"",REKAPITULACIJA!$F$48*I46)</f>
        <v/>
      </c>
      <c r="G46" s="10" t="str">
        <f t="shared" si="0"/>
        <v/>
      </c>
      <c r="I46" s="31">
        <v>0</v>
      </c>
    </row>
    <row r="47" spans="2:9" ht="51" hidden="1" x14ac:dyDescent="0.2">
      <c r="B47" s="9" t="s">
        <v>3521</v>
      </c>
      <c r="C47" s="12" t="s">
        <v>84</v>
      </c>
      <c r="D47" s="14" t="s">
        <v>4935</v>
      </c>
      <c r="E47" s="10">
        <v>0</v>
      </c>
      <c r="F47" s="10" t="str">
        <f>IF(REKAPITULACIJA!$F$48*I47=0,"",REKAPITULACIJA!$F$48*I47)</f>
        <v/>
      </c>
      <c r="G47" s="10" t="str">
        <f t="shared" si="0"/>
        <v/>
      </c>
      <c r="I47" s="31">
        <v>0</v>
      </c>
    </row>
    <row r="48" spans="2:9" ht="51" hidden="1" x14ac:dyDescent="0.2">
      <c r="B48" s="9" t="s">
        <v>3522</v>
      </c>
      <c r="C48" s="12" t="s">
        <v>84</v>
      </c>
      <c r="D48" s="14" t="s">
        <v>4936</v>
      </c>
      <c r="E48" s="10">
        <v>0</v>
      </c>
      <c r="F48" s="10">
        <f>IF(REKAPITULACIJA!$F$48*I48=0,"",REKAPITULACIJA!$F$48*I48)</f>
        <v>18</v>
      </c>
      <c r="G48" s="10">
        <f t="shared" si="0"/>
        <v>0</v>
      </c>
      <c r="I48" s="44">
        <v>18</v>
      </c>
    </row>
    <row r="49" spans="2:9" ht="51" hidden="1" x14ac:dyDescent="0.2">
      <c r="B49" s="9" t="s">
        <v>3523</v>
      </c>
      <c r="C49" s="12" t="s">
        <v>84</v>
      </c>
      <c r="D49" s="14" t="s">
        <v>4937</v>
      </c>
      <c r="E49" s="10">
        <v>0</v>
      </c>
      <c r="F49" s="10" t="str">
        <f>IF(REKAPITULACIJA!$F$48*I49=0,"",REKAPITULACIJA!$F$48*I49)</f>
        <v/>
      </c>
      <c r="G49" s="10" t="str">
        <f t="shared" si="0"/>
        <v/>
      </c>
      <c r="I49" s="36">
        <v>0</v>
      </c>
    </row>
    <row r="50" spans="2:9" ht="51" hidden="1" x14ac:dyDescent="0.2">
      <c r="B50" s="9" t="s">
        <v>3524</v>
      </c>
      <c r="C50" s="12" t="s">
        <v>84</v>
      </c>
      <c r="D50" s="14" t="s">
        <v>4938</v>
      </c>
      <c r="E50" s="10">
        <v>0</v>
      </c>
      <c r="F50" s="10" t="str">
        <f>IF(REKAPITULACIJA!$F$48*I50=0,"",REKAPITULACIJA!$F$48*I50)</f>
        <v/>
      </c>
      <c r="G50" s="10" t="str">
        <f t="shared" si="0"/>
        <v/>
      </c>
      <c r="I50" s="36">
        <v>0</v>
      </c>
    </row>
    <row r="51" spans="2:9" ht="51" hidden="1" x14ac:dyDescent="0.2">
      <c r="B51" s="9" t="s">
        <v>3525</v>
      </c>
      <c r="C51" s="12" t="s">
        <v>84</v>
      </c>
      <c r="D51" s="14" t="s">
        <v>4939</v>
      </c>
      <c r="E51" s="10">
        <v>0</v>
      </c>
      <c r="F51" s="10" t="str">
        <f>IF(REKAPITULACIJA!$F$48*I51=0,"",REKAPITULACIJA!$F$48*I51)</f>
        <v/>
      </c>
      <c r="G51" s="10" t="str">
        <f t="shared" si="0"/>
        <v/>
      </c>
      <c r="I51" s="36">
        <v>0</v>
      </c>
    </row>
    <row r="52" spans="2:9" ht="51" hidden="1" x14ac:dyDescent="0.2">
      <c r="B52" s="9" t="s">
        <v>3526</v>
      </c>
      <c r="C52" s="12" t="s">
        <v>84</v>
      </c>
      <c r="D52" s="14" t="s">
        <v>14294</v>
      </c>
      <c r="E52" s="10">
        <v>0</v>
      </c>
      <c r="F52" s="10">
        <f>IF(REKAPITULACIJA!$F$48*I52=0,"",REKAPITULACIJA!$F$48*I52)</f>
        <v>14</v>
      </c>
      <c r="G52" s="10">
        <f t="shared" si="0"/>
        <v>0</v>
      </c>
      <c r="I52" s="144">
        <v>14</v>
      </c>
    </row>
    <row r="53" spans="2:9" ht="51" hidden="1" x14ac:dyDescent="0.2">
      <c r="B53" s="9" t="s">
        <v>3527</v>
      </c>
      <c r="C53" s="12" t="s">
        <v>84</v>
      </c>
      <c r="D53" s="14" t="s">
        <v>3528</v>
      </c>
      <c r="E53" s="10">
        <v>0</v>
      </c>
      <c r="F53" s="10" t="str">
        <f>IF(REKAPITULACIJA!$F$48*I53=0,"",REKAPITULACIJA!$F$48*I53)</f>
        <v/>
      </c>
      <c r="G53" s="10" t="str">
        <f t="shared" si="0"/>
        <v/>
      </c>
      <c r="I53" s="31">
        <v>0</v>
      </c>
    </row>
    <row r="54" spans="2:9" ht="51" hidden="1" x14ac:dyDescent="0.2">
      <c r="B54" s="9" t="s">
        <v>3529</v>
      </c>
      <c r="C54" s="12" t="s">
        <v>84</v>
      </c>
      <c r="D54" s="14" t="s">
        <v>3530</v>
      </c>
      <c r="E54" s="10">
        <v>0</v>
      </c>
      <c r="F54" s="10" t="str">
        <f>IF(REKAPITULACIJA!$F$48*I54=0,"",REKAPITULACIJA!$F$48*I54)</f>
        <v/>
      </c>
      <c r="G54" s="10" t="str">
        <f t="shared" si="0"/>
        <v/>
      </c>
      <c r="I54" s="31">
        <v>0</v>
      </c>
    </row>
    <row r="55" spans="2:9" ht="51" hidden="1" x14ac:dyDescent="0.2">
      <c r="B55" s="9" t="s">
        <v>3531</v>
      </c>
      <c r="C55" s="12" t="s">
        <v>84</v>
      </c>
      <c r="D55" s="14" t="s">
        <v>3532</v>
      </c>
      <c r="E55" s="10">
        <v>0</v>
      </c>
      <c r="F55" s="10">
        <f>IF(REKAPITULACIJA!$F$48*I55=0,"",REKAPITULACIJA!$F$48*I55)</f>
        <v>17</v>
      </c>
      <c r="G55" s="10">
        <f t="shared" si="0"/>
        <v>0</v>
      </c>
      <c r="I55" s="44">
        <v>17</v>
      </c>
    </row>
    <row r="56" spans="2:9" ht="51" hidden="1" x14ac:dyDescent="0.2">
      <c r="B56" s="9" t="s">
        <v>3533</v>
      </c>
      <c r="C56" s="12" t="s">
        <v>84</v>
      </c>
      <c r="D56" s="14" t="s">
        <v>3534</v>
      </c>
      <c r="E56" s="10">
        <v>0</v>
      </c>
      <c r="F56" s="10" t="str">
        <f>IF(REKAPITULACIJA!$F$48*I56=0,"",REKAPITULACIJA!$F$48*I56)</f>
        <v/>
      </c>
      <c r="G56" s="10" t="str">
        <f t="shared" si="0"/>
        <v/>
      </c>
      <c r="I56" s="36">
        <v>0</v>
      </c>
    </row>
    <row r="57" spans="2:9" ht="51" hidden="1" x14ac:dyDescent="0.2">
      <c r="B57" s="9" t="s">
        <v>3535</v>
      </c>
      <c r="C57" s="12" t="s">
        <v>84</v>
      </c>
      <c r="D57" s="14" t="s">
        <v>3536</v>
      </c>
      <c r="E57" s="10">
        <v>0</v>
      </c>
      <c r="F57" s="10" t="str">
        <f>IF(REKAPITULACIJA!$F$48*I57=0,"",REKAPITULACIJA!$F$48*I57)</f>
        <v/>
      </c>
      <c r="G57" s="10" t="str">
        <f t="shared" si="0"/>
        <v/>
      </c>
      <c r="I57" s="36">
        <v>0</v>
      </c>
    </row>
    <row r="58" spans="2:9" ht="51" hidden="1" x14ac:dyDescent="0.2">
      <c r="B58" s="9" t="s">
        <v>3537</v>
      </c>
      <c r="C58" s="12" t="s">
        <v>84</v>
      </c>
      <c r="D58" s="14" t="s">
        <v>3538</v>
      </c>
      <c r="E58" s="10">
        <v>0</v>
      </c>
      <c r="F58" s="10">
        <f>IF(REKAPITULACIJA!$F$48*I58=0,"",REKAPITULACIJA!$F$48*I58)</f>
        <v>19</v>
      </c>
      <c r="G58" s="10">
        <f t="shared" si="0"/>
        <v>0</v>
      </c>
      <c r="I58" s="43">
        <v>19</v>
      </c>
    </row>
    <row r="59" spans="2:9" ht="51" hidden="1" x14ac:dyDescent="0.2">
      <c r="B59" s="9" t="s">
        <v>3539</v>
      </c>
      <c r="C59" s="12" t="s">
        <v>84</v>
      </c>
      <c r="D59" s="14" t="s">
        <v>3540</v>
      </c>
      <c r="E59" s="10">
        <v>0</v>
      </c>
      <c r="F59" s="10" t="str">
        <f>IF(REKAPITULACIJA!$F$48*I59=0,"",REKAPITULACIJA!$F$48*I59)</f>
        <v/>
      </c>
      <c r="G59" s="10" t="str">
        <f t="shared" si="0"/>
        <v/>
      </c>
      <c r="I59" s="31">
        <v>0</v>
      </c>
    </row>
    <row r="60" spans="2:9" ht="51" hidden="1" x14ac:dyDescent="0.2">
      <c r="B60" s="9" t="s">
        <v>3541</v>
      </c>
      <c r="C60" s="12" t="s">
        <v>84</v>
      </c>
      <c r="D60" s="14" t="s">
        <v>3542</v>
      </c>
      <c r="E60" s="10">
        <v>0</v>
      </c>
      <c r="F60" s="10" t="str">
        <f>IF(REKAPITULACIJA!$F$48*I60=0,"",REKAPITULACIJA!$F$48*I60)</f>
        <v/>
      </c>
      <c r="G60" s="10" t="str">
        <f t="shared" si="0"/>
        <v/>
      </c>
      <c r="I60" s="31">
        <v>0</v>
      </c>
    </row>
    <row r="61" spans="2:9" ht="63.75" hidden="1" x14ac:dyDescent="0.2">
      <c r="B61" s="9" t="s">
        <v>3543</v>
      </c>
      <c r="C61" s="12" t="s">
        <v>84</v>
      </c>
      <c r="D61" s="14" t="s">
        <v>4940</v>
      </c>
      <c r="E61" s="10">
        <v>0</v>
      </c>
      <c r="F61" s="10" t="str">
        <f>IF(REKAPITULACIJA!$F$48*I61=0,"",REKAPITULACIJA!$F$48*I61)</f>
        <v/>
      </c>
      <c r="G61" s="10" t="str">
        <f t="shared" si="0"/>
        <v/>
      </c>
      <c r="I61" s="36">
        <v>0</v>
      </c>
    </row>
    <row r="62" spans="2:9" ht="63.75" hidden="1" x14ac:dyDescent="0.2">
      <c r="B62" s="9" t="s">
        <v>3544</v>
      </c>
      <c r="C62" s="12" t="s">
        <v>84</v>
      </c>
      <c r="D62" s="14" t="s">
        <v>4941</v>
      </c>
      <c r="E62" s="10">
        <v>0</v>
      </c>
      <c r="F62" s="10" t="str">
        <f>IF(REKAPITULACIJA!$F$48*I62=0,"",REKAPITULACIJA!$F$48*I62)</f>
        <v/>
      </c>
      <c r="G62" s="10" t="str">
        <f t="shared" si="0"/>
        <v/>
      </c>
      <c r="I62" s="36">
        <v>0</v>
      </c>
    </row>
    <row r="63" spans="2:9" ht="63.75" hidden="1" x14ac:dyDescent="0.2">
      <c r="B63" s="9" t="s">
        <v>3545</v>
      </c>
      <c r="C63" s="12" t="s">
        <v>84</v>
      </c>
      <c r="D63" s="14" t="s">
        <v>4942</v>
      </c>
      <c r="E63" s="10">
        <v>0</v>
      </c>
      <c r="F63" s="10" t="str">
        <f>IF(REKAPITULACIJA!$F$48*I63=0,"",REKAPITULACIJA!$F$48*I63)</f>
        <v/>
      </c>
      <c r="G63" s="10" t="str">
        <f t="shared" si="0"/>
        <v/>
      </c>
      <c r="I63" s="36">
        <v>0</v>
      </c>
    </row>
    <row r="64" spans="2:9" ht="63.75" hidden="1" x14ac:dyDescent="0.2">
      <c r="B64" s="9" t="s">
        <v>3546</v>
      </c>
      <c r="C64" s="12" t="s">
        <v>84</v>
      </c>
      <c r="D64" s="14" t="s">
        <v>4943</v>
      </c>
      <c r="E64" s="10">
        <v>0</v>
      </c>
      <c r="F64" s="10" t="str">
        <f>IF(REKAPITULACIJA!$F$48*I64=0,"",REKAPITULACIJA!$F$48*I64)</f>
        <v/>
      </c>
      <c r="G64" s="10" t="str">
        <f t="shared" si="0"/>
        <v/>
      </c>
      <c r="I64" s="31">
        <v>0</v>
      </c>
    </row>
    <row r="65" spans="2:9" ht="63.75" hidden="1" x14ac:dyDescent="0.2">
      <c r="B65" s="9" t="s">
        <v>3547</v>
      </c>
      <c r="C65" s="12" t="s">
        <v>84</v>
      </c>
      <c r="D65" s="14" t="s">
        <v>4944</v>
      </c>
      <c r="E65" s="10">
        <v>0</v>
      </c>
      <c r="F65" s="10" t="str">
        <f>IF(REKAPITULACIJA!$F$48*I65=0,"",REKAPITULACIJA!$F$48*I65)</f>
        <v/>
      </c>
      <c r="G65" s="10" t="str">
        <f t="shared" si="0"/>
        <v/>
      </c>
      <c r="I65" s="31">
        <v>0</v>
      </c>
    </row>
    <row r="66" spans="2:9" ht="63.75" hidden="1" x14ac:dyDescent="0.2">
      <c r="B66" s="9" t="s">
        <v>3548</v>
      </c>
      <c r="C66" s="12" t="s">
        <v>84</v>
      </c>
      <c r="D66" s="14" t="s">
        <v>4945</v>
      </c>
      <c r="E66" s="10">
        <v>0</v>
      </c>
      <c r="F66" s="10" t="str">
        <f>IF(REKAPITULACIJA!$F$48*I66=0,"",REKAPITULACIJA!$F$48*I66)</f>
        <v/>
      </c>
      <c r="G66" s="10" t="str">
        <f t="shared" si="0"/>
        <v/>
      </c>
      <c r="I66" s="31">
        <v>0</v>
      </c>
    </row>
    <row r="67" spans="2:9" ht="63.75" hidden="1" x14ac:dyDescent="0.2">
      <c r="B67" s="9" t="s">
        <v>3549</v>
      </c>
      <c r="C67" s="12" t="s">
        <v>84</v>
      </c>
      <c r="D67" s="14" t="s">
        <v>4946</v>
      </c>
      <c r="E67" s="10">
        <v>0</v>
      </c>
      <c r="F67" s="10" t="str">
        <f>IF(REKAPITULACIJA!$F$48*I67=0,"",REKAPITULACIJA!$F$48*I67)</f>
        <v/>
      </c>
      <c r="G67" s="10" t="str">
        <f t="shared" si="0"/>
        <v/>
      </c>
      <c r="I67" s="36">
        <v>0</v>
      </c>
    </row>
    <row r="68" spans="2:9" ht="63.75" hidden="1" x14ac:dyDescent="0.2">
      <c r="B68" s="9" t="s">
        <v>3550</v>
      </c>
      <c r="C68" s="12" t="s">
        <v>84</v>
      </c>
      <c r="D68" s="14" t="s">
        <v>4947</v>
      </c>
      <c r="E68" s="10">
        <v>0</v>
      </c>
      <c r="F68" s="10" t="str">
        <f>IF(REKAPITULACIJA!$F$48*I68=0,"",REKAPITULACIJA!$F$48*I68)</f>
        <v/>
      </c>
      <c r="G68" s="10" t="str">
        <f t="shared" si="0"/>
        <v/>
      </c>
      <c r="I68" s="36">
        <v>0</v>
      </c>
    </row>
    <row r="69" spans="2:9" ht="63.75" hidden="1" x14ac:dyDescent="0.2">
      <c r="B69" s="9" t="s">
        <v>3551</v>
      </c>
      <c r="C69" s="12" t="s">
        <v>84</v>
      </c>
      <c r="D69" s="14" t="s">
        <v>4948</v>
      </c>
      <c r="E69" s="10">
        <v>0</v>
      </c>
      <c r="F69" s="10" t="str">
        <f>IF(REKAPITULACIJA!$F$48*I69=0,"",REKAPITULACIJA!$F$48*I69)</f>
        <v/>
      </c>
      <c r="G69" s="10" t="str">
        <f t="shared" si="0"/>
        <v/>
      </c>
      <c r="I69" s="36">
        <v>0</v>
      </c>
    </row>
    <row r="70" spans="2:9" ht="51" hidden="1" x14ac:dyDescent="0.2">
      <c r="B70" s="9" t="s">
        <v>3552</v>
      </c>
      <c r="C70" s="12" t="s">
        <v>47</v>
      </c>
      <c r="D70" s="14" t="s">
        <v>4949</v>
      </c>
      <c r="E70" s="10">
        <v>0</v>
      </c>
      <c r="F70" s="10" t="str">
        <f>IF(REKAPITULACIJA!$F$48*I70=0,"",REKAPITULACIJA!$F$48*I70)</f>
        <v/>
      </c>
      <c r="G70" s="10" t="str">
        <f t="shared" si="0"/>
        <v/>
      </c>
      <c r="I70" s="31">
        <v>0</v>
      </c>
    </row>
    <row r="71" spans="2:9" ht="51" hidden="1" x14ac:dyDescent="0.2">
      <c r="B71" s="9" t="s">
        <v>3553</v>
      </c>
      <c r="C71" s="12" t="s">
        <v>47</v>
      </c>
      <c r="D71" s="14" t="s">
        <v>4950</v>
      </c>
      <c r="E71" s="10">
        <v>0</v>
      </c>
      <c r="F71" s="10" t="str">
        <f>IF(REKAPITULACIJA!$F$48*I71=0,"",REKAPITULACIJA!$F$48*I71)</f>
        <v/>
      </c>
      <c r="G71" s="10" t="str">
        <f t="shared" si="0"/>
        <v/>
      </c>
      <c r="I71" s="31">
        <v>0</v>
      </c>
    </row>
    <row r="72" spans="2:9" ht="51" hidden="1" x14ac:dyDescent="0.2">
      <c r="B72" s="9" t="s">
        <v>3554</v>
      </c>
      <c r="C72" s="12" t="s">
        <v>47</v>
      </c>
      <c r="D72" s="14" t="s">
        <v>4951</v>
      </c>
      <c r="E72" s="10">
        <v>0</v>
      </c>
      <c r="F72" s="10" t="str">
        <f>IF(REKAPITULACIJA!$F$48*I72=0,"",REKAPITULACIJA!$F$48*I72)</f>
        <v/>
      </c>
      <c r="G72" s="10" t="str">
        <f t="shared" si="0"/>
        <v/>
      </c>
      <c r="I72" s="31">
        <v>0</v>
      </c>
    </row>
    <row r="73" spans="2:9" ht="51" hidden="1" x14ac:dyDescent="0.2">
      <c r="B73" s="9" t="s">
        <v>3555</v>
      </c>
      <c r="C73" s="12" t="s">
        <v>47</v>
      </c>
      <c r="D73" s="14" t="s">
        <v>4952</v>
      </c>
      <c r="E73" s="10">
        <v>0</v>
      </c>
      <c r="F73" s="10" t="str">
        <f>IF(REKAPITULACIJA!$F$48*I73=0,"",REKAPITULACIJA!$F$48*I73)</f>
        <v/>
      </c>
      <c r="G73" s="10" t="str">
        <f t="shared" ref="G73:G137" si="1">IF(F73="","",E73*F73)</f>
        <v/>
      </c>
      <c r="I73" s="31">
        <v>0</v>
      </c>
    </row>
    <row r="74" spans="2:9" ht="51" hidden="1" x14ac:dyDescent="0.2">
      <c r="B74" s="9" t="s">
        <v>3556</v>
      </c>
      <c r="C74" s="12" t="s">
        <v>47</v>
      </c>
      <c r="D74" s="14" t="s">
        <v>4953</v>
      </c>
      <c r="E74" s="10">
        <v>0</v>
      </c>
      <c r="F74" s="10" t="str">
        <f>IF(REKAPITULACIJA!$F$48*I74=0,"",REKAPITULACIJA!$F$48*I74)</f>
        <v/>
      </c>
      <c r="G74" s="10" t="str">
        <f t="shared" si="1"/>
        <v/>
      </c>
      <c r="I74" s="31">
        <v>0</v>
      </c>
    </row>
    <row r="75" spans="2:9" ht="51" hidden="1" x14ac:dyDescent="0.2">
      <c r="B75" s="9" t="s">
        <v>3557</v>
      </c>
      <c r="C75" s="12" t="s">
        <v>47</v>
      </c>
      <c r="D75" s="14" t="s">
        <v>4954</v>
      </c>
      <c r="E75" s="10">
        <v>0</v>
      </c>
      <c r="F75" s="10" t="str">
        <f>IF(REKAPITULACIJA!$F$48*I75=0,"",REKAPITULACIJA!$F$48*I75)</f>
        <v/>
      </c>
      <c r="G75" s="10" t="str">
        <f t="shared" si="1"/>
        <v/>
      </c>
      <c r="I75" s="31">
        <v>0</v>
      </c>
    </row>
    <row r="76" spans="2:9" ht="25.5" hidden="1" x14ac:dyDescent="0.2">
      <c r="B76" s="9" t="s">
        <v>3558</v>
      </c>
      <c r="C76" s="12" t="s">
        <v>47</v>
      </c>
      <c r="D76" s="14" t="s">
        <v>14310</v>
      </c>
      <c r="E76" s="10">
        <v>0</v>
      </c>
      <c r="F76" s="10">
        <v>7</v>
      </c>
      <c r="G76" s="10">
        <f t="shared" si="1"/>
        <v>0</v>
      </c>
      <c r="I76" s="31">
        <v>0</v>
      </c>
    </row>
    <row r="77" spans="2:9" ht="51" hidden="1" x14ac:dyDescent="0.2">
      <c r="B77" s="9" t="s">
        <v>14309</v>
      </c>
      <c r="C77" s="12" t="s">
        <v>47</v>
      </c>
      <c r="D77" s="14" t="s">
        <v>4955</v>
      </c>
      <c r="E77" s="10">
        <v>0</v>
      </c>
      <c r="F77" s="10" t="str">
        <f>IF(REKAPITULACIJA!$F$48*I77=0,"",REKAPITULACIJA!$F$48*I77)</f>
        <v/>
      </c>
      <c r="G77" s="10" t="str">
        <f t="shared" ref="G77" si="2">IF(F77="","",E77*F77)</f>
        <v/>
      </c>
      <c r="I77" s="31">
        <v>0</v>
      </c>
    </row>
    <row r="78" spans="2:9" ht="51" hidden="1" x14ac:dyDescent="0.2">
      <c r="B78" s="9" t="s">
        <v>3559</v>
      </c>
      <c r="C78" s="12" t="s">
        <v>84</v>
      </c>
      <c r="D78" s="14" t="s">
        <v>3560</v>
      </c>
      <c r="E78" s="10">
        <v>0</v>
      </c>
      <c r="F78" s="10" t="str">
        <f>IF(REKAPITULACIJA!$F$48*I78=0,"",REKAPITULACIJA!$F$48*I78)</f>
        <v/>
      </c>
      <c r="G78" s="10" t="str">
        <f t="shared" si="1"/>
        <v/>
      </c>
      <c r="I78" s="36">
        <v>0</v>
      </c>
    </row>
    <row r="79" spans="2:9" ht="51" hidden="1" x14ac:dyDescent="0.2">
      <c r="B79" s="9" t="s">
        <v>3561</v>
      </c>
      <c r="C79" s="12" t="s">
        <v>84</v>
      </c>
      <c r="D79" s="14" t="s">
        <v>3562</v>
      </c>
      <c r="E79" s="10">
        <v>0</v>
      </c>
      <c r="F79" s="10" t="str">
        <f>IF(REKAPITULACIJA!$F$48*I79=0,"",REKAPITULACIJA!$F$48*I79)</f>
        <v/>
      </c>
      <c r="G79" s="10" t="str">
        <f t="shared" si="1"/>
        <v/>
      </c>
      <c r="I79" s="36">
        <v>0</v>
      </c>
    </row>
    <row r="80" spans="2:9" ht="51" hidden="1" x14ac:dyDescent="0.2">
      <c r="B80" s="9" t="s">
        <v>3563</v>
      </c>
      <c r="C80" s="12" t="s">
        <v>84</v>
      </c>
      <c r="D80" s="14" t="s">
        <v>3564</v>
      </c>
      <c r="E80" s="10">
        <v>0</v>
      </c>
      <c r="F80" s="10" t="str">
        <f>IF(REKAPITULACIJA!$F$48*I80=0,"",REKAPITULACIJA!$F$48*I80)</f>
        <v/>
      </c>
      <c r="G80" s="10" t="str">
        <f t="shared" si="1"/>
        <v/>
      </c>
      <c r="I80" s="36">
        <v>0</v>
      </c>
    </row>
    <row r="81" spans="2:9" ht="63.75" hidden="1" x14ac:dyDescent="0.2">
      <c r="B81" s="9" t="s">
        <v>3565</v>
      </c>
      <c r="C81" s="12" t="s">
        <v>84</v>
      </c>
      <c r="D81" s="14" t="s">
        <v>4956</v>
      </c>
      <c r="E81" s="10">
        <v>0</v>
      </c>
      <c r="F81" s="10" t="str">
        <f>IF(REKAPITULACIJA!$F$48*I81=0,"",REKAPITULACIJA!$F$48*I81)</f>
        <v/>
      </c>
      <c r="G81" s="10" t="str">
        <f t="shared" si="1"/>
        <v/>
      </c>
      <c r="I81" s="31">
        <v>0</v>
      </c>
    </row>
    <row r="82" spans="2:9" ht="63.75" hidden="1" x14ac:dyDescent="0.2">
      <c r="B82" s="9" t="s">
        <v>3566</v>
      </c>
      <c r="C82" s="12" t="s">
        <v>84</v>
      </c>
      <c r="D82" s="14" t="s">
        <v>4957</v>
      </c>
      <c r="E82" s="10">
        <v>0</v>
      </c>
      <c r="F82" s="10" t="str">
        <f>IF(REKAPITULACIJA!$F$48*I82=0,"",REKAPITULACIJA!$F$48*I82)</f>
        <v/>
      </c>
      <c r="G82" s="10" t="str">
        <f t="shared" si="1"/>
        <v/>
      </c>
      <c r="I82" s="31">
        <v>0</v>
      </c>
    </row>
    <row r="83" spans="2:9" ht="63.75" hidden="1" x14ac:dyDescent="0.2">
      <c r="B83" s="9" t="s">
        <v>3567</v>
      </c>
      <c r="C83" s="12" t="s">
        <v>84</v>
      </c>
      <c r="D83" s="14" t="s">
        <v>4958</v>
      </c>
      <c r="E83" s="10">
        <v>0</v>
      </c>
      <c r="F83" s="10" t="str">
        <f>IF(REKAPITULACIJA!$F$48*I83=0,"",REKAPITULACIJA!$F$48*I83)</f>
        <v/>
      </c>
      <c r="G83" s="10" t="str">
        <f t="shared" si="1"/>
        <v/>
      </c>
      <c r="I83" s="31">
        <v>0</v>
      </c>
    </row>
    <row r="84" spans="2:9" ht="63.75" hidden="1" x14ac:dyDescent="0.2">
      <c r="B84" s="9" t="s">
        <v>3568</v>
      </c>
      <c r="C84" s="12" t="s">
        <v>84</v>
      </c>
      <c r="D84" s="14" t="s">
        <v>4959</v>
      </c>
      <c r="E84" s="10">
        <v>0</v>
      </c>
      <c r="F84" s="10" t="str">
        <f>IF(REKAPITULACIJA!$F$48*I84=0,"",REKAPITULACIJA!$F$48*I84)</f>
        <v/>
      </c>
      <c r="G84" s="10" t="str">
        <f t="shared" si="1"/>
        <v/>
      </c>
      <c r="I84" s="36">
        <v>0</v>
      </c>
    </row>
    <row r="85" spans="2:9" ht="63.75" hidden="1" x14ac:dyDescent="0.2">
      <c r="B85" s="9" t="s">
        <v>3569</v>
      </c>
      <c r="C85" s="12" t="s">
        <v>84</v>
      </c>
      <c r="D85" s="14" t="s">
        <v>4960</v>
      </c>
      <c r="E85" s="10">
        <v>0</v>
      </c>
      <c r="F85" s="10" t="str">
        <f>IF(REKAPITULACIJA!$F$48*I85=0,"",REKAPITULACIJA!$F$48*I85)</f>
        <v/>
      </c>
      <c r="G85" s="10" t="str">
        <f t="shared" si="1"/>
        <v/>
      </c>
      <c r="I85" s="36">
        <v>0</v>
      </c>
    </row>
    <row r="86" spans="2:9" ht="63.75" hidden="1" x14ac:dyDescent="0.2">
      <c r="B86" s="9" t="s">
        <v>3570</v>
      </c>
      <c r="C86" s="12" t="s">
        <v>84</v>
      </c>
      <c r="D86" s="14" t="s">
        <v>4961</v>
      </c>
      <c r="E86" s="10">
        <v>0</v>
      </c>
      <c r="F86" s="10" t="str">
        <f>IF(REKAPITULACIJA!$F$48*I86=0,"",REKAPITULACIJA!$F$48*I86)</f>
        <v/>
      </c>
      <c r="G86" s="10" t="str">
        <f t="shared" si="1"/>
        <v/>
      </c>
      <c r="I86" s="36">
        <v>0</v>
      </c>
    </row>
    <row r="87" spans="2:9" ht="51" hidden="1" x14ac:dyDescent="0.2">
      <c r="B87" s="9" t="s">
        <v>3571</v>
      </c>
      <c r="C87" s="12" t="s">
        <v>84</v>
      </c>
      <c r="D87" s="14" t="s">
        <v>4962</v>
      </c>
      <c r="E87" s="10">
        <v>0</v>
      </c>
      <c r="F87" s="10" t="str">
        <f>IF(REKAPITULACIJA!$F$48*I87=0,"",REKAPITULACIJA!$F$48*I87)</f>
        <v/>
      </c>
      <c r="G87" s="10" t="str">
        <f t="shared" si="1"/>
        <v/>
      </c>
      <c r="I87" s="31">
        <v>0</v>
      </c>
    </row>
    <row r="88" spans="2:9" ht="51" hidden="1" x14ac:dyDescent="0.2">
      <c r="B88" s="9" t="s">
        <v>3572</v>
      </c>
      <c r="C88" s="12" t="s">
        <v>84</v>
      </c>
      <c r="D88" s="14" t="s">
        <v>4963</v>
      </c>
      <c r="E88" s="10">
        <v>0</v>
      </c>
      <c r="F88" s="10" t="str">
        <f>IF(REKAPITULACIJA!$F$48*I88=0,"",REKAPITULACIJA!$F$48*I88)</f>
        <v/>
      </c>
      <c r="G88" s="10" t="str">
        <f t="shared" si="1"/>
        <v/>
      </c>
      <c r="I88" s="31">
        <v>0</v>
      </c>
    </row>
    <row r="89" spans="2:9" ht="51" hidden="1" x14ac:dyDescent="0.2">
      <c r="B89" s="9" t="s">
        <v>3573</v>
      </c>
      <c r="C89" s="12" t="s">
        <v>84</v>
      </c>
      <c r="D89" s="14" t="s">
        <v>4964</v>
      </c>
      <c r="E89" s="10">
        <v>0</v>
      </c>
      <c r="F89" s="10" t="str">
        <f>IF(REKAPITULACIJA!$F$48*I89=0,"",REKAPITULACIJA!$F$48*I89)</f>
        <v/>
      </c>
      <c r="G89" s="10" t="str">
        <f t="shared" si="1"/>
        <v/>
      </c>
      <c r="I89" s="31">
        <v>0</v>
      </c>
    </row>
    <row r="90" spans="2:9" ht="51" hidden="1" x14ac:dyDescent="0.2">
      <c r="B90" s="9" t="s">
        <v>3574</v>
      </c>
      <c r="C90" s="12" t="s">
        <v>84</v>
      </c>
      <c r="D90" s="14" t="s">
        <v>4965</v>
      </c>
      <c r="E90" s="10">
        <v>0</v>
      </c>
      <c r="F90" s="10" t="str">
        <f>IF(REKAPITULACIJA!$F$48*I90=0,"",REKAPITULACIJA!$F$48*I90)</f>
        <v/>
      </c>
      <c r="G90" s="10" t="str">
        <f t="shared" si="1"/>
        <v/>
      </c>
      <c r="I90" s="36">
        <v>0</v>
      </c>
    </row>
    <row r="91" spans="2:9" ht="51" hidden="1" x14ac:dyDescent="0.2">
      <c r="B91" s="9" t="s">
        <v>3575</v>
      </c>
      <c r="C91" s="12" t="s">
        <v>84</v>
      </c>
      <c r="D91" s="14" t="s">
        <v>4966</v>
      </c>
      <c r="E91" s="10">
        <v>0</v>
      </c>
      <c r="F91" s="10" t="str">
        <f>IF(REKAPITULACIJA!$F$48*I91=0,"",REKAPITULACIJA!$F$48*I91)</f>
        <v/>
      </c>
      <c r="G91" s="10" t="str">
        <f t="shared" si="1"/>
        <v/>
      </c>
      <c r="I91" s="36">
        <v>0</v>
      </c>
    </row>
    <row r="92" spans="2:9" ht="51" hidden="1" x14ac:dyDescent="0.2">
      <c r="B92" s="9" t="s">
        <v>3576</v>
      </c>
      <c r="C92" s="12" t="s">
        <v>84</v>
      </c>
      <c r="D92" s="14" t="s">
        <v>4967</v>
      </c>
      <c r="E92" s="10">
        <v>0</v>
      </c>
      <c r="F92" s="10" t="str">
        <f>IF(REKAPITULACIJA!$F$48*I92=0,"",REKAPITULACIJA!$F$48*I92)</f>
        <v/>
      </c>
      <c r="G92" s="10" t="str">
        <f t="shared" si="1"/>
        <v/>
      </c>
      <c r="I92" s="36">
        <v>0</v>
      </c>
    </row>
    <row r="93" spans="2:9" ht="51" hidden="1" x14ac:dyDescent="0.2">
      <c r="B93" s="9" t="s">
        <v>3577</v>
      </c>
      <c r="C93" s="12" t="s">
        <v>84</v>
      </c>
      <c r="D93" s="14" t="s">
        <v>3578</v>
      </c>
      <c r="E93" s="10">
        <v>0</v>
      </c>
      <c r="F93" s="10" t="str">
        <f>IF(REKAPITULACIJA!$F$48*I93=0,"",REKAPITULACIJA!$F$48*I93)</f>
        <v/>
      </c>
      <c r="G93" s="10" t="str">
        <f t="shared" si="1"/>
        <v/>
      </c>
      <c r="I93" s="31">
        <v>0</v>
      </c>
    </row>
    <row r="94" spans="2:9" ht="51" hidden="1" x14ac:dyDescent="0.2">
      <c r="B94" s="9" t="s">
        <v>3579</v>
      </c>
      <c r="C94" s="12" t="s">
        <v>84</v>
      </c>
      <c r="D94" s="14" t="s">
        <v>3580</v>
      </c>
      <c r="E94" s="10">
        <v>0</v>
      </c>
      <c r="F94" s="10" t="str">
        <f>IF(REKAPITULACIJA!$F$48*I94=0,"",REKAPITULACIJA!$F$48*I94)</f>
        <v/>
      </c>
      <c r="G94" s="10" t="str">
        <f t="shared" si="1"/>
        <v/>
      </c>
      <c r="I94" s="31">
        <v>0</v>
      </c>
    </row>
    <row r="95" spans="2:9" ht="63.75" hidden="1" x14ac:dyDescent="0.2">
      <c r="B95" s="9" t="s">
        <v>3581</v>
      </c>
      <c r="C95" s="12" t="s">
        <v>84</v>
      </c>
      <c r="D95" s="14" t="s">
        <v>4968</v>
      </c>
      <c r="E95" s="10">
        <v>0</v>
      </c>
      <c r="F95" s="10" t="str">
        <f>IF(REKAPITULACIJA!$F$48*I95=0,"",REKAPITULACIJA!$F$48*I95)</f>
        <v/>
      </c>
      <c r="G95" s="10" t="str">
        <f t="shared" si="1"/>
        <v/>
      </c>
      <c r="I95" s="31">
        <v>0</v>
      </c>
    </row>
    <row r="96" spans="2:9" ht="63.75" hidden="1" x14ac:dyDescent="0.2">
      <c r="B96" s="9" t="s">
        <v>3582</v>
      </c>
      <c r="C96" s="12" t="s">
        <v>84</v>
      </c>
      <c r="D96" s="14" t="s">
        <v>4969</v>
      </c>
      <c r="E96" s="10">
        <v>0</v>
      </c>
      <c r="F96" s="10" t="str">
        <f>IF(REKAPITULACIJA!$F$48*I96=0,"",REKAPITULACIJA!$F$48*I96)</f>
        <v/>
      </c>
      <c r="G96" s="10" t="str">
        <f t="shared" si="1"/>
        <v/>
      </c>
      <c r="I96" s="36">
        <v>0</v>
      </c>
    </row>
    <row r="97" spans="2:9" ht="63.75" hidden="1" x14ac:dyDescent="0.2">
      <c r="B97" s="9" t="s">
        <v>3583</v>
      </c>
      <c r="C97" s="12" t="s">
        <v>84</v>
      </c>
      <c r="D97" s="14" t="s">
        <v>4970</v>
      </c>
      <c r="E97" s="10">
        <v>0</v>
      </c>
      <c r="F97" s="10" t="str">
        <f>IF(REKAPITULACIJA!$F$48*I97=0,"",REKAPITULACIJA!$F$48*I97)</f>
        <v/>
      </c>
      <c r="G97" s="10" t="str">
        <f t="shared" si="1"/>
        <v/>
      </c>
      <c r="I97" s="36">
        <v>0</v>
      </c>
    </row>
    <row r="98" spans="2:9" ht="63.75" hidden="1" x14ac:dyDescent="0.2">
      <c r="B98" s="9" t="s">
        <v>3584</v>
      </c>
      <c r="C98" s="12" t="s">
        <v>84</v>
      </c>
      <c r="D98" s="14" t="s">
        <v>4971</v>
      </c>
      <c r="E98" s="10">
        <v>0</v>
      </c>
      <c r="F98" s="10" t="str">
        <f>IF(REKAPITULACIJA!$F$48*I98=0,"",REKAPITULACIJA!$F$48*I98)</f>
        <v/>
      </c>
      <c r="G98" s="10" t="str">
        <f t="shared" si="1"/>
        <v/>
      </c>
      <c r="I98" s="36">
        <v>0</v>
      </c>
    </row>
    <row r="99" spans="2:9" ht="63.75" hidden="1" x14ac:dyDescent="0.2">
      <c r="B99" s="9" t="s">
        <v>3585</v>
      </c>
      <c r="C99" s="12" t="s">
        <v>84</v>
      </c>
      <c r="D99" s="14" t="s">
        <v>4972</v>
      </c>
      <c r="E99" s="10">
        <v>0</v>
      </c>
      <c r="F99" s="10" t="str">
        <f>IF(REKAPITULACIJA!$F$48*I99=0,"",REKAPITULACIJA!$F$48*I99)</f>
        <v/>
      </c>
      <c r="G99" s="10" t="str">
        <f t="shared" si="1"/>
        <v/>
      </c>
      <c r="I99" s="31">
        <v>0</v>
      </c>
    </row>
    <row r="100" spans="2:9" ht="63.75" hidden="1" x14ac:dyDescent="0.2">
      <c r="B100" s="9" t="s">
        <v>3586</v>
      </c>
      <c r="C100" s="12" t="s">
        <v>84</v>
      </c>
      <c r="D100" s="14" t="s">
        <v>4973</v>
      </c>
      <c r="E100" s="10">
        <v>0</v>
      </c>
      <c r="F100" s="10" t="str">
        <f>IF(REKAPITULACIJA!$F$48*I100=0,"",REKAPITULACIJA!$F$48*I100)</f>
        <v/>
      </c>
      <c r="G100" s="10" t="str">
        <f t="shared" si="1"/>
        <v/>
      </c>
      <c r="I100" s="31">
        <v>0</v>
      </c>
    </row>
    <row r="101" spans="2:9" ht="63.75" hidden="1" x14ac:dyDescent="0.2">
      <c r="B101" s="9" t="s">
        <v>3587</v>
      </c>
      <c r="C101" s="12" t="s">
        <v>84</v>
      </c>
      <c r="D101" s="14" t="s">
        <v>4974</v>
      </c>
      <c r="E101" s="10">
        <v>0</v>
      </c>
      <c r="F101" s="10" t="str">
        <f>IF(REKAPITULACIJA!$F$48*I101=0,"",REKAPITULACIJA!$F$48*I101)</f>
        <v/>
      </c>
      <c r="G101" s="10" t="str">
        <f t="shared" si="1"/>
        <v/>
      </c>
      <c r="I101" s="31">
        <v>0</v>
      </c>
    </row>
    <row r="102" spans="2:9" ht="63.75" hidden="1" x14ac:dyDescent="0.2">
      <c r="B102" s="9" t="s">
        <v>3588</v>
      </c>
      <c r="C102" s="12" t="s">
        <v>84</v>
      </c>
      <c r="D102" s="14" t="s">
        <v>4975</v>
      </c>
      <c r="E102" s="10">
        <v>0</v>
      </c>
      <c r="F102" s="10" t="str">
        <f>IF(REKAPITULACIJA!$F$48*I102=0,"",REKAPITULACIJA!$F$48*I102)</f>
        <v/>
      </c>
      <c r="G102" s="10" t="str">
        <f t="shared" si="1"/>
        <v/>
      </c>
      <c r="I102" s="36">
        <v>0</v>
      </c>
    </row>
    <row r="103" spans="2:9" ht="63.75" hidden="1" x14ac:dyDescent="0.2">
      <c r="B103" s="9" t="s">
        <v>3589</v>
      </c>
      <c r="C103" s="12" t="s">
        <v>84</v>
      </c>
      <c r="D103" s="14" t="s">
        <v>4976</v>
      </c>
      <c r="E103" s="10">
        <v>0</v>
      </c>
      <c r="F103" s="10" t="str">
        <f>IF(REKAPITULACIJA!$F$48*I103=0,"",REKAPITULACIJA!$F$48*I103)</f>
        <v/>
      </c>
      <c r="G103" s="10" t="str">
        <f t="shared" si="1"/>
        <v/>
      </c>
      <c r="I103" s="36">
        <v>0</v>
      </c>
    </row>
    <row r="104" spans="2:9" ht="63.75" hidden="1" x14ac:dyDescent="0.2">
      <c r="B104" s="9" t="s">
        <v>3590</v>
      </c>
      <c r="C104" s="12" t="s">
        <v>84</v>
      </c>
      <c r="D104" s="14" t="s">
        <v>4977</v>
      </c>
      <c r="E104" s="10">
        <v>0</v>
      </c>
      <c r="F104" s="10" t="str">
        <f>IF(REKAPITULACIJA!$F$48*I104=0,"",REKAPITULACIJA!$F$48*I104)</f>
        <v/>
      </c>
      <c r="G104" s="10" t="str">
        <f t="shared" si="1"/>
        <v/>
      </c>
      <c r="I104" s="36">
        <v>0</v>
      </c>
    </row>
    <row r="105" spans="2:9" ht="63.75" hidden="1" x14ac:dyDescent="0.2">
      <c r="B105" s="9" t="s">
        <v>3591</v>
      </c>
      <c r="C105" s="12" t="s">
        <v>84</v>
      </c>
      <c r="D105" s="14" t="s">
        <v>4978</v>
      </c>
      <c r="E105" s="10">
        <v>0</v>
      </c>
      <c r="F105" s="10" t="str">
        <f>IF(REKAPITULACIJA!$F$48*I105=0,"",REKAPITULACIJA!$F$48*I105)</f>
        <v/>
      </c>
      <c r="G105" s="10" t="str">
        <f t="shared" si="1"/>
        <v/>
      </c>
      <c r="I105" s="31">
        <v>0</v>
      </c>
    </row>
    <row r="106" spans="2:9" ht="63.75" hidden="1" x14ac:dyDescent="0.2">
      <c r="B106" s="9" t="s">
        <v>3592</v>
      </c>
      <c r="C106" s="12" t="s">
        <v>84</v>
      </c>
      <c r="D106" s="14" t="s">
        <v>4979</v>
      </c>
      <c r="E106" s="10">
        <v>0</v>
      </c>
      <c r="F106" s="10" t="str">
        <f>IF(REKAPITULACIJA!$F$48*I106=0,"",REKAPITULACIJA!$F$48*I106)</f>
        <v/>
      </c>
      <c r="G106" s="10" t="str">
        <f t="shared" si="1"/>
        <v/>
      </c>
      <c r="I106" s="31">
        <v>0</v>
      </c>
    </row>
    <row r="107" spans="2:9" ht="63.75" hidden="1" x14ac:dyDescent="0.2">
      <c r="B107" s="9" t="s">
        <v>3593</v>
      </c>
      <c r="C107" s="12" t="s">
        <v>84</v>
      </c>
      <c r="D107" s="14" t="s">
        <v>4980</v>
      </c>
      <c r="E107" s="10">
        <v>0</v>
      </c>
      <c r="F107" s="10" t="str">
        <f>IF(REKAPITULACIJA!$F$48*I107=0,"",REKAPITULACIJA!$F$48*I107)</f>
        <v/>
      </c>
      <c r="G107" s="10" t="str">
        <f t="shared" si="1"/>
        <v/>
      </c>
      <c r="I107" s="31">
        <v>0</v>
      </c>
    </row>
    <row r="108" spans="2:9" ht="63.75" hidden="1" x14ac:dyDescent="0.2">
      <c r="B108" s="9" t="s">
        <v>3594</v>
      </c>
      <c r="C108" s="12" t="s">
        <v>84</v>
      </c>
      <c r="D108" s="14" t="s">
        <v>4981</v>
      </c>
      <c r="E108" s="10">
        <v>0</v>
      </c>
      <c r="F108" s="10" t="str">
        <f>IF(REKAPITULACIJA!$F$48*I108=0,"",REKAPITULACIJA!$F$48*I108)</f>
        <v/>
      </c>
      <c r="G108" s="10" t="str">
        <f t="shared" si="1"/>
        <v/>
      </c>
      <c r="I108" s="36">
        <v>0</v>
      </c>
    </row>
    <row r="109" spans="2:9" ht="63.75" hidden="1" x14ac:dyDescent="0.2">
      <c r="B109" s="9" t="s">
        <v>3595</v>
      </c>
      <c r="C109" s="12" t="s">
        <v>84</v>
      </c>
      <c r="D109" s="14" t="s">
        <v>4982</v>
      </c>
      <c r="E109" s="10">
        <v>0</v>
      </c>
      <c r="F109" s="10" t="str">
        <f>IF(REKAPITULACIJA!$F$48*I109=0,"",REKAPITULACIJA!$F$48*I109)</f>
        <v/>
      </c>
      <c r="G109" s="10" t="str">
        <f t="shared" si="1"/>
        <v/>
      </c>
      <c r="I109" s="36">
        <v>0</v>
      </c>
    </row>
    <row r="110" spans="2:9" ht="63.75" hidden="1" x14ac:dyDescent="0.2">
      <c r="B110" s="9" t="s">
        <v>3596</v>
      </c>
      <c r="C110" s="12" t="s">
        <v>84</v>
      </c>
      <c r="D110" s="14" t="s">
        <v>4983</v>
      </c>
      <c r="E110" s="10">
        <v>0</v>
      </c>
      <c r="F110" s="10" t="str">
        <f>IF(REKAPITULACIJA!$F$48*I110=0,"",REKAPITULACIJA!$F$48*I110)</f>
        <v/>
      </c>
      <c r="G110" s="10" t="str">
        <f t="shared" si="1"/>
        <v/>
      </c>
      <c r="I110" s="36">
        <v>0</v>
      </c>
    </row>
    <row r="111" spans="2:9" ht="63.75" hidden="1" x14ac:dyDescent="0.2">
      <c r="B111" s="9" t="s">
        <v>3597</v>
      </c>
      <c r="C111" s="12" t="s">
        <v>13</v>
      </c>
      <c r="D111" s="14" t="s">
        <v>4984</v>
      </c>
      <c r="E111" s="10">
        <v>0</v>
      </c>
      <c r="F111" s="10" t="str">
        <f>IF(REKAPITULACIJA!$F$48*I111=0,"",REKAPITULACIJA!$F$48*I111)</f>
        <v/>
      </c>
      <c r="G111" s="10" t="str">
        <f t="shared" si="1"/>
        <v/>
      </c>
      <c r="I111" s="31">
        <v>0</v>
      </c>
    </row>
    <row r="112" spans="2:9" ht="63.75" hidden="1" x14ac:dyDescent="0.2">
      <c r="B112" s="9" t="s">
        <v>3598</v>
      </c>
      <c r="C112" s="12" t="s">
        <v>13</v>
      </c>
      <c r="D112" s="14" t="s">
        <v>3599</v>
      </c>
      <c r="E112" s="10">
        <v>0</v>
      </c>
      <c r="F112" s="10" t="str">
        <f>IF(REKAPITULACIJA!$F$48*I112=0,"",REKAPITULACIJA!$F$48*I112)</f>
        <v/>
      </c>
      <c r="G112" s="10" t="str">
        <f t="shared" si="1"/>
        <v/>
      </c>
      <c r="I112" s="31">
        <v>0</v>
      </c>
    </row>
    <row r="113" spans="2:9" ht="63.75" hidden="1" x14ac:dyDescent="0.2">
      <c r="B113" s="9" t="s">
        <v>3600</v>
      </c>
      <c r="C113" s="12" t="s">
        <v>13</v>
      </c>
      <c r="D113" s="14" t="s">
        <v>4985</v>
      </c>
      <c r="E113" s="10">
        <v>0</v>
      </c>
      <c r="F113" s="10" t="str">
        <f>IF(REKAPITULACIJA!$F$48*I113=0,"",REKAPITULACIJA!$F$48*I113)</f>
        <v/>
      </c>
      <c r="G113" s="10" t="str">
        <f t="shared" si="1"/>
        <v/>
      </c>
      <c r="I113" s="31">
        <v>0</v>
      </c>
    </row>
    <row r="114" spans="2:9" ht="63.75" hidden="1" x14ac:dyDescent="0.2">
      <c r="B114" s="9" t="s">
        <v>3601</v>
      </c>
      <c r="C114" s="12" t="s">
        <v>13</v>
      </c>
      <c r="D114" s="14" t="s">
        <v>4986</v>
      </c>
      <c r="E114" s="10">
        <v>0</v>
      </c>
      <c r="F114" s="10" t="str">
        <f>IF(REKAPITULACIJA!$F$48*I114=0,"",REKAPITULACIJA!$F$48*I114)</f>
        <v/>
      </c>
      <c r="G114" s="10" t="str">
        <f t="shared" si="1"/>
        <v/>
      </c>
      <c r="I114" s="31">
        <v>0</v>
      </c>
    </row>
    <row r="115" spans="2:9" ht="63.75" hidden="1" x14ac:dyDescent="0.2">
      <c r="B115" s="9" t="s">
        <v>3602</v>
      </c>
      <c r="C115" s="12" t="s">
        <v>13</v>
      </c>
      <c r="D115" s="14" t="s">
        <v>4987</v>
      </c>
      <c r="E115" s="10">
        <v>0</v>
      </c>
      <c r="F115" s="10" t="str">
        <f>IF(REKAPITULACIJA!$F$48*I115=0,"",REKAPITULACIJA!$F$48*I115)</f>
        <v/>
      </c>
      <c r="G115" s="10" t="str">
        <f t="shared" si="1"/>
        <v/>
      </c>
      <c r="I115" s="31">
        <v>0</v>
      </c>
    </row>
    <row r="116" spans="2:9" ht="63.75" hidden="1" x14ac:dyDescent="0.2">
      <c r="B116" s="9" t="s">
        <v>3603</v>
      </c>
      <c r="C116" s="12" t="s">
        <v>13</v>
      </c>
      <c r="D116" s="14" t="s">
        <v>4988</v>
      </c>
      <c r="E116" s="10">
        <v>0</v>
      </c>
      <c r="F116" s="10" t="str">
        <f>IF(REKAPITULACIJA!$F$48*I116=0,"",REKAPITULACIJA!$F$48*I116)</f>
        <v/>
      </c>
      <c r="G116" s="10" t="str">
        <f t="shared" si="1"/>
        <v/>
      </c>
      <c r="I116" s="31">
        <v>0</v>
      </c>
    </row>
    <row r="117" spans="2:9" ht="63.75" hidden="1" x14ac:dyDescent="0.2">
      <c r="B117" s="9" t="s">
        <v>3604</v>
      </c>
      <c r="C117" s="12" t="s">
        <v>13</v>
      </c>
      <c r="D117" s="14" t="s">
        <v>4989</v>
      </c>
      <c r="E117" s="10">
        <v>0</v>
      </c>
      <c r="F117" s="10" t="str">
        <f>IF(REKAPITULACIJA!$F$48*I117=0,"",REKAPITULACIJA!$F$48*I117)</f>
        <v/>
      </c>
      <c r="G117" s="10" t="str">
        <f t="shared" si="1"/>
        <v/>
      </c>
      <c r="I117" s="31">
        <v>0</v>
      </c>
    </row>
    <row r="118" spans="2:9" ht="63.75" hidden="1" x14ac:dyDescent="0.2">
      <c r="B118" s="9" t="s">
        <v>3605</v>
      </c>
      <c r="C118" s="12" t="s">
        <v>13</v>
      </c>
      <c r="D118" s="14" t="s">
        <v>4990</v>
      </c>
      <c r="E118" s="10">
        <v>0</v>
      </c>
      <c r="F118" s="10" t="str">
        <f>IF(REKAPITULACIJA!$F$48*I118=0,"",REKAPITULACIJA!$F$48*I118)</f>
        <v/>
      </c>
      <c r="G118" s="10" t="str">
        <f t="shared" si="1"/>
        <v/>
      </c>
      <c r="I118" s="31">
        <v>0</v>
      </c>
    </row>
    <row r="119" spans="2:9" ht="63.75" hidden="1" x14ac:dyDescent="0.2">
      <c r="B119" s="9" t="s">
        <v>3606</v>
      </c>
      <c r="C119" s="12" t="s">
        <v>13</v>
      </c>
      <c r="D119" s="14" t="s">
        <v>4991</v>
      </c>
      <c r="E119" s="10">
        <v>0</v>
      </c>
      <c r="F119" s="10" t="str">
        <f>IF(REKAPITULACIJA!$F$48*I119=0,"",REKAPITULACIJA!$F$48*I119)</f>
        <v/>
      </c>
      <c r="G119" s="10" t="str">
        <f t="shared" si="1"/>
        <v/>
      </c>
      <c r="I119" s="31">
        <v>0</v>
      </c>
    </row>
    <row r="120" spans="2:9" ht="63.75" hidden="1" x14ac:dyDescent="0.2">
      <c r="B120" s="9" t="s">
        <v>3607</v>
      </c>
      <c r="C120" s="12" t="s">
        <v>13</v>
      </c>
      <c r="D120" s="14" t="s">
        <v>3608</v>
      </c>
      <c r="E120" s="10">
        <v>0</v>
      </c>
      <c r="F120" s="10" t="str">
        <f>IF(REKAPITULACIJA!$F$48*I120=0,"",REKAPITULACIJA!$F$48*I120)</f>
        <v/>
      </c>
      <c r="G120" s="10" t="str">
        <f t="shared" si="1"/>
        <v/>
      </c>
      <c r="I120" s="31">
        <v>0</v>
      </c>
    </row>
    <row r="121" spans="2:9" ht="63.75" hidden="1" x14ac:dyDescent="0.2">
      <c r="B121" s="9" t="s">
        <v>3609</v>
      </c>
      <c r="C121" s="12" t="s">
        <v>13</v>
      </c>
      <c r="D121" s="14" t="s">
        <v>4992</v>
      </c>
      <c r="E121" s="10">
        <v>0</v>
      </c>
      <c r="F121" s="10" t="str">
        <f>IF(REKAPITULACIJA!$F$48*I121=0,"",REKAPITULACIJA!$F$48*I121)</f>
        <v/>
      </c>
      <c r="G121" s="10" t="str">
        <f t="shared" si="1"/>
        <v/>
      </c>
      <c r="I121" s="31">
        <v>0</v>
      </c>
    </row>
    <row r="122" spans="2:9" ht="63.75" hidden="1" x14ac:dyDescent="0.2">
      <c r="B122" s="9" t="s">
        <v>3610</v>
      </c>
      <c r="C122" s="12" t="s">
        <v>13</v>
      </c>
      <c r="D122" s="14" t="s">
        <v>4993</v>
      </c>
      <c r="E122" s="10">
        <v>0</v>
      </c>
      <c r="F122" s="10" t="str">
        <f>IF(REKAPITULACIJA!$F$48*I122=0,"",REKAPITULACIJA!$F$48*I122)</f>
        <v/>
      </c>
      <c r="G122" s="10" t="str">
        <f t="shared" si="1"/>
        <v/>
      </c>
      <c r="I122" s="31">
        <v>0</v>
      </c>
    </row>
    <row r="123" spans="2:9" ht="38.25" hidden="1" x14ac:dyDescent="0.2">
      <c r="B123" s="9" t="s">
        <v>3611</v>
      </c>
      <c r="C123" s="12" t="s">
        <v>84</v>
      </c>
      <c r="D123" s="14" t="s">
        <v>4994</v>
      </c>
      <c r="E123" s="10">
        <v>0</v>
      </c>
      <c r="F123" s="10" t="str">
        <f>IF(REKAPITULACIJA!$F$48*I123=0,"",REKAPITULACIJA!$F$48*I123)</f>
        <v/>
      </c>
      <c r="G123" s="10" t="str">
        <f t="shared" si="1"/>
        <v/>
      </c>
      <c r="I123" s="31">
        <v>0</v>
      </c>
    </row>
    <row r="124" spans="2:9" ht="38.25" hidden="1" x14ac:dyDescent="0.2">
      <c r="B124" s="9" t="s">
        <v>3612</v>
      </c>
      <c r="C124" s="12" t="s">
        <v>84</v>
      </c>
      <c r="D124" s="14" t="s">
        <v>4995</v>
      </c>
      <c r="E124" s="10">
        <v>0</v>
      </c>
      <c r="F124" s="10" t="str">
        <f>IF(REKAPITULACIJA!$F$48*I124=0,"",REKAPITULACIJA!$F$48*I124)</f>
        <v/>
      </c>
      <c r="G124" s="10" t="str">
        <f t="shared" si="1"/>
        <v/>
      </c>
      <c r="I124" s="31">
        <v>0</v>
      </c>
    </row>
    <row r="125" spans="2:9" ht="38.25" hidden="1" x14ac:dyDescent="0.2">
      <c r="B125" s="9" t="s">
        <v>3613</v>
      </c>
      <c r="C125" s="12" t="s">
        <v>84</v>
      </c>
      <c r="D125" s="14" t="s">
        <v>4996</v>
      </c>
      <c r="E125" s="10">
        <v>0</v>
      </c>
      <c r="F125" s="10" t="str">
        <f>IF(REKAPITULACIJA!$F$48*I125=0,"",REKAPITULACIJA!$F$48*I125)</f>
        <v/>
      </c>
      <c r="G125" s="10" t="str">
        <f t="shared" si="1"/>
        <v/>
      </c>
      <c r="I125" s="31">
        <v>0</v>
      </c>
    </row>
    <row r="126" spans="2:9" ht="38.25" hidden="1" x14ac:dyDescent="0.2">
      <c r="B126" s="9" t="s">
        <v>3614</v>
      </c>
      <c r="C126" s="12" t="s">
        <v>84</v>
      </c>
      <c r="D126" s="14" t="s">
        <v>4997</v>
      </c>
      <c r="E126" s="10">
        <v>0</v>
      </c>
      <c r="F126" s="10" t="str">
        <f>IF(REKAPITULACIJA!$F$48*I126=0,"",REKAPITULACIJA!$F$48*I126)</f>
        <v/>
      </c>
      <c r="G126" s="10" t="str">
        <f t="shared" si="1"/>
        <v/>
      </c>
      <c r="I126" s="31">
        <v>0</v>
      </c>
    </row>
    <row r="127" spans="2:9" ht="38.25" hidden="1" x14ac:dyDescent="0.2">
      <c r="B127" s="9" t="s">
        <v>3615</v>
      </c>
      <c r="C127" s="12" t="s">
        <v>84</v>
      </c>
      <c r="D127" s="14" t="s">
        <v>4998</v>
      </c>
      <c r="E127" s="10">
        <v>0</v>
      </c>
      <c r="F127" s="10" t="str">
        <f>IF(REKAPITULACIJA!$F$48*I127=0,"",REKAPITULACIJA!$F$48*I127)</f>
        <v/>
      </c>
      <c r="G127" s="10" t="str">
        <f t="shared" si="1"/>
        <v/>
      </c>
      <c r="I127" s="31">
        <v>0</v>
      </c>
    </row>
    <row r="128" spans="2:9" ht="38.25" hidden="1" x14ac:dyDescent="0.2">
      <c r="B128" s="9" t="s">
        <v>3616</v>
      </c>
      <c r="C128" s="12" t="s">
        <v>84</v>
      </c>
      <c r="D128" s="14" t="s">
        <v>4999</v>
      </c>
      <c r="E128" s="10">
        <v>0</v>
      </c>
      <c r="F128" s="10" t="str">
        <f>IF(REKAPITULACIJA!$F$48*I128=0,"",REKAPITULACIJA!$F$48*I128)</f>
        <v/>
      </c>
      <c r="G128" s="10" t="str">
        <f t="shared" si="1"/>
        <v/>
      </c>
      <c r="I128" s="31">
        <v>0</v>
      </c>
    </row>
    <row r="129" spans="2:9" ht="38.25" hidden="1" x14ac:dyDescent="0.2">
      <c r="B129" s="9" t="s">
        <v>3617</v>
      </c>
      <c r="C129" s="12" t="s">
        <v>84</v>
      </c>
      <c r="D129" s="14" t="s">
        <v>5000</v>
      </c>
      <c r="E129" s="10">
        <v>0</v>
      </c>
      <c r="F129" s="10" t="str">
        <f>IF(REKAPITULACIJA!$F$48*I129=0,"",REKAPITULACIJA!$F$48*I129)</f>
        <v/>
      </c>
      <c r="G129" s="10" t="str">
        <f t="shared" si="1"/>
        <v/>
      </c>
      <c r="I129" s="31">
        <v>0</v>
      </c>
    </row>
    <row r="130" spans="2:9" ht="38.25" hidden="1" x14ac:dyDescent="0.2">
      <c r="B130" s="9" t="s">
        <v>3618</v>
      </c>
      <c r="C130" s="12" t="s">
        <v>84</v>
      </c>
      <c r="D130" s="14" t="s">
        <v>5001</v>
      </c>
      <c r="E130" s="10">
        <v>0</v>
      </c>
      <c r="F130" s="10" t="str">
        <f>IF(REKAPITULACIJA!$F$48*I130=0,"",REKAPITULACIJA!$F$48*I130)</f>
        <v/>
      </c>
      <c r="G130" s="10" t="str">
        <f t="shared" si="1"/>
        <v/>
      </c>
      <c r="I130" s="31">
        <v>0</v>
      </c>
    </row>
    <row r="131" spans="2:9" ht="38.25" hidden="1" x14ac:dyDescent="0.2">
      <c r="B131" s="9" t="s">
        <v>3619</v>
      </c>
      <c r="C131" s="12" t="s">
        <v>84</v>
      </c>
      <c r="D131" s="14" t="s">
        <v>5002</v>
      </c>
      <c r="E131" s="10">
        <v>0</v>
      </c>
      <c r="F131" s="10" t="str">
        <f>IF(REKAPITULACIJA!$F$48*I131=0,"",REKAPITULACIJA!$F$48*I131)</f>
        <v/>
      </c>
      <c r="G131" s="10" t="str">
        <f t="shared" si="1"/>
        <v/>
      </c>
      <c r="I131" s="31">
        <v>0</v>
      </c>
    </row>
    <row r="132" spans="2:9" ht="38.25" hidden="1" x14ac:dyDescent="0.2">
      <c r="B132" s="9" t="s">
        <v>3620</v>
      </c>
      <c r="C132" s="12" t="s">
        <v>84</v>
      </c>
      <c r="D132" s="14" t="s">
        <v>5003</v>
      </c>
      <c r="E132" s="10">
        <v>0</v>
      </c>
      <c r="F132" s="10" t="str">
        <f>IF(REKAPITULACIJA!$F$48*I132=0,"",REKAPITULACIJA!$F$48*I132)</f>
        <v/>
      </c>
      <c r="G132" s="10" t="str">
        <f t="shared" si="1"/>
        <v/>
      </c>
      <c r="I132" s="31">
        <v>0</v>
      </c>
    </row>
    <row r="133" spans="2:9" ht="51" hidden="1" x14ac:dyDescent="0.2">
      <c r="B133" s="9" t="s">
        <v>3621</v>
      </c>
      <c r="C133" s="12" t="s">
        <v>84</v>
      </c>
      <c r="D133" s="14" t="s">
        <v>3622</v>
      </c>
      <c r="E133" s="10">
        <v>0</v>
      </c>
      <c r="F133" s="10" t="str">
        <f>IF(REKAPITULACIJA!$F$48*I133=0,"",REKAPITULACIJA!$F$48*I133)</f>
        <v/>
      </c>
      <c r="G133" s="10" t="str">
        <f t="shared" si="1"/>
        <v/>
      </c>
      <c r="I133" s="36">
        <v>0</v>
      </c>
    </row>
    <row r="134" spans="2:9" ht="51" hidden="1" x14ac:dyDescent="0.2">
      <c r="B134" s="9" t="s">
        <v>3623</v>
      </c>
      <c r="C134" s="12" t="s">
        <v>84</v>
      </c>
      <c r="D134" s="14" t="s">
        <v>3624</v>
      </c>
      <c r="E134" s="10">
        <v>0</v>
      </c>
      <c r="F134" s="10" t="str">
        <f>IF(REKAPITULACIJA!$F$48*I134=0,"",REKAPITULACIJA!$F$48*I134)</f>
        <v/>
      </c>
      <c r="G134" s="10" t="str">
        <f t="shared" si="1"/>
        <v/>
      </c>
      <c r="I134" s="36">
        <v>0</v>
      </c>
    </row>
    <row r="135" spans="2:9" ht="51" hidden="1" x14ac:dyDescent="0.2">
      <c r="B135" s="9" t="s">
        <v>3625</v>
      </c>
      <c r="C135" s="12" t="s">
        <v>84</v>
      </c>
      <c r="D135" s="14" t="s">
        <v>3626</v>
      </c>
      <c r="E135" s="10">
        <v>0</v>
      </c>
      <c r="F135" s="10" t="str">
        <f>IF(REKAPITULACIJA!$F$48*I135=0,"",REKAPITULACIJA!$F$48*I135)</f>
        <v/>
      </c>
      <c r="G135" s="10" t="str">
        <f t="shared" si="1"/>
        <v/>
      </c>
      <c r="I135" s="36">
        <v>0</v>
      </c>
    </row>
    <row r="136" spans="2:9" ht="51" hidden="1" x14ac:dyDescent="0.2">
      <c r="B136" s="9" t="s">
        <v>3627</v>
      </c>
      <c r="C136" s="12" t="s">
        <v>84</v>
      </c>
      <c r="D136" s="14" t="s">
        <v>3628</v>
      </c>
      <c r="E136" s="10">
        <v>0</v>
      </c>
      <c r="F136" s="10" t="str">
        <f>IF(REKAPITULACIJA!$F$48*I136=0,"",REKAPITULACIJA!$F$48*I136)</f>
        <v/>
      </c>
      <c r="G136" s="10" t="str">
        <f t="shared" si="1"/>
        <v/>
      </c>
      <c r="I136" s="36">
        <v>0</v>
      </c>
    </row>
    <row r="137" spans="2:9" ht="51" hidden="1" x14ac:dyDescent="0.2">
      <c r="B137" s="9" t="s">
        <v>3629</v>
      </c>
      <c r="C137" s="12" t="s">
        <v>84</v>
      </c>
      <c r="D137" s="14" t="s">
        <v>3630</v>
      </c>
      <c r="E137" s="10">
        <v>0</v>
      </c>
      <c r="F137" s="10" t="str">
        <f>IF(REKAPITULACIJA!$F$48*I137=0,"",REKAPITULACIJA!$F$48*I137)</f>
        <v/>
      </c>
      <c r="G137" s="10" t="str">
        <f t="shared" si="1"/>
        <v/>
      </c>
      <c r="I137" s="36">
        <v>0</v>
      </c>
    </row>
    <row r="138" spans="2:9" ht="51" hidden="1" x14ac:dyDescent="0.2">
      <c r="B138" s="9" t="s">
        <v>3631</v>
      </c>
      <c r="C138" s="12" t="s">
        <v>84</v>
      </c>
      <c r="D138" s="14" t="s">
        <v>3632</v>
      </c>
      <c r="E138" s="10">
        <v>0</v>
      </c>
      <c r="F138" s="10" t="str">
        <f>IF(REKAPITULACIJA!$F$48*I138=0,"",REKAPITULACIJA!$F$48*I138)</f>
        <v/>
      </c>
      <c r="G138" s="10" t="str">
        <f t="shared" ref="G138:G160" si="3">IF(F138="","",E138*F138)</f>
        <v/>
      </c>
      <c r="I138" s="31">
        <v>0</v>
      </c>
    </row>
    <row r="139" spans="2:9" ht="51" hidden="1" x14ac:dyDescent="0.2">
      <c r="B139" s="9" t="s">
        <v>3633</v>
      </c>
      <c r="C139" s="12" t="s">
        <v>84</v>
      </c>
      <c r="D139" s="14" t="s">
        <v>3634</v>
      </c>
      <c r="E139" s="10">
        <v>0</v>
      </c>
      <c r="F139" s="10" t="str">
        <f>IF(REKAPITULACIJA!$F$48*I139=0,"",REKAPITULACIJA!$F$48*I139)</f>
        <v/>
      </c>
      <c r="G139" s="10" t="str">
        <f t="shared" si="3"/>
        <v/>
      </c>
      <c r="I139" s="31">
        <v>0</v>
      </c>
    </row>
    <row r="140" spans="2:9" ht="51" hidden="1" x14ac:dyDescent="0.2">
      <c r="B140" s="9" t="s">
        <v>3635</v>
      </c>
      <c r="C140" s="12" t="s">
        <v>84</v>
      </c>
      <c r="D140" s="14" t="s">
        <v>3636</v>
      </c>
      <c r="E140" s="10">
        <v>0</v>
      </c>
      <c r="F140" s="10" t="str">
        <f>IF(REKAPITULACIJA!$F$48*I140=0,"",REKAPITULACIJA!$F$48*I140)</f>
        <v/>
      </c>
      <c r="G140" s="10" t="str">
        <f t="shared" si="3"/>
        <v/>
      </c>
      <c r="I140" s="31">
        <v>0</v>
      </c>
    </row>
    <row r="141" spans="2:9" ht="51" hidden="1" x14ac:dyDescent="0.2">
      <c r="B141" s="9" t="s">
        <v>3637</v>
      </c>
      <c r="C141" s="12" t="s">
        <v>84</v>
      </c>
      <c r="D141" s="14" t="s">
        <v>3638</v>
      </c>
      <c r="E141" s="10">
        <v>0</v>
      </c>
      <c r="F141" s="10" t="str">
        <f>IF(REKAPITULACIJA!$F$48*I141=0,"",REKAPITULACIJA!$F$48*I141)</f>
        <v/>
      </c>
      <c r="G141" s="10" t="str">
        <f t="shared" si="3"/>
        <v/>
      </c>
      <c r="I141" s="31">
        <v>0</v>
      </c>
    </row>
    <row r="142" spans="2:9" ht="51" hidden="1" x14ac:dyDescent="0.2">
      <c r="B142" s="9" t="s">
        <v>3639</v>
      </c>
      <c r="C142" s="12" t="s">
        <v>84</v>
      </c>
      <c r="D142" s="14" t="s">
        <v>3640</v>
      </c>
      <c r="E142" s="10">
        <v>0</v>
      </c>
      <c r="F142" s="10" t="str">
        <f>IF(REKAPITULACIJA!$F$48*I142=0,"",REKAPITULACIJA!$F$48*I142)</f>
        <v/>
      </c>
      <c r="G142" s="10" t="str">
        <f t="shared" si="3"/>
        <v/>
      </c>
      <c r="I142" s="31">
        <v>0</v>
      </c>
    </row>
    <row r="143" spans="2:9" ht="51" hidden="1" x14ac:dyDescent="0.2">
      <c r="B143" s="9" t="s">
        <v>3641</v>
      </c>
      <c r="C143" s="12" t="s">
        <v>84</v>
      </c>
      <c r="D143" s="14" t="s">
        <v>3642</v>
      </c>
      <c r="E143" s="10">
        <v>0</v>
      </c>
      <c r="F143" s="10" t="str">
        <f>IF(REKAPITULACIJA!$F$48*I143=0,"",REKAPITULACIJA!$F$48*I143)</f>
        <v/>
      </c>
      <c r="G143" s="10" t="str">
        <f t="shared" si="3"/>
        <v/>
      </c>
      <c r="I143" s="36">
        <v>0</v>
      </c>
    </row>
    <row r="144" spans="2:9" ht="51" hidden="1" x14ac:dyDescent="0.2">
      <c r="B144" s="9" t="s">
        <v>3643</v>
      </c>
      <c r="C144" s="12" t="s">
        <v>84</v>
      </c>
      <c r="D144" s="14" t="s">
        <v>3644</v>
      </c>
      <c r="E144" s="10">
        <v>0</v>
      </c>
      <c r="F144" s="10" t="str">
        <f>IF(REKAPITULACIJA!$F$48*I144=0,"",REKAPITULACIJA!$F$48*I144)</f>
        <v/>
      </c>
      <c r="G144" s="10" t="str">
        <f t="shared" si="3"/>
        <v/>
      </c>
      <c r="I144" s="36">
        <v>0</v>
      </c>
    </row>
    <row r="145" spans="2:9" ht="51" hidden="1" x14ac:dyDescent="0.2">
      <c r="B145" s="9" t="s">
        <v>3645</v>
      </c>
      <c r="C145" s="12" t="s">
        <v>84</v>
      </c>
      <c r="D145" s="14" t="s">
        <v>3646</v>
      </c>
      <c r="E145" s="10">
        <v>0</v>
      </c>
      <c r="F145" s="10" t="str">
        <f>IF(REKAPITULACIJA!$F$48*I145=0,"",REKAPITULACIJA!$F$48*I145)</f>
        <v/>
      </c>
      <c r="G145" s="10" t="str">
        <f t="shared" si="3"/>
        <v/>
      </c>
      <c r="I145" s="36">
        <v>0</v>
      </c>
    </row>
    <row r="146" spans="2:9" ht="51" hidden="1" x14ac:dyDescent="0.2">
      <c r="B146" s="9" t="s">
        <v>3647</v>
      </c>
      <c r="C146" s="12" t="s">
        <v>84</v>
      </c>
      <c r="D146" s="14" t="s">
        <v>3648</v>
      </c>
      <c r="E146" s="10">
        <v>0</v>
      </c>
      <c r="F146" s="10" t="str">
        <f>IF(REKAPITULACIJA!$F$48*I146=0,"",REKAPITULACIJA!$F$48*I146)</f>
        <v/>
      </c>
      <c r="G146" s="10" t="str">
        <f t="shared" si="3"/>
        <v/>
      </c>
      <c r="I146" s="36">
        <v>0</v>
      </c>
    </row>
    <row r="147" spans="2:9" ht="51" hidden="1" x14ac:dyDescent="0.2">
      <c r="B147" s="9" t="s">
        <v>3649</v>
      </c>
      <c r="C147" s="12" t="s">
        <v>84</v>
      </c>
      <c r="D147" s="14" t="s">
        <v>3650</v>
      </c>
      <c r="E147" s="10">
        <v>0</v>
      </c>
      <c r="F147" s="10" t="str">
        <f>IF(REKAPITULACIJA!$F$48*I147=0,"",REKAPITULACIJA!$F$48*I147)</f>
        <v/>
      </c>
      <c r="G147" s="10" t="str">
        <f t="shared" si="3"/>
        <v/>
      </c>
      <c r="I147" s="36">
        <v>0</v>
      </c>
    </row>
    <row r="148" spans="2:9" ht="51" hidden="1" x14ac:dyDescent="0.2">
      <c r="B148" s="9" t="s">
        <v>3651</v>
      </c>
      <c r="C148" s="12" t="s">
        <v>84</v>
      </c>
      <c r="D148" s="14" t="s">
        <v>5004</v>
      </c>
      <c r="E148" s="10">
        <v>0</v>
      </c>
      <c r="F148" s="10" t="str">
        <f>IF(REKAPITULACIJA!$F$48*I148=0,"",REKAPITULACIJA!$F$48*I148)</f>
        <v/>
      </c>
      <c r="G148" s="10" t="str">
        <f t="shared" si="3"/>
        <v/>
      </c>
      <c r="I148" s="31">
        <v>0</v>
      </c>
    </row>
    <row r="149" spans="2:9" ht="51" hidden="1" x14ac:dyDescent="0.2">
      <c r="B149" s="9" t="s">
        <v>3652</v>
      </c>
      <c r="C149" s="12" t="s">
        <v>84</v>
      </c>
      <c r="D149" s="14" t="s">
        <v>5005</v>
      </c>
      <c r="E149" s="10">
        <v>0</v>
      </c>
      <c r="F149" s="10" t="str">
        <f>IF(REKAPITULACIJA!$F$48*I149=0,"",REKAPITULACIJA!$F$48*I149)</f>
        <v/>
      </c>
      <c r="G149" s="10" t="str">
        <f t="shared" si="3"/>
        <v/>
      </c>
      <c r="I149" s="31">
        <v>0</v>
      </c>
    </row>
    <row r="150" spans="2:9" ht="51" hidden="1" x14ac:dyDescent="0.2">
      <c r="B150" s="9" t="s">
        <v>3653</v>
      </c>
      <c r="C150" s="12" t="s">
        <v>84</v>
      </c>
      <c r="D150" s="14" t="s">
        <v>5006</v>
      </c>
      <c r="E150" s="10">
        <v>0</v>
      </c>
      <c r="F150" s="10" t="str">
        <f>IF(REKAPITULACIJA!$F$48*I150=0,"",REKAPITULACIJA!$F$48*I150)</f>
        <v/>
      </c>
      <c r="G150" s="10" t="str">
        <f t="shared" si="3"/>
        <v/>
      </c>
      <c r="I150" s="31">
        <v>0</v>
      </c>
    </row>
    <row r="151" spans="2:9" ht="51" hidden="1" x14ac:dyDescent="0.2">
      <c r="B151" s="9" t="s">
        <v>3654</v>
      </c>
      <c r="C151" s="12" t="s">
        <v>84</v>
      </c>
      <c r="D151" s="14" t="s">
        <v>5007</v>
      </c>
      <c r="E151" s="10">
        <v>0</v>
      </c>
      <c r="F151" s="10" t="str">
        <f>IF(REKAPITULACIJA!$F$48*I151=0,"",REKAPITULACIJA!$F$48*I151)</f>
        <v/>
      </c>
      <c r="G151" s="10" t="str">
        <f t="shared" si="3"/>
        <v/>
      </c>
      <c r="I151" s="31">
        <v>0</v>
      </c>
    </row>
    <row r="152" spans="2:9" ht="51" hidden="1" x14ac:dyDescent="0.2">
      <c r="B152" s="9" t="s">
        <v>3655</v>
      </c>
      <c r="C152" s="12" t="s">
        <v>84</v>
      </c>
      <c r="D152" s="14" t="s">
        <v>5008</v>
      </c>
      <c r="E152" s="10">
        <v>0</v>
      </c>
      <c r="F152" s="10" t="str">
        <f>IF(REKAPITULACIJA!$F$48*I152=0,"",REKAPITULACIJA!$F$48*I152)</f>
        <v/>
      </c>
      <c r="G152" s="10" t="str">
        <f t="shared" si="3"/>
        <v/>
      </c>
      <c r="I152" s="31">
        <v>0</v>
      </c>
    </row>
    <row r="153" spans="2:9" ht="38.25" hidden="1" x14ac:dyDescent="0.2">
      <c r="B153" s="9" t="s">
        <v>3656</v>
      </c>
      <c r="C153" s="12" t="s">
        <v>146</v>
      </c>
      <c r="D153" s="14" t="s">
        <v>5009</v>
      </c>
      <c r="E153" s="10">
        <v>0</v>
      </c>
      <c r="F153" s="10" t="str">
        <f>IF(REKAPITULACIJA!$F$48*I153=0,"",REKAPITULACIJA!$F$48*I153)</f>
        <v/>
      </c>
      <c r="G153" s="10" t="str">
        <f t="shared" si="3"/>
        <v/>
      </c>
      <c r="I153" s="36">
        <v>0</v>
      </c>
    </row>
    <row r="154" spans="2:9" ht="38.25" hidden="1" x14ac:dyDescent="0.2">
      <c r="B154" s="9" t="s">
        <v>3657</v>
      </c>
      <c r="C154" s="12" t="s">
        <v>146</v>
      </c>
      <c r="D154" s="14" t="s">
        <v>3658</v>
      </c>
      <c r="E154" s="10">
        <v>0</v>
      </c>
      <c r="F154" s="10" t="str">
        <f>IF(REKAPITULACIJA!$F$48*I154=0,"",REKAPITULACIJA!$F$48*I154)</f>
        <v/>
      </c>
      <c r="G154" s="10" t="str">
        <f t="shared" si="3"/>
        <v/>
      </c>
      <c r="I154" s="36">
        <v>0</v>
      </c>
    </row>
    <row r="155" spans="2:9" ht="38.25" hidden="1" x14ac:dyDescent="0.2">
      <c r="B155" s="9" t="s">
        <v>3659</v>
      </c>
      <c r="C155" s="12" t="s">
        <v>146</v>
      </c>
      <c r="D155" s="14" t="s">
        <v>5010</v>
      </c>
      <c r="E155" s="10">
        <v>0</v>
      </c>
      <c r="F155" s="10" t="str">
        <f>IF(REKAPITULACIJA!$F$48*I155=0,"",REKAPITULACIJA!$F$48*I155)</f>
        <v/>
      </c>
      <c r="G155" s="10" t="str">
        <f t="shared" si="3"/>
        <v/>
      </c>
      <c r="I155" s="36">
        <v>0</v>
      </c>
    </row>
    <row r="156" spans="2:9" ht="38.25" hidden="1" x14ac:dyDescent="0.2">
      <c r="B156" s="9" t="s">
        <v>3660</v>
      </c>
      <c r="C156" s="12" t="s">
        <v>146</v>
      </c>
      <c r="D156" s="14" t="s">
        <v>5011</v>
      </c>
      <c r="E156" s="10">
        <v>0</v>
      </c>
      <c r="F156" s="10" t="str">
        <f>IF(REKAPITULACIJA!$F$48*I156=0,"",REKAPITULACIJA!$F$48*I156)</f>
        <v/>
      </c>
      <c r="G156" s="10" t="str">
        <f t="shared" si="3"/>
        <v/>
      </c>
      <c r="I156" s="36">
        <v>0</v>
      </c>
    </row>
    <row r="157" spans="2:9" ht="51" hidden="1" x14ac:dyDescent="0.2">
      <c r="B157" s="9" t="s">
        <v>3661</v>
      </c>
      <c r="C157" s="12" t="s">
        <v>84</v>
      </c>
      <c r="D157" s="14" t="s">
        <v>5012</v>
      </c>
      <c r="E157" s="10">
        <v>0</v>
      </c>
      <c r="F157" s="10" t="str">
        <f>IF(REKAPITULACIJA!$F$48*I157=0,"",REKAPITULACIJA!$F$48*I157)</f>
        <v/>
      </c>
      <c r="G157" s="10" t="str">
        <f t="shared" si="3"/>
        <v/>
      </c>
      <c r="I157" s="31">
        <v>0</v>
      </c>
    </row>
    <row r="158" spans="2:9" ht="51" hidden="1" x14ac:dyDescent="0.2">
      <c r="B158" s="9" t="s">
        <v>3662</v>
      </c>
      <c r="C158" s="12" t="s">
        <v>84</v>
      </c>
      <c r="D158" s="14" t="s">
        <v>5013</v>
      </c>
      <c r="E158" s="10">
        <v>0</v>
      </c>
      <c r="F158" s="10" t="str">
        <f>IF(REKAPITULACIJA!$F$48*I158=0,"",REKAPITULACIJA!$F$48*I158)</f>
        <v/>
      </c>
      <c r="G158" s="10" t="str">
        <f t="shared" si="3"/>
        <v/>
      </c>
      <c r="I158" s="31">
        <v>0</v>
      </c>
    </row>
    <row r="159" spans="2:9" ht="51" hidden="1" x14ac:dyDescent="0.2">
      <c r="B159" s="9" t="s">
        <v>3663</v>
      </c>
      <c r="C159" s="12" t="s">
        <v>84</v>
      </c>
      <c r="D159" s="14" t="s">
        <v>5014</v>
      </c>
      <c r="E159" s="10">
        <v>0</v>
      </c>
      <c r="F159" s="10" t="str">
        <f>IF(REKAPITULACIJA!$F$48*I159=0,"",REKAPITULACIJA!$F$48*I159)</f>
        <v/>
      </c>
      <c r="G159" s="10" t="str">
        <f t="shared" si="3"/>
        <v/>
      </c>
      <c r="I159" s="31">
        <v>0</v>
      </c>
    </row>
    <row r="160" spans="2:9" ht="51" hidden="1" x14ac:dyDescent="0.2">
      <c r="B160" s="9" t="s">
        <v>3664</v>
      </c>
      <c r="C160" s="12" t="s">
        <v>84</v>
      </c>
      <c r="D160" s="14" t="s">
        <v>5015</v>
      </c>
      <c r="E160" s="10">
        <v>0</v>
      </c>
      <c r="F160" s="10" t="str">
        <f>IF(REKAPITULACIJA!$F$48*I160=0,"",REKAPITULACIJA!$F$48*I160)</f>
        <v/>
      </c>
      <c r="G160" s="10" t="str">
        <f t="shared" si="3"/>
        <v/>
      </c>
      <c r="I160" s="31">
        <v>0</v>
      </c>
    </row>
    <row r="161" spans="2:9" ht="25.5" hidden="1" x14ac:dyDescent="0.2">
      <c r="B161" s="9" t="s">
        <v>14283</v>
      </c>
      <c r="C161" s="12" t="s">
        <v>84</v>
      </c>
      <c r="D161" s="14" t="s">
        <v>14284</v>
      </c>
      <c r="E161" s="10">
        <v>0</v>
      </c>
      <c r="F161" s="10">
        <v>105</v>
      </c>
      <c r="G161" s="10">
        <f t="shared" ref="G161" si="4">IF(F161="","",E161*F161)</f>
        <v>0</v>
      </c>
      <c r="I161" s="31">
        <v>0</v>
      </c>
    </row>
    <row r="162" spans="2:9" ht="25.5" hidden="1" x14ac:dyDescent="0.2">
      <c r="B162" s="9" t="s">
        <v>14283</v>
      </c>
      <c r="C162" s="12" t="s">
        <v>84</v>
      </c>
      <c r="D162" s="14" t="s">
        <v>14285</v>
      </c>
      <c r="E162" s="10">
        <v>0</v>
      </c>
      <c r="F162" s="10">
        <v>95</v>
      </c>
      <c r="G162" s="10">
        <f t="shared" ref="G162" si="5">IF(F162="","",E162*F162)</f>
        <v>0</v>
      </c>
      <c r="I162" s="31">
        <v>0</v>
      </c>
    </row>
    <row r="163" spans="2:9" ht="25.5" hidden="1" x14ac:dyDescent="0.2">
      <c r="B163" s="9" t="s">
        <v>14283</v>
      </c>
      <c r="C163" s="12" t="s">
        <v>13</v>
      </c>
      <c r="D163" s="14" t="s">
        <v>14286</v>
      </c>
      <c r="E163" s="10">
        <v>0</v>
      </c>
      <c r="F163" s="10">
        <v>135</v>
      </c>
      <c r="G163" s="10">
        <f t="shared" ref="G163" si="6">IF(F163="","",E163*F163)</f>
        <v>0</v>
      </c>
      <c r="I163" s="31">
        <v>0</v>
      </c>
    </row>
    <row r="164" spans="2:9" ht="25.5" hidden="1" x14ac:dyDescent="0.2">
      <c r="B164" s="9" t="s">
        <v>14283</v>
      </c>
      <c r="C164" s="12" t="s">
        <v>84</v>
      </c>
      <c r="D164" s="14" t="s">
        <v>14287</v>
      </c>
      <c r="E164" s="10">
        <v>0</v>
      </c>
      <c r="F164" s="10">
        <v>50</v>
      </c>
      <c r="G164" s="10">
        <f t="shared" ref="G164" si="7">IF(F164="","",E164*F164)</f>
        <v>0</v>
      </c>
      <c r="I164" s="31">
        <v>0</v>
      </c>
    </row>
    <row r="165" spans="2:9" ht="25.5" hidden="1" x14ac:dyDescent="0.2">
      <c r="B165" s="9" t="s">
        <v>14283</v>
      </c>
      <c r="C165" s="12" t="s">
        <v>84</v>
      </c>
      <c r="D165" s="14" t="s">
        <v>14288</v>
      </c>
      <c r="E165" s="10">
        <v>0</v>
      </c>
      <c r="F165" s="10">
        <v>40</v>
      </c>
      <c r="G165" s="10">
        <f t="shared" ref="G165" si="8">IF(F165="","",E165*F165)</f>
        <v>0</v>
      </c>
      <c r="I165" s="31">
        <v>0</v>
      </c>
    </row>
    <row r="166" spans="2:9" hidden="1" x14ac:dyDescent="0.2">
      <c r="E166" s="45">
        <f>IF(SUM(E169:E352)=0,0,"")</f>
        <v>0</v>
      </c>
      <c r="F166" s="45"/>
      <c r="G166" s="45">
        <f>IF(REKAPITULACIJA!$F$48=0,"",IF(SUM(G169:G352)=0,0,""))</f>
        <v>0</v>
      </c>
    </row>
    <row r="167" spans="2:9" ht="21.2" hidden="1" customHeight="1" x14ac:dyDescent="0.25">
      <c r="B167" s="212" t="s">
        <v>3665</v>
      </c>
      <c r="C167" s="213"/>
      <c r="D167" s="213"/>
      <c r="E167" s="47">
        <f>IF(SUM(E169:E352)=0,0,"")</f>
        <v>0</v>
      </c>
      <c r="F167" s="47"/>
      <c r="G167" s="48">
        <f>IF(REKAPITULACIJA!$F$48=0,"",IF(SUM(G169:G352)=0,0,""))</f>
        <v>0</v>
      </c>
    </row>
    <row r="168" spans="2:9" hidden="1" x14ac:dyDescent="0.2">
      <c r="E168" s="45">
        <f>IF(SUM(E169:E352)=0,0,"")</f>
        <v>0</v>
      </c>
      <c r="F168" s="45"/>
      <c r="G168" s="45">
        <f>IF(REKAPITULACIJA!$F$48=0,"",IF(SUM(G169:G352)=0,0,""))</f>
        <v>0</v>
      </c>
    </row>
    <row r="169" spans="2:9" ht="51" hidden="1" x14ac:dyDescent="0.2">
      <c r="B169" s="9" t="s">
        <v>3666</v>
      </c>
      <c r="C169" s="12" t="s">
        <v>84</v>
      </c>
      <c r="D169" s="14" t="s">
        <v>5016</v>
      </c>
      <c r="E169" s="10">
        <v>0</v>
      </c>
      <c r="F169" s="10" t="str">
        <f>IF(REKAPITULACIJA!$F$48*I169=0,"",REKAPITULACIJA!$F$48*I169)</f>
        <v/>
      </c>
      <c r="G169" s="10" t="str">
        <f>IF(F169="","",E169*F169)</f>
        <v/>
      </c>
      <c r="I169" s="155">
        <v>0</v>
      </c>
    </row>
    <row r="170" spans="2:9" ht="51" hidden="1" x14ac:dyDescent="0.2">
      <c r="B170" s="9" t="s">
        <v>3667</v>
      </c>
      <c r="C170" s="12" t="s">
        <v>84</v>
      </c>
      <c r="D170" s="14" t="s">
        <v>5017</v>
      </c>
      <c r="E170" s="10">
        <v>0</v>
      </c>
      <c r="F170" s="10">
        <f>IF(REKAPITULACIJA!$F$48*I170=0,"",REKAPITULACIJA!$F$48*I170)</f>
        <v>1.8</v>
      </c>
      <c r="G170" s="10">
        <f t="shared" ref="G170:G233" si="9">IF(F170="","",E170*F170)</f>
        <v>0</v>
      </c>
      <c r="I170" s="43">
        <v>1.8</v>
      </c>
    </row>
    <row r="171" spans="2:9" ht="51" hidden="1" x14ac:dyDescent="0.2">
      <c r="B171" s="9" t="s">
        <v>3668</v>
      </c>
      <c r="C171" s="12" t="s">
        <v>84</v>
      </c>
      <c r="D171" s="14" t="s">
        <v>5018</v>
      </c>
      <c r="E171" s="175">
        <v>0</v>
      </c>
      <c r="F171" s="10">
        <f>IF(REKAPITULACIJA!$F$48*I171=0,"",REKAPITULACIJA!$F$48*I171)</f>
        <v>2.4</v>
      </c>
      <c r="G171" s="10">
        <f t="shared" si="9"/>
        <v>0</v>
      </c>
      <c r="I171" s="43">
        <v>2.4</v>
      </c>
    </row>
    <row r="172" spans="2:9" ht="51" hidden="1" x14ac:dyDescent="0.2">
      <c r="B172" s="9" t="s">
        <v>3669</v>
      </c>
      <c r="C172" s="12" t="s">
        <v>84</v>
      </c>
      <c r="D172" s="14" t="s">
        <v>5019</v>
      </c>
      <c r="E172" s="10">
        <v>0</v>
      </c>
      <c r="F172" s="10">
        <v>4.5</v>
      </c>
      <c r="G172" s="10">
        <f t="shared" si="9"/>
        <v>0</v>
      </c>
      <c r="I172" s="43">
        <v>5.9</v>
      </c>
    </row>
    <row r="173" spans="2:9" ht="51" hidden="1" x14ac:dyDescent="0.2">
      <c r="B173" s="9" t="s">
        <v>3670</v>
      </c>
      <c r="C173" s="12" t="s">
        <v>84</v>
      </c>
      <c r="D173" s="14" t="s">
        <v>5020</v>
      </c>
      <c r="E173" s="10">
        <v>0</v>
      </c>
      <c r="F173" s="10">
        <f>IF(REKAPITULACIJA!$F$48*I173=0,"",REKAPITULACIJA!$F$48*I173)</f>
        <v>9.5</v>
      </c>
      <c r="G173" s="10">
        <f t="shared" si="9"/>
        <v>0</v>
      </c>
      <c r="I173" s="43">
        <v>9.5</v>
      </c>
    </row>
    <row r="174" spans="2:9" ht="51" hidden="1" x14ac:dyDescent="0.2">
      <c r="B174" s="9" t="s">
        <v>3671</v>
      </c>
      <c r="C174" s="12" t="s">
        <v>84</v>
      </c>
      <c r="D174" s="14" t="s">
        <v>5021</v>
      </c>
      <c r="E174" s="10">
        <v>0</v>
      </c>
      <c r="F174" s="10">
        <f>IF(REKAPITULACIJA!$F$48*I174=0,"",REKAPITULACIJA!$F$48*I174)</f>
        <v>3.9</v>
      </c>
      <c r="G174" s="10">
        <f t="shared" si="9"/>
        <v>0</v>
      </c>
      <c r="I174" s="44">
        <v>3.9</v>
      </c>
    </row>
    <row r="175" spans="2:9" ht="51" hidden="1" x14ac:dyDescent="0.2">
      <c r="B175" s="9" t="s">
        <v>3672</v>
      </c>
      <c r="C175" s="12" t="s">
        <v>84</v>
      </c>
      <c r="D175" s="14" t="s">
        <v>5022</v>
      </c>
      <c r="E175" s="10">
        <v>0</v>
      </c>
      <c r="F175" s="10">
        <f>IF(REKAPITULACIJA!$F$48*I175=0,"",REKAPITULACIJA!$F$48*I175)</f>
        <v>4.8</v>
      </c>
      <c r="G175" s="10">
        <f t="shared" si="9"/>
        <v>0</v>
      </c>
      <c r="I175" s="44">
        <v>4.8</v>
      </c>
    </row>
    <row r="176" spans="2:9" ht="51" hidden="1" x14ac:dyDescent="0.2">
      <c r="B176" s="9" t="s">
        <v>3673</v>
      </c>
      <c r="C176" s="12" t="s">
        <v>84</v>
      </c>
      <c r="D176" s="14" t="s">
        <v>5023</v>
      </c>
      <c r="E176" s="10">
        <v>0</v>
      </c>
      <c r="F176" s="10">
        <f>IF(REKAPITULACIJA!$F$48*I176=0,"",REKAPITULACIJA!$F$48*I176)</f>
        <v>5.4</v>
      </c>
      <c r="G176" s="10">
        <f t="shared" si="9"/>
        <v>0</v>
      </c>
      <c r="I176" s="44">
        <v>5.4</v>
      </c>
    </row>
    <row r="177" spans="2:9" ht="51" hidden="1" x14ac:dyDescent="0.2">
      <c r="B177" s="9" t="s">
        <v>3674</v>
      </c>
      <c r="C177" s="12" t="s">
        <v>84</v>
      </c>
      <c r="D177" s="14" t="s">
        <v>5024</v>
      </c>
      <c r="E177" s="10">
        <v>0</v>
      </c>
      <c r="F177" s="10">
        <f>IF(REKAPITULACIJA!$F$48*I177=0,"",REKAPITULACIJA!$F$48*I177)</f>
        <v>8.9</v>
      </c>
      <c r="G177" s="10">
        <f t="shared" si="9"/>
        <v>0</v>
      </c>
      <c r="I177" s="44">
        <v>8.9</v>
      </c>
    </row>
    <row r="178" spans="2:9" ht="51" hidden="1" x14ac:dyDescent="0.2">
      <c r="B178" s="9" t="s">
        <v>3675</v>
      </c>
      <c r="C178" s="12" t="s">
        <v>84</v>
      </c>
      <c r="D178" s="14" t="s">
        <v>5025</v>
      </c>
      <c r="E178" s="10">
        <v>0</v>
      </c>
      <c r="F178" s="10">
        <f>IF(REKAPITULACIJA!$F$48*I178=0,"",REKAPITULACIJA!$F$48*I178)</f>
        <v>12.5</v>
      </c>
      <c r="G178" s="10">
        <f t="shared" si="9"/>
        <v>0</v>
      </c>
      <c r="I178" s="44">
        <v>12.5</v>
      </c>
    </row>
    <row r="179" spans="2:9" ht="51" hidden="1" x14ac:dyDescent="0.2">
      <c r="B179" s="9" t="s">
        <v>3676</v>
      </c>
      <c r="C179" s="12" t="s">
        <v>84</v>
      </c>
      <c r="D179" s="14" t="s">
        <v>5026</v>
      </c>
      <c r="E179" s="10">
        <v>0</v>
      </c>
      <c r="F179" s="10">
        <f>IF(REKAPITULACIJA!$F$48*I179=0,"",REKAPITULACIJA!$F$48*I179)</f>
        <v>5.2</v>
      </c>
      <c r="G179" s="10">
        <f t="shared" si="9"/>
        <v>0</v>
      </c>
      <c r="I179" s="43">
        <v>5.2</v>
      </c>
    </row>
    <row r="180" spans="2:9" ht="51" hidden="1" x14ac:dyDescent="0.2">
      <c r="B180" s="9" t="s">
        <v>3677</v>
      </c>
      <c r="C180" s="12" t="s">
        <v>84</v>
      </c>
      <c r="D180" s="14" t="s">
        <v>5027</v>
      </c>
      <c r="E180" s="10">
        <v>0</v>
      </c>
      <c r="F180" s="10">
        <f>IF(REKAPITULACIJA!$F$48*I180=0,"",REKAPITULACIJA!$F$48*I180)</f>
        <v>6.1</v>
      </c>
      <c r="G180" s="10">
        <f t="shared" si="9"/>
        <v>0</v>
      </c>
      <c r="I180" s="43">
        <v>6.1</v>
      </c>
    </row>
    <row r="181" spans="2:9" ht="51" hidden="1" x14ac:dyDescent="0.2">
      <c r="B181" s="9" t="s">
        <v>3678</v>
      </c>
      <c r="C181" s="12" t="s">
        <v>84</v>
      </c>
      <c r="D181" s="14" t="s">
        <v>14364</v>
      </c>
      <c r="E181" s="10">
        <v>0</v>
      </c>
      <c r="F181" s="10">
        <f>IF(REKAPITULACIJA!$F$48*I181=0,"",REKAPITULACIJA!$F$48*I181)</f>
        <v>6.7</v>
      </c>
      <c r="G181" s="10">
        <f t="shared" si="9"/>
        <v>0</v>
      </c>
      <c r="I181" s="43">
        <v>6.7</v>
      </c>
    </row>
    <row r="182" spans="2:9" ht="51" hidden="1" x14ac:dyDescent="0.2">
      <c r="B182" s="9" t="s">
        <v>3679</v>
      </c>
      <c r="C182" s="12" t="s">
        <v>84</v>
      </c>
      <c r="D182" s="14" t="s">
        <v>5028</v>
      </c>
      <c r="E182" s="10">
        <v>0</v>
      </c>
      <c r="F182" s="10">
        <f>IF(REKAPITULACIJA!$F$48*I182=0,"",REKAPITULACIJA!$F$48*I182)</f>
        <v>10.199999999999999</v>
      </c>
      <c r="G182" s="10">
        <f t="shared" si="9"/>
        <v>0</v>
      </c>
      <c r="I182" s="43">
        <v>10.199999999999999</v>
      </c>
    </row>
    <row r="183" spans="2:9" ht="51" hidden="1" x14ac:dyDescent="0.2">
      <c r="B183" s="9" t="s">
        <v>3680</v>
      </c>
      <c r="C183" s="12" t="s">
        <v>84</v>
      </c>
      <c r="D183" s="14" t="s">
        <v>5029</v>
      </c>
      <c r="E183" s="10">
        <v>0</v>
      </c>
      <c r="F183" s="10">
        <f>IF(REKAPITULACIJA!$F$48*I183=0,"",REKAPITULACIJA!$F$48*I183)</f>
        <v>13.8</v>
      </c>
      <c r="G183" s="10">
        <f t="shared" si="9"/>
        <v>0</v>
      </c>
      <c r="I183" s="43">
        <v>13.8</v>
      </c>
    </row>
    <row r="184" spans="2:9" ht="38.25" hidden="1" x14ac:dyDescent="0.2">
      <c r="B184" s="9" t="s">
        <v>3681</v>
      </c>
      <c r="C184" s="12" t="s">
        <v>84</v>
      </c>
      <c r="D184" s="14" t="s">
        <v>3682</v>
      </c>
      <c r="E184" s="10">
        <v>0</v>
      </c>
      <c r="F184" s="10" t="str">
        <f>IF(REKAPITULACIJA!$F$48*I184=0,"",REKAPITULACIJA!$F$48*I184)</f>
        <v/>
      </c>
      <c r="G184" s="10" t="str">
        <f t="shared" si="9"/>
        <v/>
      </c>
      <c r="I184" s="36">
        <v>0</v>
      </c>
    </row>
    <row r="185" spans="2:9" ht="38.25" hidden="1" x14ac:dyDescent="0.2">
      <c r="B185" s="9" t="s">
        <v>3683</v>
      </c>
      <c r="C185" s="12" t="s">
        <v>84</v>
      </c>
      <c r="D185" s="14" t="s">
        <v>3684</v>
      </c>
      <c r="E185" s="10">
        <v>0</v>
      </c>
      <c r="F185" s="10">
        <f>IF(REKAPITULACIJA!$F$48*I185=0,"",REKAPITULACIJA!$F$48*I185)</f>
        <v>6.33</v>
      </c>
      <c r="G185" s="10">
        <f t="shared" si="9"/>
        <v>0</v>
      </c>
      <c r="I185" s="145">
        <v>6.33</v>
      </c>
    </row>
    <row r="186" spans="2:9" ht="38.25" hidden="1" x14ac:dyDescent="0.2">
      <c r="B186" s="9" t="s">
        <v>3685</v>
      </c>
      <c r="C186" s="12" t="s">
        <v>84</v>
      </c>
      <c r="D186" s="14" t="s">
        <v>3686</v>
      </c>
      <c r="E186" s="10">
        <v>0</v>
      </c>
      <c r="F186" s="10">
        <f>IF(REKAPITULACIJA!$F$48*I186=0,"",REKAPITULACIJA!$F$48*I186)</f>
        <v>11.5</v>
      </c>
      <c r="G186" s="10">
        <f t="shared" si="9"/>
        <v>0</v>
      </c>
      <c r="I186" s="145">
        <v>11.5</v>
      </c>
    </row>
    <row r="187" spans="2:9" ht="38.25" hidden="1" x14ac:dyDescent="0.2">
      <c r="B187" s="9" t="s">
        <v>3687</v>
      </c>
      <c r="C187" s="12" t="s">
        <v>84</v>
      </c>
      <c r="D187" s="14" t="s">
        <v>3688</v>
      </c>
      <c r="E187" s="10">
        <v>0</v>
      </c>
      <c r="F187" s="10">
        <f>IF(REKAPITULACIJA!$F$48*I187=0,"",REKAPITULACIJA!$F$48*I187)</f>
        <v>20.399999999999999</v>
      </c>
      <c r="G187" s="10">
        <f t="shared" si="9"/>
        <v>0</v>
      </c>
      <c r="I187" s="145">
        <v>20.399999999999999</v>
      </c>
    </row>
    <row r="188" spans="2:9" ht="38.25" hidden="1" x14ac:dyDescent="0.2">
      <c r="B188" s="9" t="s">
        <v>3689</v>
      </c>
      <c r="C188" s="12" t="s">
        <v>84</v>
      </c>
      <c r="D188" s="14" t="s">
        <v>3690</v>
      </c>
      <c r="E188" s="10">
        <v>0</v>
      </c>
      <c r="F188" s="10">
        <f>IF(REKAPITULACIJA!$F$48*I188=0,"",REKAPITULACIJA!$F$48*I188)</f>
        <v>32</v>
      </c>
      <c r="G188" s="10">
        <f t="shared" si="9"/>
        <v>0</v>
      </c>
      <c r="I188" s="145">
        <v>32</v>
      </c>
    </row>
    <row r="189" spans="2:9" ht="38.25" hidden="1" x14ac:dyDescent="0.2">
      <c r="B189" s="9" t="s">
        <v>3691</v>
      </c>
      <c r="C189" s="12" t="s">
        <v>84</v>
      </c>
      <c r="D189" s="14" t="s">
        <v>3692</v>
      </c>
      <c r="E189" s="10">
        <v>0</v>
      </c>
      <c r="F189" s="10">
        <f>IF(REKAPITULACIJA!$F$48*I189=0,"",REKAPITULACIJA!$F$48*I189)</f>
        <v>59</v>
      </c>
      <c r="G189" s="10">
        <f t="shared" si="9"/>
        <v>0</v>
      </c>
      <c r="I189" s="145">
        <v>59</v>
      </c>
    </row>
    <row r="190" spans="2:9" ht="38.25" hidden="1" x14ac:dyDescent="0.2">
      <c r="B190" s="9" t="s">
        <v>3693</v>
      </c>
      <c r="C190" s="12" t="s">
        <v>84</v>
      </c>
      <c r="D190" s="14" t="s">
        <v>3694</v>
      </c>
      <c r="E190" s="10">
        <v>0</v>
      </c>
      <c r="F190" s="10">
        <f>IF(REKAPITULACIJA!$F$48*I190=0,"",REKAPITULACIJA!$F$48*I190)</f>
        <v>66</v>
      </c>
      <c r="G190" s="10">
        <f t="shared" si="9"/>
        <v>0</v>
      </c>
      <c r="I190" s="145">
        <v>66</v>
      </c>
    </row>
    <row r="191" spans="2:9" ht="38.25" hidden="1" x14ac:dyDescent="0.2">
      <c r="B191" s="9" t="s">
        <v>3695</v>
      </c>
      <c r="C191" s="12" t="s">
        <v>84</v>
      </c>
      <c r="D191" s="14" t="s">
        <v>3696</v>
      </c>
      <c r="E191" s="10">
        <v>0</v>
      </c>
      <c r="F191" s="10" t="str">
        <f>IF(REKAPITULACIJA!$F$48*I191=0,"",REKAPITULACIJA!$F$48*I191)</f>
        <v/>
      </c>
      <c r="G191" s="10" t="str">
        <f t="shared" si="9"/>
        <v/>
      </c>
      <c r="I191" s="31">
        <v>0</v>
      </c>
    </row>
    <row r="192" spans="2:9" ht="51" hidden="1" x14ac:dyDescent="0.2">
      <c r="B192" s="9" t="s">
        <v>3697</v>
      </c>
      <c r="C192" s="12" t="s">
        <v>84</v>
      </c>
      <c r="D192" s="14" t="s">
        <v>5030</v>
      </c>
      <c r="E192" s="10">
        <v>0</v>
      </c>
      <c r="F192" s="10">
        <f>IF(REKAPITULACIJA!$F$48*I192=0,"",REKAPITULACIJA!$F$48*I192)</f>
        <v>9.33</v>
      </c>
      <c r="G192" s="10">
        <f t="shared" si="9"/>
        <v>0</v>
      </c>
      <c r="I192" s="144">
        <v>9.33</v>
      </c>
    </row>
    <row r="193" spans="2:9" ht="51" hidden="1" x14ac:dyDescent="0.2">
      <c r="B193" s="9" t="s">
        <v>3698</v>
      </c>
      <c r="C193" s="12" t="s">
        <v>84</v>
      </c>
      <c r="D193" s="14" t="s">
        <v>5031</v>
      </c>
      <c r="E193" s="10">
        <v>0</v>
      </c>
      <c r="F193" s="10">
        <f>IF(REKAPITULACIJA!$F$48*I193=0,"",REKAPITULACIJA!$F$48*I193)</f>
        <v>14.5</v>
      </c>
      <c r="G193" s="10">
        <f t="shared" si="9"/>
        <v>0</v>
      </c>
      <c r="I193" s="144">
        <v>14.5</v>
      </c>
    </row>
    <row r="194" spans="2:9" ht="51" hidden="1" x14ac:dyDescent="0.2">
      <c r="B194" s="9" t="s">
        <v>3699</v>
      </c>
      <c r="C194" s="12" t="s">
        <v>84</v>
      </c>
      <c r="D194" s="14" t="s">
        <v>5032</v>
      </c>
      <c r="E194" s="10">
        <v>0</v>
      </c>
      <c r="F194" s="10">
        <f>IF(REKAPITULACIJA!$F$48*I194=0,"",REKAPITULACIJA!$F$48*I194)</f>
        <v>23.4</v>
      </c>
      <c r="G194" s="10">
        <f t="shared" si="9"/>
        <v>0</v>
      </c>
      <c r="I194" s="144">
        <v>23.4</v>
      </c>
    </row>
    <row r="195" spans="2:9" ht="51" hidden="1" x14ac:dyDescent="0.2">
      <c r="B195" s="9" t="s">
        <v>3700</v>
      </c>
      <c r="C195" s="12" t="s">
        <v>84</v>
      </c>
      <c r="D195" s="14" t="s">
        <v>5033</v>
      </c>
      <c r="E195" s="10">
        <v>0</v>
      </c>
      <c r="F195" s="10">
        <f>IF(REKAPITULACIJA!$F$48*I195=0,"",REKAPITULACIJA!$F$48*I195)</f>
        <v>35</v>
      </c>
      <c r="G195" s="10">
        <f t="shared" si="9"/>
        <v>0</v>
      </c>
      <c r="I195" s="144">
        <v>35</v>
      </c>
    </row>
    <row r="196" spans="2:9" ht="51" hidden="1" x14ac:dyDescent="0.2">
      <c r="B196" s="9" t="s">
        <v>3701</v>
      </c>
      <c r="C196" s="12" t="s">
        <v>84</v>
      </c>
      <c r="D196" s="14" t="s">
        <v>5034</v>
      </c>
      <c r="E196" s="10">
        <v>0</v>
      </c>
      <c r="F196" s="10">
        <f>IF(REKAPITULACIJA!$F$48*I196=0,"",REKAPITULACIJA!$F$48*I196)</f>
        <v>62</v>
      </c>
      <c r="G196" s="10">
        <f t="shared" si="9"/>
        <v>0</v>
      </c>
      <c r="I196" s="144">
        <v>62</v>
      </c>
    </row>
    <row r="197" spans="2:9" ht="51" hidden="1" x14ac:dyDescent="0.2">
      <c r="B197" s="9" t="s">
        <v>3702</v>
      </c>
      <c r="C197" s="12" t="s">
        <v>84</v>
      </c>
      <c r="D197" s="14" t="s">
        <v>5035</v>
      </c>
      <c r="E197" s="10">
        <v>0</v>
      </c>
      <c r="F197" s="10">
        <f>IF(REKAPITULACIJA!$F$48*I197=0,"",REKAPITULACIJA!$F$48*I197)</f>
        <v>69</v>
      </c>
      <c r="G197" s="10">
        <f t="shared" si="9"/>
        <v>0</v>
      </c>
      <c r="I197" s="144">
        <v>69</v>
      </c>
    </row>
    <row r="198" spans="2:9" ht="51" hidden="1" x14ac:dyDescent="0.2">
      <c r="B198" s="9" t="s">
        <v>3703</v>
      </c>
      <c r="C198" s="12" t="s">
        <v>84</v>
      </c>
      <c r="D198" s="14" t="s">
        <v>5036</v>
      </c>
      <c r="E198" s="10">
        <v>0</v>
      </c>
      <c r="F198" s="10" t="str">
        <f>IF(REKAPITULACIJA!$F$48*I198=0,"",REKAPITULACIJA!$F$48*I198)</f>
        <v/>
      </c>
      <c r="G198" s="10" t="str">
        <f t="shared" si="9"/>
        <v/>
      </c>
      <c r="I198" s="36">
        <v>0</v>
      </c>
    </row>
    <row r="199" spans="2:9" ht="51" hidden="1" x14ac:dyDescent="0.2">
      <c r="B199" s="9" t="s">
        <v>3704</v>
      </c>
      <c r="C199" s="12" t="s">
        <v>84</v>
      </c>
      <c r="D199" s="14" t="s">
        <v>5037</v>
      </c>
      <c r="E199" s="10">
        <v>0</v>
      </c>
      <c r="F199" s="10">
        <f>IF(REKAPITULACIJA!$F$48*I199=0,"",REKAPITULACIJA!$F$48*I199)</f>
        <v>10.63</v>
      </c>
      <c r="G199" s="10">
        <f t="shared" si="9"/>
        <v>0</v>
      </c>
      <c r="I199" s="145">
        <v>10.63</v>
      </c>
    </row>
    <row r="200" spans="2:9" ht="51" hidden="1" x14ac:dyDescent="0.2">
      <c r="B200" s="9" t="s">
        <v>3705</v>
      </c>
      <c r="C200" s="12" t="s">
        <v>84</v>
      </c>
      <c r="D200" s="14" t="s">
        <v>5038</v>
      </c>
      <c r="E200" s="10">
        <v>0</v>
      </c>
      <c r="F200" s="10">
        <f>IF(REKAPITULACIJA!$F$48*I200=0,"",REKAPITULACIJA!$F$48*I200)</f>
        <v>15.8</v>
      </c>
      <c r="G200" s="10">
        <f t="shared" si="9"/>
        <v>0</v>
      </c>
      <c r="I200" s="145">
        <v>15.8</v>
      </c>
    </row>
    <row r="201" spans="2:9" ht="51" hidden="1" x14ac:dyDescent="0.2">
      <c r="B201" s="9" t="s">
        <v>3706</v>
      </c>
      <c r="C201" s="12" t="s">
        <v>84</v>
      </c>
      <c r="D201" s="14" t="s">
        <v>5039</v>
      </c>
      <c r="E201" s="10">
        <v>0</v>
      </c>
      <c r="F201" s="10">
        <f>IF(REKAPITULACIJA!$F$48*I201=0,"",REKAPITULACIJA!$F$48*I201)</f>
        <v>24.7</v>
      </c>
      <c r="G201" s="10">
        <f t="shared" si="9"/>
        <v>0</v>
      </c>
      <c r="I201" s="145">
        <v>24.7</v>
      </c>
    </row>
    <row r="202" spans="2:9" ht="51" hidden="1" x14ac:dyDescent="0.2">
      <c r="B202" s="9" t="s">
        <v>3707</v>
      </c>
      <c r="C202" s="12" t="s">
        <v>84</v>
      </c>
      <c r="D202" s="14" t="s">
        <v>5040</v>
      </c>
      <c r="E202" s="10">
        <v>0</v>
      </c>
      <c r="F202" s="10">
        <f>IF(REKAPITULACIJA!$F$48*I202=0,"",REKAPITULACIJA!$F$48*I202)</f>
        <v>36.299999999999997</v>
      </c>
      <c r="G202" s="10">
        <f t="shared" si="9"/>
        <v>0</v>
      </c>
      <c r="I202" s="145">
        <v>36.299999999999997</v>
      </c>
    </row>
    <row r="203" spans="2:9" ht="51" hidden="1" x14ac:dyDescent="0.2">
      <c r="B203" s="9" t="s">
        <v>3708</v>
      </c>
      <c r="C203" s="12" t="s">
        <v>84</v>
      </c>
      <c r="D203" s="14" t="s">
        <v>5041</v>
      </c>
      <c r="E203" s="10">
        <v>0</v>
      </c>
      <c r="F203" s="10">
        <f>IF(REKAPITULACIJA!$F$48*I203=0,"",REKAPITULACIJA!$F$48*I203)</f>
        <v>63.3</v>
      </c>
      <c r="G203" s="10">
        <f t="shared" si="9"/>
        <v>0</v>
      </c>
      <c r="I203" s="145">
        <v>63.3</v>
      </c>
    </row>
    <row r="204" spans="2:9" ht="51" hidden="1" x14ac:dyDescent="0.2">
      <c r="B204" s="9" t="s">
        <v>3709</v>
      </c>
      <c r="C204" s="12" t="s">
        <v>84</v>
      </c>
      <c r="D204" s="14" t="s">
        <v>5042</v>
      </c>
      <c r="E204" s="10">
        <v>0</v>
      </c>
      <c r="F204" s="10">
        <f>IF(REKAPITULACIJA!$F$48*I204=0,"",REKAPITULACIJA!$F$48*I204)</f>
        <v>70.3</v>
      </c>
      <c r="G204" s="10">
        <f t="shared" si="9"/>
        <v>0</v>
      </c>
      <c r="I204" s="145">
        <v>70.3</v>
      </c>
    </row>
    <row r="205" spans="2:9" ht="51" hidden="1" x14ac:dyDescent="0.2">
      <c r="B205" s="9" t="s">
        <v>3710</v>
      </c>
      <c r="C205" s="12" t="s">
        <v>84</v>
      </c>
      <c r="D205" s="14" t="s">
        <v>5043</v>
      </c>
      <c r="E205" s="10">
        <v>0</v>
      </c>
      <c r="F205" s="10" t="str">
        <f>IF(REKAPITULACIJA!$F$48*I205=0,"",REKAPITULACIJA!$F$48*I205)</f>
        <v/>
      </c>
      <c r="G205" s="10" t="str">
        <f t="shared" si="9"/>
        <v/>
      </c>
      <c r="I205" s="31">
        <v>0</v>
      </c>
    </row>
    <row r="206" spans="2:9" ht="51" hidden="1" x14ac:dyDescent="0.2">
      <c r="B206" s="9" t="s">
        <v>3711</v>
      </c>
      <c r="C206" s="12" t="s">
        <v>84</v>
      </c>
      <c r="D206" s="14" t="s">
        <v>5044</v>
      </c>
      <c r="E206" s="10">
        <v>0</v>
      </c>
      <c r="F206" s="10" t="str">
        <f>IF(REKAPITULACIJA!$F$48*I206=0,"",REKAPITULACIJA!$F$48*I206)</f>
        <v/>
      </c>
      <c r="G206" s="10" t="str">
        <f t="shared" si="9"/>
        <v/>
      </c>
      <c r="I206" s="31">
        <v>0</v>
      </c>
    </row>
    <row r="207" spans="2:9" ht="51" hidden="1" x14ac:dyDescent="0.2">
      <c r="B207" s="9" t="s">
        <v>3712</v>
      </c>
      <c r="C207" s="12" t="s">
        <v>84</v>
      </c>
      <c r="D207" s="14" t="s">
        <v>5045</v>
      </c>
      <c r="E207" s="10">
        <v>0</v>
      </c>
      <c r="F207" s="10" t="str">
        <f>IF(REKAPITULACIJA!$F$48*I207=0,"",REKAPITULACIJA!$F$48*I207)</f>
        <v/>
      </c>
      <c r="G207" s="10" t="str">
        <f t="shared" si="9"/>
        <v/>
      </c>
      <c r="I207" s="31">
        <v>0</v>
      </c>
    </row>
    <row r="208" spans="2:9" ht="51" hidden="1" x14ac:dyDescent="0.2">
      <c r="B208" s="9" t="s">
        <v>3713</v>
      </c>
      <c r="C208" s="12" t="s">
        <v>84</v>
      </c>
      <c r="D208" s="14" t="s">
        <v>5046</v>
      </c>
      <c r="E208" s="10">
        <v>0</v>
      </c>
      <c r="F208" s="10" t="str">
        <f>IF(REKAPITULACIJA!$F$48*I208=0,"",REKAPITULACIJA!$F$48*I208)</f>
        <v/>
      </c>
      <c r="G208" s="10" t="str">
        <f t="shared" si="9"/>
        <v/>
      </c>
      <c r="I208" s="31">
        <v>0</v>
      </c>
    </row>
    <row r="209" spans="2:9" ht="51" hidden="1" x14ac:dyDescent="0.2">
      <c r="B209" s="9" t="s">
        <v>3714</v>
      </c>
      <c r="C209" s="12" t="s">
        <v>84</v>
      </c>
      <c r="D209" s="14" t="s">
        <v>5047</v>
      </c>
      <c r="E209" s="10">
        <v>0</v>
      </c>
      <c r="F209" s="10" t="str">
        <f>IF(REKAPITULACIJA!$F$48*I209=0,"",REKAPITULACIJA!$F$48*I209)</f>
        <v/>
      </c>
      <c r="G209" s="10" t="str">
        <f t="shared" si="9"/>
        <v/>
      </c>
      <c r="I209" s="31">
        <v>0</v>
      </c>
    </row>
    <row r="210" spans="2:9" ht="51" hidden="1" x14ac:dyDescent="0.2">
      <c r="B210" s="9" t="s">
        <v>3715</v>
      </c>
      <c r="C210" s="12" t="s">
        <v>84</v>
      </c>
      <c r="D210" s="14" t="s">
        <v>5048</v>
      </c>
      <c r="E210" s="10">
        <v>0</v>
      </c>
      <c r="F210" s="10" t="str">
        <f>IF(REKAPITULACIJA!$F$48*I210=0,"",REKAPITULACIJA!$F$48*I210)</f>
        <v/>
      </c>
      <c r="G210" s="10" t="str">
        <f t="shared" si="9"/>
        <v/>
      </c>
      <c r="I210" s="31">
        <v>0</v>
      </c>
    </row>
    <row r="211" spans="2:9" ht="51" hidden="1" x14ac:dyDescent="0.2">
      <c r="B211" s="9" t="s">
        <v>3716</v>
      </c>
      <c r="C211" s="12" t="s">
        <v>84</v>
      </c>
      <c r="D211" s="14" t="s">
        <v>5049</v>
      </c>
      <c r="E211" s="10">
        <v>0</v>
      </c>
      <c r="F211" s="10" t="str">
        <f>IF(REKAPITULACIJA!$F$48*I211=0,"",REKAPITULACIJA!$F$48*I211)</f>
        <v/>
      </c>
      <c r="G211" s="10" t="str">
        <f t="shared" si="9"/>
        <v/>
      </c>
      <c r="I211" s="31">
        <v>0</v>
      </c>
    </row>
    <row r="212" spans="2:9" ht="51" hidden="1" x14ac:dyDescent="0.2">
      <c r="B212" s="9" t="s">
        <v>3717</v>
      </c>
      <c r="C212" s="12" t="s">
        <v>84</v>
      </c>
      <c r="D212" s="14" t="s">
        <v>5050</v>
      </c>
      <c r="E212" s="10">
        <v>0</v>
      </c>
      <c r="F212" s="10" t="str">
        <f>IF(REKAPITULACIJA!$F$48*I212=0,"",REKAPITULACIJA!$F$48*I212)</f>
        <v/>
      </c>
      <c r="G212" s="10" t="str">
        <f t="shared" si="9"/>
        <v/>
      </c>
      <c r="I212" s="36">
        <v>0</v>
      </c>
    </row>
    <row r="213" spans="2:9" ht="51" hidden="1" x14ac:dyDescent="0.2">
      <c r="B213" s="9" t="s">
        <v>3718</v>
      </c>
      <c r="C213" s="12" t="s">
        <v>84</v>
      </c>
      <c r="D213" s="14" t="s">
        <v>5051</v>
      </c>
      <c r="E213" s="10">
        <v>0</v>
      </c>
      <c r="F213" s="10" t="str">
        <f>IF(REKAPITULACIJA!$F$48*I213=0,"",REKAPITULACIJA!$F$48*I213)</f>
        <v/>
      </c>
      <c r="G213" s="10" t="str">
        <f t="shared" si="9"/>
        <v/>
      </c>
      <c r="I213" s="36">
        <v>0</v>
      </c>
    </row>
    <row r="214" spans="2:9" ht="51" hidden="1" x14ac:dyDescent="0.2">
      <c r="B214" s="9" t="s">
        <v>3719</v>
      </c>
      <c r="C214" s="12" t="s">
        <v>84</v>
      </c>
      <c r="D214" s="14" t="s">
        <v>5052</v>
      </c>
      <c r="E214" s="10">
        <v>0</v>
      </c>
      <c r="F214" s="10" t="str">
        <f>IF(REKAPITULACIJA!$F$48*I214=0,"",REKAPITULACIJA!$F$48*I214)</f>
        <v/>
      </c>
      <c r="G214" s="10" t="str">
        <f t="shared" si="9"/>
        <v/>
      </c>
      <c r="I214" s="36">
        <v>0</v>
      </c>
    </row>
    <row r="215" spans="2:9" ht="51" hidden="1" x14ac:dyDescent="0.2">
      <c r="B215" s="9" t="s">
        <v>3720</v>
      </c>
      <c r="C215" s="12" t="s">
        <v>84</v>
      </c>
      <c r="D215" s="14" t="s">
        <v>5053</v>
      </c>
      <c r="E215" s="10">
        <v>0</v>
      </c>
      <c r="F215" s="10" t="str">
        <f>IF(REKAPITULACIJA!$F$48*I215=0,"",REKAPITULACIJA!$F$48*I215)</f>
        <v/>
      </c>
      <c r="G215" s="10" t="str">
        <f t="shared" si="9"/>
        <v/>
      </c>
      <c r="I215" s="36">
        <v>0</v>
      </c>
    </row>
    <row r="216" spans="2:9" ht="51" hidden="1" x14ac:dyDescent="0.2">
      <c r="B216" s="9" t="s">
        <v>3721</v>
      </c>
      <c r="C216" s="12" t="s">
        <v>84</v>
      </c>
      <c r="D216" s="14" t="s">
        <v>5054</v>
      </c>
      <c r="E216" s="10">
        <v>0</v>
      </c>
      <c r="F216" s="10" t="str">
        <f>IF(REKAPITULACIJA!$F$48*I216=0,"",REKAPITULACIJA!$F$48*I216)</f>
        <v/>
      </c>
      <c r="G216" s="10" t="str">
        <f t="shared" si="9"/>
        <v/>
      </c>
      <c r="I216" s="36">
        <v>0</v>
      </c>
    </row>
    <row r="217" spans="2:9" ht="51" hidden="1" x14ac:dyDescent="0.2">
      <c r="B217" s="9" t="s">
        <v>3722</v>
      </c>
      <c r="C217" s="12" t="s">
        <v>84</v>
      </c>
      <c r="D217" s="14" t="s">
        <v>5055</v>
      </c>
      <c r="E217" s="10">
        <v>0</v>
      </c>
      <c r="F217" s="10" t="str">
        <f>IF(REKAPITULACIJA!$F$48*I217=0,"",REKAPITULACIJA!$F$48*I217)</f>
        <v/>
      </c>
      <c r="G217" s="10" t="str">
        <f t="shared" si="9"/>
        <v/>
      </c>
      <c r="I217" s="36">
        <v>0</v>
      </c>
    </row>
    <row r="218" spans="2:9" ht="51" hidden="1" x14ac:dyDescent="0.2">
      <c r="B218" s="9" t="s">
        <v>3723</v>
      </c>
      <c r="C218" s="12" t="s">
        <v>84</v>
      </c>
      <c r="D218" s="14" t="s">
        <v>3724</v>
      </c>
      <c r="E218" s="10">
        <v>0</v>
      </c>
      <c r="F218" s="10" t="str">
        <f>IF(REKAPITULACIJA!$F$48*I218=0,"",REKAPITULACIJA!$F$48*I218)</f>
        <v/>
      </c>
      <c r="G218" s="10" t="str">
        <f t="shared" si="9"/>
        <v/>
      </c>
      <c r="I218" s="31">
        <v>0</v>
      </c>
    </row>
    <row r="219" spans="2:9" ht="51" hidden="1" x14ac:dyDescent="0.2">
      <c r="B219" s="9" t="s">
        <v>3725</v>
      </c>
      <c r="C219" s="12" t="s">
        <v>84</v>
      </c>
      <c r="D219" s="14" t="s">
        <v>3726</v>
      </c>
      <c r="E219" s="10">
        <v>0</v>
      </c>
      <c r="F219" s="10" t="str">
        <f>IF(REKAPITULACIJA!$F$48*I219=0,"",REKAPITULACIJA!$F$48*I219)</f>
        <v/>
      </c>
      <c r="G219" s="10" t="str">
        <f t="shared" si="9"/>
        <v/>
      </c>
      <c r="I219" s="31">
        <v>0</v>
      </c>
    </row>
    <row r="220" spans="2:9" ht="51" hidden="1" x14ac:dyDescent="0.2">
      <c r="B220" s="9" t="s">
        <v>3727</v>
      </c>
      <c r="C220" s="12" t="s">
        <v>84</v>
      </c>
      <c r="D220" s="14" t="s">
        <v>3728</v>
      </c>
      <c r="E220" s="10">
        <v>0</v>
      </c>
      <c r="F220" s="10" t="str">
        <f>IF(REKAPITULACIJA!$F$48*I220=0,"",REKAPITULACIJA!$F$48*I220)</f>
        <v/>
      </c>
      <c r="G220" s="10" t="str">
        <f t="shared" si="9"/>
        <v/>
      </c>
      <c r="I220" s="31">
        <v>0</v>
      </c>
    </row>
    <row r="221" spans="2:9" ht="51" hidden="1" x14ac:dyDescent="0.2">
      <c r="B221" s="9" t="s">
        <v>3729</v>
      </c>
      <c r="C221" s="12" t="s">
        <v>84</v>
      </c>
      <c r="D221" s="14" t="s">
        <v>3730</v>
      </c>
      <c r="E221" s="10">
        <v>0</v>
      </c>
      <c r="F221" s="10" t="str">
        <f>IF(REKAPITULACIJA!$F$48*I221=0,"",REKAPITULACIJA!$F$48*I221)</f>
        <v/>
      </c>
      <c r="G221" s="10" t="str">
        <f t="shared" si="9"/>
        <v/>
      </c>
      <c r="I221" s="31">
        <v>0</v>
      </c>
    </row>
    <row r="222" spans="2:9" ht="51" hidden="1" x14ac:dyDescent="0.2">
      <c r="B222" s="9" t="s">
        <v>3731</v>
      </c>
      <c r="C222" s="12" t="s">
        <v>84</v>
      </c>
      <c r="D222" s="14" t="s">
        <v>3732</v>
      </c>
      <c r="E222" s="10">
        <v>0</v>
      </c>
      <c r="F222" s="10" t="str">
        <f>IF(REKAPITULACIJA!$F$48*I222=0,"",REKAPITULACIJA!$F$48*I222)</f>
        <v/>
      </c>
      <c r="G222" s="10" t="str">
        <f t="shared" si="9"/>
        <v/>
      </c>
      <c r="I222" s="31">
        <v>0</v>
      </c>
    </row>
    <row r="223" spans="2:9" ht="51" hidden="1" x14ac:dyDescent="0.2">
      <c r="B223" s="9" t="s">
        <v>3733</v>
      </c>
      <c r="C223" s="12" t="s">
        <v>84</v>
      </c>
      <c r="D223" s="14" t="s">
        <v>3734</v>
      </c>
      <c r="E223" s="10">
        <v>0</v>
      </c>
      <c r="F223" s="10" t="str">
        <f>IF(REKAPITULACIJA!$F$48*I223=0,"",REKAPITULACIJA!$F$48*I223)</f>
        <v/>
      </c>
      <c r="G223" s="10" t="str">
        <f t="shared" si="9"/>
        <v/>
      </c>
      <c r="I223" s="31">
        <v>0</v>
      </c>
    </row>
    <row r="224" spans="2:9" ht="51" hidden="1" x14ac:dyDescent="0.2">
      <c r="B224" s="9" t="s">
        <v>3735</v>
      </c>
      <c r="C224" s="12" t="s">
        <v>84</v>
      </c>
      <c r="D224" s="14" t="s">
        <v>3736</v>
      </c>
      <c r="E224" s="10">
        <v>0</v>
      </c>
      <c r="F224" s="10" t="str">
        <f>IF(REKAPITULACIJA!$F$48*I224=0,"",REKAPITULACIJA!$F$48*I224)</f>
        <v/>
      </c>
      <c r="G224" s="10" t="str">
        <f t="shared" si="9"/>
        <v/>
      </c>
      <c r="I224" s="31">
        <v>0</v>
      </c>
    </row>
    <row r="225" spans="2:9" ht="38.25" hidden="1" x14ac:dyDescent="0.2">
      <c r="B225" s="9" t="s">
        <v>3737</v>
      </c>
      <c r="C225" s="12" t="s">
        <v>84</v>
      </c>
      <c r="D225" s="14" t="s">
        <v>5056</v>
      </c>
      <c r="E225" s="10">
        <v>0</v>
      </c>
      <c r="F225" s="10" t="str">
        <f>IF(REKAPITULACIJA!$F$48*I225=0,"",REKAPITULACIJA!$F$48*I225)</f>
        <v/>
      </c>
      <c r="G225" s="10" t="str">
        <f t="shared" si="9"/>
        <v/>
      </c>
      <c r="I225" s="36">
        <v>0</v>
      </c>
    </row>
    <row r="226" spans="2:9" ht="38.25" hidden="1" x14ac:dyDescent="0.2">
      <c r="B226" s="9" t="s">
        <v>3738</v>
      </c>
      <c r="C226" s="12" t="s">
        <v>84</v>
      </c>
      <c r="D226" s="14" t="s">
        <v>5057</v>
      </c>
      <c r="E226" s="10">
        <v>0</v>
      </c>
      <c r="F226" s="10" t="str">
        <f>IF(REKAPITULACIJA!$F$48*I226=0,"",REKAPITULACIJA!$F$48*I226)</f>
        <v/>
      </c>
      <c r="G226" s="10" t="str">
        <f t="shared" si="9"/>
        <v/>
      </c>
      <c r="I226" s="36">
        <v>0</v>
      </c>
    </row>
    <row r="227" spans="2:9" ht="51" hidden="1" x14ac:dyDescent="0.2">
      <c r="B227" s="9" t="s">
        <v>3739</v>
      </c>
      <c r="C227" s="12" t="s">
        <v>84</v>
      </c>
      <c r="D227" s="14" t="s">
        <v>5058</v>
      </c>
      <c r="E227" s="10">
        <v>0</v>
      </c>
      <c r="F227" s="10" t="str">
        <f>IF(REKAPITULACIJA!$F$48*I227=0,"",REKAPITULACIJA!$F$48*I227)</f>
        <v/>
      </c>
      <c r="G227" s="10" t="str">
        <f t="shared" si="9"/>
        <v/>
      </c>
      <c r="I227" s="36">
        <v>0</v>
      </c>
    </row>
    <row r="228" spans="2:9" ht="51" hidden="1" x14ac:dyDescent="0.2">
      <c r="B228" s="9" t="s">
        <v>3740</v>
      </c>
      <c r="C228" s="12" t="s">
        <v>84</v>
      </c>
      <c r="D228" s="14" t="s">
        <v>5059</v>
      </c>
      <c r="E228" s="10">
        <v>0</v>
      </c>
      <c r="F228" s="10" t="str">
        <f>IF(REKAPITULACIJA!$F$48*I228=0,"",REKAPITULACIJA!$F$48*I228)</f>
        <v/>
      </c>
      <c r="G228" s="10" t="str">
        <f t="shared" si="9"/>
        <v/>
      </c>
      <c r="I228" s="31">
        <v>0</v>
      </c>
    </row>
    <row r="229" spans="2:9" ht="51" hidden="1" x14ac:dyDescent="0.2">
      <c r="B229" s="9" t="s">
        <v>3741</v>
      </c>
      <c r="C229" s="12" t="s">
        <v>84</v>
      </c>
      <c r="D229" s="14" t="s">
        <v>5060</v>
      </c>
      <c r="E229" s="10">
        <v>0</v>
      </c>
      <c r="F229" s="10" t="str">
        <f>IF(REKAPITULACIJA!$F$48*I229=0,"",REKAPITULACIJA!$F$48*I229)</f>
        <v/>
      </c>
      <c r="G229" s="10" t="str">
        <f t="shared" si="9"/>
        <v/>
      </c>
      <c r="I229" s="31">
        <v>0</v>
      </c>
    </row>
    <row r="230" spans="2:9" ht="51" hidden="1" x14ac:dyDescent="0.2">
      <c r="B230" s="9" t="s">
        <v>3742</v>
      </c>
      <c r="C230" s="12" t="s">
        <v>84</v>
      </c>
      <c r="D230" s="14" t="s">
        <v>5061</v>
      </c>
      <c r="E230" s="10">
        <v>0</v>
      </c>
      <c r="F230" s="10" t="str">
        <f>IF(REKAPITULACIJA!$F$48*I230=0,"",REKAPITULACIJA!$F$48*I230)</f>
        <v/>
      </c>
      <c r="G230" s="10" t="str">
        <f t="shared" si="9"/>
        <v/>
      </c>
      <c r="I230" s="31">
        <v>0</v>
      </c>
    </row>
    <row r="231" spans="2:9" ht="51" hidden="1" x14ac:dyDescent="0.2">
      <c r="B231" s="9" t="s">
        <v>3743</v>
      </c>
      <c r="C231" s="12" t="s">
        <v>84</v>
      </c>
      <c r="D231" s="14" t="s">
        <v>5062</v>
      </c>
      <c r="E231" s="10">
        <v>0</v>
      </c>
      <c r="F231" s="10" t="str">
        <f>IF(REKAPITULACIJA!$F$48*I231=0,"",REKAPITULACIJA!$F$48*I231)</f>
        <v/>
      </c>
      <c r="G231" s="10" t="str">
        <f t="shared" si="9"/>
        <v/>
      </c>
      <c r="I231" s="36">
        <v>0</v>
      </c>
    </row>
    <row r="232" spans="2:9" ht="51" hidden="1" x14ac:dyDescent="0.2">
      <c r="B232" s="9" t="s">
        <v>3744</v>
      </c>
      <c r="C232" s="12" t="s">
        <v>84</v>
      </c>
      <c r="D232" s="14" t="s">
        <v>5063</v>
      </c>
      <c r="E232" s="10">
        <v>0</v>
      </c>
      <c r="F232" s="10" t="str">
        <f>IF(REKAPITULACIJA!$F$48*I232=0,"",REKAPITULACIJA!$F$48*I232)</f>
        <v/>
      </c>
      <c r="G232" s="10" t="str">
        <f t="shared" si="9"/>
        <v/>
      </c>
      <c r="I232" s="36">
        <v>0</v>
      </c>
    </row>
    <row r="233" spans="2:9" ht="51" hidden="1" x14ac:dyDescent="0.2">
      <c r="B233" s="9" t="s">
        <v>3745</v>
      </c>
      <c r="C233" s="12" t="s">
        <v>84</v>
      </c>
      <c r="D233" s="14" t="s">
        <v>5064</v>
      </c>
      <c r="E233" s="10">
        <v>0</v>
      </c>
      <c r="F233" s="10" t="str">
        <f>IF(REKAPITULACIJA!$F$48*I233=0,"",REKAPITULACIJA!$F$48*I233)</f>
        <v/>
      </c>
      <c r="G233" s="10" t="str">
        <f t="shared" si="9"/>
        <v/>
      </c>
      <c r="I233" s="36">
        <v>0</v>
      </c>
    </row>
    <row r="234" spans="2:9" ht="51" hidden="1" x14ac:dyDescent="0.2">
      <c r="B234" s="9" t="s">
        <v>3746</v>
      </c>
      <c r="C234" s="12" t="s">
        <v>84</v>
      </c>
      <c r="D234" s="14" t="s">
        <v>5065</v>
      </c>
      <c r="E234" s="10">
        <v>0</v>
      </c>
      <c r="F234" s="10" t="str">
        <f>IF(REKAPITULACIJA!$F$48*I234=0,"",REKAPITULACIJA!$F$48*I234)</f>
        <v/>
      </c>
      <c r="G234" s="10" t="str">
        <f t="shared" ref="G234:G297" si="10">IF(F234="","",E234*F234)</f>
        <v/>
      </c>
      <c r="I234" s="31">
        <v>0</v>
      </c>
    </row>
    <row r="235" spans="2:9" ht="51" hidden="1" x14ac:dyDescent="0.2">
      <c r="B235" s="9" t="s">
        <v>3747</v>
      </c>
      <c r="C235" s="12" t="s">
        <v>84</v>
      </c>
      <c r="D235" s="14" t="s">
        <v>5066</v>
      </c>
      <c r="E235" s="10">
        <v>0</v>
      </c>
      <c r="F235" s="10" t="str">
        <f>IF(REKAPITULACIJA!$F$48*I235=0,"",REKAPITULACIJA!$F$48*I235)</f>
        <v/>
      </c>
      <c r="G235" s="10" t="str">
        <f t="shared" si="10"/>
        <v/>
      </c>
      <c r="I235" s="31">
        <v>0</v>
      </c>
    </row>
    <row r="236" spans="2:9" ht="51" hidden="1" x14ac:dyDescent="0.2">
      <c r="B236" s="9" t="s">
        <v>3748</v>
      </c>
      <c r="C236" s="12" t="s">
        <v>84</v>
      </c>
      <c r="D236" s="14" t="s">
        <v>3749</v>
      </c>
      <c r="E236" s="10">
        <v>0</v>
      </c>
      <c r="F236" s="10" t="str">
        <f>IF(REKAPITULACIJA!$F$48*I236=0,"",REKAPITULACIJA!$F$48*I236)</f>
        <v/>
      </c>
      <c r="G236" s="10" t="str">
        <f t="shared" si="10"/>
        <v/>
      </c>
      <c r="I236" s="31">
        <v>0</v>
      </c>
    </row>
    <row r="237" spans="2:9" ht="38.25" hidden="1" x14ac:dyDescent="0.2">
      <c r="B237" s="9" t="s">
        <v>3750</v>
      </c>
      <c r="C237" s="12" t="s">
        <v>84</v>
      </c>
      <c r="D237" s="14" t="s">
        <v>5067</v>
      </c>
      <c r="E237" s="10">
        <v>0</v>
      </c>
      <c r="F237" s="10" t="str">
        <f>IF(REKAPITULACIJA!$F$48*I237=0,"",REKAPITULACIJA!$F$48*I237)</f>
        <v/>
      </c>
      <c r="G237" s="10" t="str">
        <f t="shared" si="10"/>
        <v/>
      </c>
      <c r="I237" s="36">
        <v>0</v>
      </c>
    </row>
    <row r="238" spans="2:9" ht="38.25" hidden="1" x14ac:dyDescent="0.2">
      <c r="B238" s="9" t="s">
        <v>3751</v>
      </c>
      <c r="C238" s="12" t="s">
        <v>84</v>
      </c>
      <c r="D238" s="14" t="s">
        <v>5068</v>
      </c>
      <c r="E238" s="10">
        <v>0</v>
      </c>
      <c r="F238" s="10" t="str">
        <f>IF(REKAPITULACIJA!$F$48*I238=0,"",REKAPITULACIJA!$F$48*I238)</f>
        <v/>
      </c>
      <c r="G238" s="10" t="str">
        <f t="shared" si="10"/>
        <v/>
      </c>
      <c r="I238" s="36">
        <v>0</v>
      </c>
    </row>
    <row r="239" spans="2:9" ht="51" hidden="1" x14ac:dyDescent="0.2">
      <c r="B239" s="9" t="s">
        <v>3752</v>
      </c>
      <c r="C239" s="12" t="s">
        <v>84</v>
      </c>
      <c r="D239" s="14" t="s">
        <v>5069</v>
      </c>
      <c r="E239" s="10">
        <v>0</v>
      </c>
      <c r="F239" s="10" t="str">
        <f>IF(REKAPITULACIJA!$F$48*I239=0,"",REKAPITULACIJA!$F$48*I239)</f>
        <v/>
      </c>
      <c r="G239" s="10" t="str">
        <f t="shared" si="10"/>
        <v/>
      </c>
      <c r="I239" s="36">
        <v>0</v>
      </c>
    </row>
    <row r="240" spans="2:9" ht="51" hidden="1" x14ac:dyDescent="0.2">
      <c r="B240" s="9" t="s">
        <v>3753</v>
      </c>
      <c r="C240" s="12" t="s">
        <v>84</v>
      </c>
      <c r="D240" s="14" t="s">
        <v>5070</v>
      </c>
      <c r="E240" s="10">
        <v>0</v>
      </c>
      <c r="F240" s="10" t="str">
        <f>IF(REKAPITULACIJA!$F$48*I240=0,"",REKAPITULACIJA!$F$48*I240)</f>
        <v/>
      </c>
      <c r="G240" s="10" t="str">
        <f t="shared" si="10"/>
        <v/>
      </c>
      <c r="I240" s="31">
        <v>0</v>
      </c>
    </row>
    <row r="241" spans="2:9" ht="51" hidden="1" x14ac:dyDescent="0.2">
      <c r="B241" s="9" t="s">
        <v>3754</v>
      </c>
      <c r="C241" s="12" t="s">
        <v>84</v>
      </c>
      <c r="D241" s="14" t="s">
        <v>5071</v>
      </c>
      <c r="E241" s="10">
        <v>0</v>
      </c>
      <c r="F241" s="10" t="str">
        <f>IF(REKAPITULACIJA!$F$48*I241=0,"",REKAPITULACIJA!$F$48*I241)</f>
        <v/>
      </c>
      <c r="G241" s="10" t="str">
        <f t="shared" si="10"/>
        <v/>
      </c>
      <c r="I241" s="31">
        <v>0</v>
      </c>
    </row>
    <row r="242" spans="2:9" ht="51" hidden="1" x14ac:dyDescent="0.2">
      <c r="B242" s="9" t="s">
        <v>3755</v>
      </c>
      <c r="C242" s="12" t="s">
        <v>84</v>
      </c>
      <c r="D242" s="14" t="s">
        <v>5072</v>
      </c>
      <c r="E242" s="10">
        <v>0</v>
      </c>
      <c r="F242" s="10" t="str">
        <f>IF(REKAPITULACIJA!$F$48*I242=0,"",REKAPITULACIJA!$F$48*I242)</f>
        <v/>
      </c>
      <c r="G242" s="10" t="str">
        <f t="shared" si="10"/>
        <v/>
      </c>
      <c r="I242" s="31">
        <v>0</v>
      </c>
    </row>
    <row r="243" spans="2:9" ht="51" hidden="1" x14ac:dyDescent="0.2">
      <c r="B243" s="9" t="s">
        <v>3756</v>
      </c>
      <c r="C243" s="12" t="s">
        <v>84</v>
      </c>
      <c r="D243" s="14" t="s">
        <v>5073</v>
      </c>
      <c r="E243" s="10">
        <v>0</v>
      </c>
      <c r="F243" s="10" t="str">
        <f>IF(REKAPITULACIJA!$F$48*I243=0,"",REKAPITULACIJA!$F$48*I243)</f>
        <v/>
      </c>
      <c r="G243" s="10" t="str">
        <f t="shared" si="10"/>
        <v/>
      </c>
      <c r="I243" s="36">
        <v>0</v>
      </c>
    </row>
    <row r="244" spans="2:9" ht="51" hidden="1" x14ac:dyDescent="0.2">
      <c r="B244" s="9" t="s">
        <v>3757</v>
      </c>
      <c r="C244" s="12" t="s">
        <v>84</v>
      </c>
      <c r="D244" s="14" t="s">
        <v>5074</v>
      </c>
      <c r="E244" s="10">
        <v>0</v>
      </c>
      <c r="F244" s="10" t="str">
        <f>IF(REKAPITULACIJA!$F$48*I244=0,"",REKAPITULACIJA!$F$48*I244)</f>
        <v/>
      </c>
      <c r="G244" s="10" t="str">
        <f t="shared" si="10"/>
        <v/>
      </c>
      <c r="I244" s="36">
        <v>0</v>
      </c>
    </row>
    <row r="245" spans="2:9" ht="51" hidden="1" x14ac:dyDescent="0.2">
      <c r="B245" s="9" t="s">
        <v>3758</v>
      </c>
      <c r="C245" s="12" t="s">
        <v>84</v>
      </c>
      <c r="D245" s="14" t="s">
        <v>5075</v>
      </c>
      <c r="E245" s="10">
        <v>0</v>
      </c>
      <c r="F245" s="10" t="str">
        <f>IF(REKAPITULACIJA!$F$48*I245=0,"",REKAPITULACIJA!$F$48*I245)</f>
        <v/>
      </c>
      <c r="G245" s="10" t="str">
        <f t="shared" si="10"/>
        <v/>
      </c>
      <c r="I245" s="36">
        <v>0</v>
      </c>
    </row>
    <row r="246" spans="2:9" ht="51" hidden="1" x14ac:dyDescent="0.2">
      <c r="B246" s="9" t="s">
        <v>3759</v>
      </c>
      <c r="C246" s="12" t="s">
        <v>84</v>
      </c>
      <c r="D246" s="14" t="s">
        <v>5076</v>
      </c>
      <c r="E246" s="10">
        <v>0</v>
      </c>
      <c r="F246" s="10" t="str">
        <f>IF(REKAPITULACIJA!$F$48*I246=0,"",REKAPITULACIJA!$F$48*I246)</f>
        <v/>
      </c>
      <c r="G246" s="10" t="str">
        <f t="shared" si="10"/>
        <v/>
      </c>
      <c r="I246" s="31">
        <v>0</v>
      </c>
    </row>
    <row r="247" spans="2:9" ht="51" hidden="1" x14ac:dyDescent="0.2">
      <c r="B247" s="9" t="s">
        <v>3760</v>
      </c>
      <c r="C247" s="12" t="s">
        <v>84</v>
      </c>
      <c r="D247" s="14" t="s">
        <v>5077</v>
      </c>
      <c r="E247" s="10">
        <v>0</v>
      </c>
      <c r="F247" s="10" t="str">
        <f>IF(REKAPITULACIJA!$F$48*I247=0,"",REKAPITULACIJA!$F$48*I247)</f>
        <v/>
      </c>
      <c r="G247" s="10" t="str">
        <f t="shared" si="10"/>
        <v/>
      </c>
      <c r="I247" s="31">
        <v>0</v>
      </c>
    </row>
    <row r="248" spans="2:9" ht="63.75" hidden="1" x14ac:dyDescent="0.2">
      <c r="B248" s="9" t="s">
        <v>3761</v>
      </c>
      <c r="C248" s="12" t="s">
        <v>84</v>
      </c>
      <c r="D248" s="14" t="s">
        <v>5078</v>
      </c>
      <c r="E248" s="10">
        <v>0</v>
      </c>
      <c r="F248" s="10" t="str">
        <f>IF(REKAPITULACIJA!$F$48*I248=0,"",REKAPITULACIJA!$F$48*I248)</f>
        <v/>
      </c>
      <c r="G248" s="10" t="str">
        <f t="shared" si="10"/>
        <v/>
      </c>
      <c r="I248" s="31">
        <v>0</v>
      </c>
    </row>
    <row r="249" spans="2:9" ht="38.25" hidden="1" x14ac:dyDescent="0.2">
      <c r="B249" s="9" t="s">
        <v>3762</v>
      </c>
      <c r="C249" s="12" t="s">
        <v>84</v>
      </c>
      <c r="D249" s="14" t="s">
        <v>5079</v>
      </c>
      <c r="E249" s="10">
        <v>0</v>
      </c>
      <c r="F249" s="10" t="str">
        <f>IF(REKAPITULACIJA!$F$48*I249=0,"",REKAPITULACIJA!$F$48*I249)</f>
        <v/>
      </c>
      <c r="G249" s="10" t="str">
        <f t="shared" si="10"/>
        <v/>
      </c>
      <c r="I249" s="36">
        <v>0</v>
      </c>
    </row>
    <row r="250" spans="2:9" ht="38.25" hidden="1" x14ac:dyDescent="0.2">
      <c r="B250" s="9" t="s">
        <v>3763</v>
      </c>
      <c r="C250" s="12" t="s">
        <v>84</v>
      </c>
      <c r="D250" s="14" t="s">
        <v>5080</v>
      </c>
      <c r="E250" s="10">
        <v>0</v>
      </c>
      <c r="F250" s="10" t="str">
        <f>IF(REKAPITULACIJA!$F$48*I250=0,"",REKAPITULACIJA!$F$48*I250)</f>
        <v/>
      </c>
      <c r="G250" s="10" t="str">
        <f t="shared" si="10"/>
        <v/>
      </c>
      <c r="I250" s="36">
        <v>0</v>
      </c>
    </row>
    <row r="251" spans="2:9" ht="51" hidden="1" x14ac:dyDescent="0.2">
      <c r="B251" s="9" t="s">
        <v>3764</v>
      </c>
      <c r="C251" s="12" t="s">
        <v>84</v>
      </c>
      <c r="D251" s="14" t="s">
        <v>5081</v>
      </c>
      <c r="E251" s="10">
        <v>0</v>
      </c>
      <c r="F251" s="10" t="str">
        <f>IF(REKAPITULACIJA!$F$48*I251=0,"",REKAPITULACIJA!$F$48*I251)</f>
        <v/>
      </c>
      <c r="G251" s="10" t="str">
        <f t="shared" si="10"/>
        <v/>
      </c>
      <c r="I251" s="36">
        <v>0</v>
      </c>
    </row>
    <row r="252" spans="2:9" ht="51" hidden="1" x14ac:dyDescent="0.2">
      <c r="B252" s="9" t="s">
        <v>3765</v>
      </c>
      <c r="C252" s="12" t="s">
        <v>84</v>
      </c>
      <c r="D252" s="14" t="s">
        <v>5082</v>
      </c>
      <c r="E252" s="10">
        <v>0</v>
      </c>
      <c r="F252" s="10" t="str">
        <f>IF(REKAPITULACIJA!$F$48*I252=0,"",REKAPITULACIJA!$F$48*I252)</f>
        <v/>
      </c>
      <c r="G252" s="10" t="str">
        <f t="shared" si="10"/>
        <v/>
      </c>
      <c r="I252" s="31">
        <v>0</v>
      </c>
    </row>
    <row r="253" spans="2:9" ht="51" hidden="1" x14ac:dyDescent="0.2">
      <c r="B253" s="9" t="s">
        <v>3766</v>
      </c>
      <c r="C253" s="12" t="s">
        <v>84</v>
      </c>
      <c r="D253" s="14" t="s">
        <v>5083</v>
      </c>
      <c r="E253" s="10">
        <v>0</v>
      </c>
      <c r="F253" s="10" t="str">
        <f>IF(REKAPITULACIJA!$F$48*I253=0,"",REKAPITULACIJA!$F$48*I253)</f>
        <v/>
      </c>
      <c r="G253" s="10" t="str">
        <f t="shared" si="10"/>
        <v/>
      </c>
      <c r="I253" s="31">
        <v>0</v>
      </c>
    </row>
    <row r="254" spans="2:9" ht="51" hidden="1" x14ac:dyDescent="0.2">
      <c r="B254" s="9" t="s">
        <v>3767</v>
      </c>
      <c r="C254" s="12" t="s">
        <v>84</v>
      </c>
      <c r="D254" s="14" t="s">
        <v>5084</v>
      </c>
      <c r="E254" s="10">
        <v>0</v>
      </c>
      <c r="F254" s="10" t="str">
        <f>IF(REKAPITULACIJA!$F$48*I254=0,"",REKAPITULACIJA!$F$48*I254)</f>
        <v/>
      </c>
      <c r="G254" s="10" t="str">
        <f t="shared" si="10"/>
        <v/>
      </c>
      <c r="I254" s="31">
        <v>0</v>
      </c>
    </row>
    <row r="255" spans="2:9" ht="51" hidden="1" x14ac:dyDescent="0.2">
      <c r="B255" s="9" t="s">
        <v>3768</v>
      </c>
      <c r="C255" s="12" t="s">
        <v>84</v>
      </c>
      <c r="D255" s="14" t="s">
        <v>5085</v>
      </c>
      <c r="E255" s="10">
        <v>0</v>
      </c>
      <c r="F255" s="10" t="str">
        <f>IF(REKAPITULACIJA!$F$48*I255=0,"",REKAPITULACIJA!$F$48*I255)</f>
        <v/>
      </c>
      <c r="G255" s="10" t="str">
        <f t="shared" si="10"/>
        <v/>
      </c>
      <c r="I255" s="36">
        <v>0</v>
      </c>
    </row>
    <row r="256" spans="2:9" ht="51" hidden="1" x14ac:dyDescent="0.2">
      <c r="B256" s="9" t="s">
        <v>3769</v>
      </c>
      <c r="C256" s="12" t="s">
        <v>84</v>
      </c>
      <c r="D256" s="14" t="s">
        <v>5086</v>
      </c>
      <c r="E256" s="10">
        <v>0</v>
      </c>
      <c r="F256" s="10" t="str">
        <f>IF(REKAPITULACIJA!$F$48*I256=0,"",REKAPITULACIJA!$F$48*I256)</f>
        <v/>
      </c>
      <c r="G256" s="10" t="str">
        <f t="shared" si="10"/>
        <v/>
      </c>
      <c r="I256" s="36">
        <v>0</v>
      </c>
    </row>
    <row r="257" spans="2:9" ht="51" hidden="1" x14ac:dyDescent="0.2">
      <c r="B257" s="9" t="s">
        <v>3770</v>
      </c>
      <c r="C257" s="12" t="s">
        <v>84</v>
      </c>
      <c r="D257" s="14" t="s">
        <v>5087</v>
      </c>
      <c r="E257" s="10">
        <v>0</v>
      </c>
      <c r="F257" s="10" t="str">
        <f>IF(REKAPITULACIJA!$F$48*I257=0,"",REKAPITULACIJA!$F$48*I257)</f>
        <v/>
      </c>
      <c r="G257" s="10" t="str">
        <f t="shared" si="10"/>
        <v/>
      </c>
      <c r="I257" s="36">
        <v>0</v>
      </c>
    </row>
    <row r="258" spans="2:9" ht="51" hidden="1" x14ac:dyDescent="0.2">
      <c r="B258" s="9" t="s">
        <v>3771</v>
      </c>
      <c r="C258" s="12" t="s">
        <v>84</v>
      </c>
      <c r="D258" s="14" t="s">
        <v>5088</v>
      </c>
      <c r="E258" s="10">
        <v>0</v>
      </c>
      <c r="F258" s="10" t="str">
        <f>IF(REKAPITULACIJA!$F$48*I258=0,"",REKAPITULACIJA!$F$48*I258)</f>
        <v/>
      </c>
      <c r="G258" s="10" t="str">
        <f t="shared" si="10"/>
        <v/>
      </c>
      <c r="I258" s="31">
        <v>0</v>
      </c>
    </row>
    <row r="259" spans="2:9" ht="51" hidden="1" x14ac:dyDescent="0.2">
      <c r="B259" s="9" t="s">
        <v>3772</v>
      </c>
      <c r="C259" s="12" t="s">
        <v>84</v>
      </c>
      <c r="D259" s="14" t="s">
        <v>5089</v>
      </c>
      <c r="E259" s="10">
        <v>0</v>
      </c>
      <c r="F259" s="10" t="str">
        <f>IF(REKAPITULACIJA!$F$48*I259=0,"",REKAPITULACIJA!$F$48*I259)</f>
        <v/>
      </c>
      <c r="G259" s="10" t="str">
        <f t="shared" si="10"/>
        <v/>
      </c>
      <c r="I259" s="31">
        <v>0</v>
      </c>
    </row>
    <row r="260" spans="2:9" ht="63.75" hidden="1" x14ac:dyDescent="0.2">
      <c r="B260" s="9" t="s">
        <v>3773</v>
      </c>
      <c r="C260" s="12" t="s">
        <v>84</v>
      </c>
      <c r="D260" s="14" t="s">
        <v>5090</v>
      </c>
      <c r="E260" s="10">
        <v>0</v>
      </c>
      <c r="F260" s="10" t="str">
        <f>IF(REKAPITULACIJA!$F$48*I260=0,"",REKAPITULACIJA!$F$48*I260)</f>
        <v/>
      </c>
      <c r="G260" s="10" t="str">
        <f t="shared" si="10"/>
        <v/>
      </c>
      <c r="I260" s="31">
        <v>0</v>
      </c>
    </row>
    <row r="261" spans="2:9" ht="38.25" hidden="1" x14ac:dyDescent="0.2">
      <c r="B261" s="9" t="s">
        <v>3774</v>
      </c>
      <c r="C261" s="12" t="s">
        <v>84</v>
      </c>
      <c r="D261" s="14" t="s">
        <v>5091</v>
      </c>
      <c r="E261" s="10">
        <v>0</v>
      </c>
      <c r="F261" s="10" t="str">
        <f>IF(REKAPITULACIJA!$F$48*I261=0,"",REKAPITULACIJA!$F$48*I261)</f>
        <v/>
      </c>
      <c r="G261" s="10" t="str">
        <f t="shared" si="10"/>
        <v/>
      </c>
      <c r="I261" s="36">
        <v>0</v>
      </c>
    </row>
    <row r="262" spans="2:9" ht="38.25" hidden="1" x14ac:dyDescent="0.2">
      <c r="B262" s="9" t="s">
        <v>3775</v>
      </c>
      <c r="C262" s="12" t="s">
        <v>84</v>
      </c>
      <c r="D262" s="14" t="s">
        <v>5092</v>
      </c>
      <c r="E262" s="10">
        <v>0</v>
      </c>
      <c r="F262" s="10" t="str">
        <f>IF(REKAPITULACIJA!$F$48*I262=0,"",REKAPITULACIJA!$F$48*I262)</f>
        <v/>
      </c>
      <c r="G262" s="10" t="str">
        <f t="shared" si="10"/>
        <v/>
      </c>
      <c r="I262" s="36">
        <v>0</v>
      </c>
    </row>
    <row r="263" spans="2:9" ht="51" hidden="1" x14ac:dyDescent="0.2">
      <c r="B263" s="9" t="s">
        <v>3776</v>
      </c>
      <c r="C263" s="12" t="s">
        <v>84</v>
      </c>
      <c r="D263" s="14" t="s">
        <v>5093</v>
      </c>
      <c r="E263" s="10">
        <v>0</v>
      </c>
      <c r="F263" s="10" t="str">
        <f>IF(REKAPITULACIJA!$F$48*I263=0,"",REKAPITULACIJA!$F$48*I263)</f>
        <v/>
      </c>
      <c r="G263" s="10" t="str">
        <f t="shared" si="10"/>
        <v/>
      </c>
      <c r="I263" s="36">
        <v>0</v>
      </c>
    </row>
    <row r="264" spans="2:9" ht="51" hidden="1" x14ac:dyDescent="0.2">
      <c r="B264" s="9" t="s">
        <v>3777</v>
      </c>
      <c r="C264" s="12" t="s">
        <v>84</v>
      </c>
      <c r="D264" s="14" t="s">
        <v>5094</v>
      </c>
      <c r="E264" s="10">
        <v>0</v>
      </c>
      <c r="F264" s="10" t="str">
        <f>IF(REKAPITULACIJA!$F$48*I264=0,"",REKAPITULACIJA!$F$48*I264)</f>
        <v/>
      </c>
      <c r="G264" s="10" t="str">
        <f t="shared" si="10"/>
        <v/>
      </c>
      <c r="I264" s="31">
        <v>0</v>
      </c>
    </row>
    <row r="265" spans="2:9" ht="51" hidden="1" x14ac:dyDescent="0.2">
      <c r="B265" s="9" t="s">
        <v>3778</v>
      </c>
      <c r="C265" s="12" t="s">
        <v>84</v>
      </c>
      <c r="D265" s="14" t="s">
        <v>5095</v>
      </c>
      <c r="E265" s="10">
        <v>0</v>
      </c>
      <c r="F265" s="10" t="str">
        <f>IF(REKAPITULACIJA!$F$48*I265=0,"",REKAPITULACIJA!$F$48*I265)</f>
        <v/>
      </c>
      <c r="G265" s="10" t="str">
        <f t="shared" si="10"/>
        <v/>
      </c>
      <c r="I265" s="31">
        <v>0</v>
      </c>
    </row>
    <row r="266" spans="2:9" ht="51" hidden="1" x14ac:dyDescent="0.2">
      <c r="B266" s="9" t="s">
        <v>3779</v>
      </c>
      <c r="C266" s="12" t="s">
        <v>84</v>
      </c>
      <c r="D266" s="14" t="s">
        <v>5096</v>
      </c>
      <c r="E266" s="10">
        <v>0</v>
      </c>
      <c r="F266" s="10" t="str">
        <f>IF(REKAPITULACIJA!$F$48*I266=0,"",REKAPITULACIJA!$F$48*I266)</f>
        <v/>
      </c>
      <c r="G266" s="10" t="str">
        <f t="shared" si="10"/>
        <v/>
      </c>
      <c r="I266" s="31">
        <v>0</v>
      </c>
    </row>
    <row r="267" spans="2:9" ht="51" hidden="1" x14ac:dyDescent="0.2">
      <c r="B267" s="9" t="s">
        <v>3780</v>
      </c>
      <c r="C267" s="12" t="s">
        <v>84</v>
      </c>
      <c r="D267" s="14" t="s">
        <v>5097</v>
      </c>
      <c r="E267" s="10">
        <v>0</v>
      </c>
      <c r="F267" s="10" t="str">
        <f>IF(REKAPITULACIJA!$F$48*I267=0,"",REKAPITULACIJA!$F$48*I267)</f>
        <v/>
      </c>
      <c r="G267" s="10" t="str">
        <f t="shared" si="10"/>
        <v/>
      </c>
      <c r="I267" s="36">
        <v>0</v>
      </c>
    </row>
    <row r="268" spans="2:9" ht="51" hidden="1" x14ac:dyDescent="0.2">
      <c r="B268" s="9" t="s">
        <v>3781</v>
      </c>
      <c r="C268" s="12" t="s">
        <v>84</v>
      </c>
      <c r="D268" s="14" t="s">
        <v>5098</v>
      </c>
      <c r="E268" s="10">
        <v>0</v>
      </c>
      <c r="F268" s="10" t="str">
        <f>IF(REKAPITULACIJA!$F$48*I268=0,"",REKAPITULACIJA!$F$48*I268)</f>
        <v/>
      </c>
      <c r="G268" s="10" t="str">
        <f t="shared" si="10"/>
        <v/>
      </c>
      <c r="I268" s="36">
        <v>0</v>
      </c>
    </row>
    <row r="269" spans="2:9" ht="51" hidden="1" x14ac:dyDescent="0.2">
      <c r="B269" s="9" t="s">
        <v>3782</v>
      </c>
      <c r="C269" s="12" t="s">
        <v>84</v>
      </c>
      <c r="D269" s="14" t="s">
        <v>5099</v>
      </c>
      <c r="E269" s="10">
        <v>0</v>
      </c>
      <c r="F269" s="10" t="str">
        <f>IF(REKAPITULACIJA!$F$48*I269=0,"",REKAPITULACIJA!$F$48*I269)</f>
        <v/>
      </c>
      <c r="G269" s="10" t="str">
        <f t="shared" si="10"/>
        <v/>
      </c>
      <c r="I269" s="36">
        <v>0</v>
      </c>
    </row>
    <row r="270" spans="2:9" ht="51" hidden="1" x14ac:dyDescent="0.2">
      <c r="B270" s="9" t="s">
        <v>3783</v>
      </c>
      <c r="C270" s="12" t="s">
        <v>84</v>
      </c>
      <c r="D270" s="14" t="s">
        <v>5100</v>
      </c>
      <c r="E270" s="10">
        <v>0</v>
      </c>
      <c r="F270" s="10" t="str">
        <f>IF(REKAPITULACIJA!$F$48*I270=0,"",REKAPITULACIJA!$F$48*I270)</f>
        <v/>
      </c>
      <c r="G270" s="10" t="str">
        <f t="shared" si="10"/>
        <v/>
      </c>
      <c r="I270" s="31">
        <v>0</v>
      </c>
    </row>
    <row r="271" spans="2:9" ht="51" hidden="1" x14ac:dyDescent="0.2">
      <c r="B271" s="9" t="s">
        <v>3784</v>
      </c>
      <c r="C271" s="12" t="s">
        <v>84</v>
      </c>
      <c r="D271" s="14" t="s">
        <v>5101</v>
      </c>
      <c r="E271" s="10">
        <v>0</v>
      </c>
      <c r="F271" s="10" t="str">
        <f>IF(REKAPITULACIJA!$F$48*I271=0,"",REKAPITULACIJA!$F$48*I271)</f>
        <v/>
      </c>
      <c r="G271" s="10" t="str">
        <f t="shared" si="10"/>
        <v/>
      </c>
      <c r="I271" s="154">
        <v>0</v>
      </c>
    </row>
    <row r="272" spans="2:9" ht="63.75" hidden="1" x14ac:dyDescent="0.2">
      <c r="B272" s="9" t="s">
        <v>3785</v>
      </c>
      <c r="C272" s="12" t="s">
        <v>84</v>
      </c>
      <c r="D272" s="14" t="s">
        <v>5102</v>
      </c>
      <c r="E272" s="10">
        <v>0</v>
      </c>
      <c r="F272" s="10" t="str">
        <f>IF(REKAPITULACIJA!$F$48*I272=0,"",REKAPITULACIJA!$F$48*I272)</f>
        <v/>
      </c>
      <c r="G272" s="10" t="str">
        <f t="shared" si="10"/>
        <v/>
      </c>
      <c r="I272" s="31">
        <v>0</v>
      </c>
    </row>
    <row r="273" spans="2:9" ht="38.25" hidden="1" x14ac:dyDescent="0.2">
      <c r="B273" s="9" t="s">
        <v>3786</v>
      </c>
      <c r="C273" s="12" t="s">
        <v>84</v>
      </c>
      <c r="D273" s="14" t="s">
        <v>5103</v>
      </c>
      <c r="E273" s="10">
        <v>0</v>
      </c>
      <c r="F273" s="10">
        <v>3.2</v>
      </c>
      <c r="G273" s="10">
        <f t="shared" si="10"/>
        <v>0</v>
      </c>
      <c r="I273" s="40">
        <v>0</v>
      </c>
    </row>
    <row r="274" spans="2:9" ht="38.25" hidden="1" x14ac:dyDescent="0.2">
      <c r="B274" s="9" t="s">
        <v>3787</v>
      </c>
      <c r="C274" s="12" t="s">
        <v>84</v>
      </c>
      <c r="D274" s="14" t="s">
        <v>5104</v>
      </c>
      <c r="E274" s="10">
        <v>0</v>
      </c>
      <c r="F274" s="10" t="str">
        <f>IF(REKAPITULACIJA!$F$48*I274=0,"",REKAPITULACIJA!$F$48*I274)</f>
        <v/>
      </c>
      <c r="G274" s="10" t="str">
        <f t="shared" si="10"/>
        <v/>
      </c>
      <c r="I274" s="40">
        <v>0</v>
      </c>
    </row>
    <row r="275" spans="2:9" ht="38.25" hidden="1" x14ac:dyDescent="0.2">
      <c r="B275" s="9" t="s">
        <v>3788</v>
      </c>
      <c r="C275" s="12" t="s">
        <v>84</v>
      </c>
      <c r="D275" s="14" t="s">
        <v>5105</v>
      </c>
      <c r="E275" s="10">
        <v>0</v>
      </c>
      <c r="F275" s="10" t="str">
        <f>IF(REKAPITULACIJA!$F$48*I275=0,"",REKAPITULACIJA!$F$48*I275)</f>
        <v/>
      </c>
      <c r="G275" s="10" t="str">
        <f t="shared" si="10"/>
        <v/>
      </c>
      <c r="I275" s="40">
        <v>0</v>
      </c>
    </row>
    <row r="276" spans="2:9" ht="38.25" hidden="1" x14ac:dyDescent="0.2">
      <c r="B276" s="9" t="s">
        <v>3789</v>
      </c>
      <c r="C276" s="12" t="s">
        <v>84</v>
      </c>
      <c r="D276" s="14" t="s">
        <v>5106</v>
      </c>
      <c r="E276" s="10">
        <v>0</v>
      </c>
      <c r="F276" s="10" t="str">
        <f>IF(REKAPITULACIJA!$F$48*I276=0,"",REKAPITULACIJA!$F$48*I276)</f>
        <v/>
      </c>
      <c r="G276" s="10" t="str">
        <f t="shared" si="10"/>
        <v/>
      </c>
      <c r="I276" s="40">
        <v>0</v>
      </c>
    </row>
    <row r="277" spans="2:9" ht="38.25" hidden="1" x14ac:dyDescent="0.2">
      <c r="B277" s="9" t="s">
        <v>3790</v>
      </c>
      <c r="C277" s="12" t="s">
        <v>84</v>
      </c>
      <c r="D277" s="14" t="s">
        <v>5107</v>
      </c>
      <c r="E277" s="10">
        <v>0</v>
      </c>
      <c r="F277" s="10" t="str">
        <f>IF(REKAPITULACIJA!$F$48*I277=0,"",REKAPITULACIJA!$F$48*I277)</f>
        <v/>
      </c>
      <c r="G277" s="10" t="str">
        <f t="shared" si="10"/>
        <v/>
      </c>
      <c r="I277" s="40">
        <v>0</v>
      </c>
    </row>
    <row r="278" spans="2:9" ht="38.25" hidden="1" x14ac:dyDescent="0.2">
      <c r="B278" s="9" t="s">
        <v>3791</v>
      </c>
      <c r="C278" s="12" t="s">
        <v>84</v>
      </c>
      <c r="D278" s="14" t="s">
        <v>5108</v>
      </c>
      <c r="E278" s="10">
        <v>0</v>
      </c>
      <c r="F278" s="10" t="str">
        <f>IF(REKAPITULACIJA!$F$48*I278=0,"",REKAPITULACIJA!$F$48*I278)</f>
        <v/>
      </c>
      <c r="G278" s="10" t="str">
        <f t="shared" si="10"/>
        <v/>
      </c>
      <c r="I278" s="40">
        <v>0</v>
      </c>
    </row>
    <row r="279" spans="2:9" ht="38.25" hidden="1" x14ac:dyDescent="0.2">
      <c r="B279" s="9" t="s">
        <v>3792</v>
      </c>
      <c r="C279" s="12" t="s">
        <v>84</v>
      </c>
      <c r="D279" s="14" t="s">
        <v>5109</v>
      </c>
      <c r="E279" s="10">
        <v>0</v>
      </c>
      <c r="F279" s="10" t="str">
        <f>IF(REKAPITULACIJA!$F$48*I279=0,"",REKAPITULACIJA!$F$48*I279)</f>
        <v/>
      </c>
      <c r="G279" s="10" t="str">
        <f t="shared" si="10"/>
        <v/>
      </c>
      <c r="I279" s="40">
        <v>0</v>
      </c>
    </row>
    <row r="280" spans="2:9" ht="38.25" hidden="1" x14ac:dyDescent="0.2">
      <c r="B280" s="9" t="s">
        <v>3793</v>
      </c>
      <c r="C280" s="12" t="s">
        <v>84</v>
      </c>
      <c r="D280" s="14" t="s">
        <v>5110</v>
      </c>
      <c r="E280" s="10">
        <v>0</v>
      </c>
      <c r="F280" s="10" t="str">
        <f>IF(REKAPITULACIJA!$F$48*I280=0,"",REKAPITULACIJA!$F$48*I280)</f>
        <v/>
      </c>
      <c r="G280" s="10" t="str">
        <f t="shared" si="10"/>
        <v/>
      </c>
      <c r="I280" s="41">
        <v>0</v>
      </c>
    </row>
    <row r="281" spans="2:9" ht="38.25" hidden="1" x14ac:dyDescent="0.2">
      <c r="B281" s="9" t="s">
        <v>3794</v>
      </c>
      <c r="C281" s="12" t="s">
        <v>84</v>
      </c>
      <c r="D281" s="14" t="s">
        <v>5111</v>
      </c>
      <c r="E281" s="10">
        <v>0</v>
      </c>
      <c r="F281" s="10" t="str">
        <f>IF(REKAPITULACIJA!$F$48*I281=0,"",REKAPITULACIJA!$F$48*I281)</f>
        <v/>
      </c>
      <c r="G281" s="10" t="str">
        <f t="shared" si="10"/>
        <v/>
      </c>
      <c r="I281" s="41">
        <v>0</v>
      </c>
    </row>
    <row r="282" spans="2:9" ht="38.25" hidden="1" x14ac:dyDescent="0.2">
      <c r="B282" s="9" t="s">
        <v>3795</v>
      </c>
      <c r="C282" s="12" t="s">
        <v>84</v>
      </c>
      <c r="D282" s="14" t="s">
        <v>5112</v>
      </c>
      <c r="E282" s="10">
        <v>0</v>
      </c>
      <c r="F282" s="10" t="str">
        <f>IF(REKAPITULACIJA!$F$48*I282=0,"",REKAPITULACIJA!$F$48*I282)</f>
        <v/>
      </c>
      <c r="G282" s="10" t="str">
        <f t="shared" si="10"/>
        <v/>
      </c>
      <c r="I282" s="41">
        <v>0</v>
      </c>
    </row>
    <row r="283" spans="2:9" ht="38.25" hidden="1" x14ac:dyDescent="0.2">
      <c r="B283" s="9" t="s">
        <v>3796</v>
      </c>
      <c r="C283" s="12" t="s">
        <v>84</v>
      </c>
      <c r="D283" s="14" t="s">
        <v>5113</v>
      </c>
      <c r="E283" s="10">
        <v>0</v>
      </c>
      <c r="F283" s="10" t="str">
        <f>IF(REKAPITULACIJA!$F$48*I283=0,"",REKAPITULACIJA!$F$48*I283)</f>
        <v/>
      </c>
      <c r="G283" s="10" t="str">
        <f t="shared" si="10"/>
        <v/>
      </c>
      <c r="I283" s="41">
        <v>0</v>
      </c>
    </row>
    <row r="284" spans="2:9" ht="38.25" hidden="1" x14ac:dyDescent="0.2">
      <c r="B284" s="9" t="s">
        <v>3797</v>
      </c>
      <c r="C284" s="12" t="s">
        <v>84</v>
      </c>
      <c r="D284" s="14" t="s">
        <v>5114</v>
      </c>
      <c r="E284" s="10">
        <v>0</v>
      </c>
      <c r="F284" s="10" t="str">
        <f>IF(REKAPITULACIJA!$F$48*I284=0,"",REKAPITULACIJA!$F$48*I284)</f>
        <v/>
      </c>
      <c r="G284" s="10" t="str">
        <f t="shared" si="10"/>
        <v/>
      </c>
      <c r="I284" s="41">
        <v>0</v>
      </c>
    </row>
    <row r="285" spans="2:9" ht="25.5" hidden="1" x14ac:dyDescent="0.2">
      <c r="B285" s="9" t="s">
        <v>3774</v>
      </c>
      <c r="C285" s="12" t="s">
        <v>146</v>
      </c>
      <c r="D285" s="14" t="s">
        <v>3798</v>
      </c>
      <c r="E285" s="10">
        <v>0</v>
      </c>
      <c r="F285" s="10" t="str">
        <f>IF(REKAPITULACIJA!$F$48*I285=0,"",REKAPITULACIJA!$F$48*I285)</f>
        <v/>
      </c>
      <c r="G285" s="10" t="str">
        <f t="shared" si="10"/>
        <v/>
      </c>
      <c r="I285" s="42">
        <v>0</v>
      </c>
    </row>
    <row r="286" spans="2:9" ht="25.5" hidden="1" x14ac:dyDescent="0.2">
      <c r="B286" s="9" t="s">
        <v>3775</v>
      </c>
      <c r="C286" s="12" t="s">
        <v>146</v>
      </c>
      <c r="D286" s="14" t="s">
        <v>3799</v>
      </c>
      <c r="E286" s="10">
        <v>0</v>
      </c>
      <c r="F286" s="10" t="str">
        <f>IF(REKAPITULACIJA!$F$48*I286=0,"",REKAPITULACIJA!$F$48*I286)</f>
        <v/>
      </c>
      <c r="G286" s="10" t="str">
        <f t="shared" si="10"/>
        <v/>
      </c>
      <c r="I286" s="42">
        <v>0</v>
      </c>
    </row>
    <row r="287" spans="2:9" ht="25.5" hidden="1" x14ac:dyDescent="0.2">
      <c r="B287" s="9" t="s">
        <v>3776</v>
      </c>
      <c r="C287" s="12" t="s">
        <v>146</v>
      </c>
      <c r="D287" s="14" t="s">
        <v>3800</v>
      </c>
      <c r="E287" s="10">
        <v>0</v>
      </c>
      <c r="F287" s="10" t="str">
        <f>IF(REKAPITULACIJA!$F$48*I287=0,"",REKAPITULACIJA!$F$48*I287)</f>
        <v/>
      </c>
      <c r="G287" s="10" t="str">
        <f t="shared" si="10"/>
        <v/>
      </c>
      <c r="I287" s="42">
        <v>0</v>
      </c>
    </row>
    <row r="288" spans="2:9" ht="38.25" hidden="1" x14ac:dyDescent="0.2">
      <c r="B288" s="9" t="s">
        <v>3801</v>
      </c>
      <c r="C288" s="12" t="s">
        <v>13</v>
      </c>
      <c r="D288" s="14" t="s">
        <v>5115</v>
      </c>
      <c r="E288" s="10">
        <v>0</v>
      </c>
      <c r="F288" s="10" t="str">
        <f>IF(REKAPITULACIJA!$F$48*I288=0,"",REKAPITULACIJA!$F$48*I288)</f>
        <v/>
      </c>
      <c r="G288" s="10" t="str">
        <f t="shared" si="10"/>
        <v/>
      </c>
      <c r="I288" s="35">
        <v>0</v>
      </c>
    </row>
    <row r="289" spans="2:9" ht="38.25" hidden="1" x14ac:dyDescent="0.2">
      <c r="B289" s="9" t="s">
        <v>3802</v>
      </c>
      <c r="C289" s="12" t="s">
        <v>13</v>
      </c>
      <c r="D289" s="14" t="s">
        <v>5116</v>
      </c>
      <c r="E289" s="10">
        <v>0</v>
      </c>
      <c r="F289" s="10">
        <v>2.1</v>
      </c>
      <c r="G289" s="10">
        <f t="shared" si="10"/>
        <v>0</v>
      </c>
      <c r="I289" s="35">
        <v>0</v>
      </c>
    </row>
    <row r="290" spans="2:9" ht="38.25" hidden="1" x14ac:dyDescent="0.2">
      <c r="B290" s="9" t="s">
        <v>3803</v>
      </c>
      <c r="C290" s="12" t="s">
        <v>13</v>
      </c>
      <c r="D290" s="14" t="s">
        <v>5117</v>
      </c>
      <c r="E290" s="10">
        <v>0</v>
      </c>
      <c r="F290" s="10" t="str">
        <f>IF(REKAPITULACIJA!$F$48*I290=0,"",REKAPITULACIJA!$F$48*I290)</f>
        <v/>
      </c>
      <c r="G290" s="10" t="str">
        <f t="shared" si="10"/>
        <v/>
      </c>
      <c r="I290" s="35">
        <v>0</v>
      </c>
    </row>
    <row r="291" spans="2:9" ht="38.25" hidden="1" x14ac:dyDescent="0.2">
      <c r="B291" s="9" t="s">
        <v>3804</v>
      </c>
      <c r="C291" s="12" t="s">
        <v>13</v>
      </c>
      <c r="D291" s="14" t="s">
        <v>5118</v>
      </c>
      <c r="E291" s="10">
        <v>0</v>
      </c>
      <c r="F291" s="10" t="str">
        <f>IF(REKAPITULACIJA!$F$48*I291=0,"",REKAPITULACIJA!$F$48*I291)</f>
        <v/>
      </c>
      <c r="G291" s="10" t="str">
        <f t="shared" si="10"/>
        <v/>
      </c>
      <c r="I291" s="36">
        <v>0</v>
      </c>
    </row>
    <row r="292" spans="2:9" ht="38.25" hidden="1" x14ac:dyDescent="0.2">
      <c r="B292" s="9" t="s">
        <v>3805</v>
      </c>
      <c r="C292" s="12" t="s">
        <v>13</v>
      </c>
      <c r="D292" s="14" t="s">
        <v>5119</v>
      </c>
      <c r="E292" s="10">
        <v>0</v>
      </c>
      <c r="F292" s="10" t="str">
        <f>IF(REKAPITULACIJA!$F$48*I292=0,"",REKAPITULACIJA!$F$48*I292)</f>
        <v/>
      </c>
      <c r="G292" s="10" t="str">
        <f t="shared" si="10"/>
        <v/>
      </c>
      <c r="I292" s="36">
        <v>0</v>
      </c>
    </row>
    <row r="293" spans="2:9" ht="38.25" hidden="1" x14ac:dyDescent="0.2">
      <c r="B293" s="9" t="s">
        <v>3806</v>
      </c>
      <c r="C293" s="12" t="s">
        <v>13</v>
      </c>
      <c r="D293" s="14" t="s">
        <v>5120</v>
      </c>
      <c r="E293" s="10">
        <v>0</v>
      </c>
      <c r="F293" s="10" t="str">
        <f>IF(REKAPITULACIJA!$F$48*I293=0,"",REKAPITULACIJA!$F$48*I293)</f>
        <v/>
      </c>
      <c r="G293" s="10" t="str">
        <f t="shared" si="10"/>
        <v/>
      </c>
      <c r="I293" s="36">
        <v>0</v>
      </c>
    </row>
    <row r="294" spans="2:9" ht="38.25" hidden="1" x14ac:dyDescent="0.2">
      <c r="B294" s="9" t="s">
        <v>3807</v>
      </c>
      <c r="C294" s="12" t="s">
        <v>13</v>
      </c>
      <c r="D294" s="14" t="s">
        <v>5121</v>
      </c>
      <c r="E294" s="10">
        <v>0</v>
      </c>
      <c r="F294" s="10" t="str">
        <f>IF(REKAPITULACIJA!$F$48*I294=0,"",REKAPITULACIJA!$F$48*I294)</f>
        <v/>
      </c>
      <c r="G294" s="10" t="str">
        <f t="shared" si="10"/>
        <v/>
      </c>
      <c r="I294" s="39">
        <v>0</v>
      </c>
    </row>
    <row r="295" spans="2:9" ht="38.25" hidden="1" x14ac:dyDescent="0.2">
      <c r="B295" s="9" t="s">
        <v>3808</v>
      </c>
      <c r="C295" s="12" t="s">
        <v>13</v>
      </c>
      <c r="D295" s="14" t="s">
        <v>5122</v>
      </c>
      <c r="E295" s="10">
        <v>0</v>
      </c>
      <c r="F295" s="10" t="str">
        <f>IF(REKAPITULACIJA!$F$48*I295=0,"",REKAPITULACIJA!$F$48*I295)</f>
        <v/>
      </c>
      <c r="G295" s="10" t="str">
        <f t="shared" si="10"/>
        <v/>
      </c>
      <c r="I295" s="39">
        <v>0</v>
      </c>
    </row>
    <row r="296" spans="2:9" ht="38.25" hidden="1" x14ac:dyDescent="0.2">
      <c r="B296" s="9" t="s">
        <v>3809</v>
      </c>
      <c r="C296" s="12" t="s">
        <v>13</v>
      </c>
      <c r="D296" s="14" t="s">
        <v>5123</v>
      </c>
      <c r="E296" s="10">
        <v>0</v>
      </c>
      <c r="F296" s="10" t="str">
        <f>IF(REKAPITULACIJA!$F$48*I296=0,"",REKAPITULACIJA!$F$48*I296)</f>
        <v/>
      </c>
      <c r="G296" s="10" t="str">
        <f t="shared" si="10"/>
        <v/>
      </c>
      <c r="I296" s="39">
        <v>0</v>
      </c>
    </row>
    <row r="297" spans="2:9" ht="38.25" hidden="1" x14ac:dyDescent="0.2">
      <c r="B297" s="9" t="s">
        <v>3810</v>
      </c>
      <c r="C297" s="12" t="s">
        <v>13</v>
      </c>
      <c r="D297" s="14" t="s">
        <v>5124</v>
      </c>
      <c r="E297" s="10">
        <v>0</v>
      </c>
      <c r="F297" s="10" t="str">
        <f>IF(REKAPITULACIJA!$F$48*I297=0,"",REKAPITULACIJA!$F$48*I297)</f>
        <v/>
      </c>
      <c r="G297" s="10" t="str">
        <f t="shared" si="10"/>
        <v/>
      </c>
      <c r="I297" s="35">
        <v>0</v>
      </c>
    </row>
    <row r="298" spans="2:9" ht="38.25" hidden="1" x14ac:dyDescent="0.2">
      <c r="B298" s="9" t="s">
        <v>3811</v>
      </c>
      <c r="C298" s="12" t="s">
        <v>13</v>
      </c>
      <c r="D298" s="14" t="s">
        <v>5125</v>
      </c>
      <c r="E298" s="10">
        <v>0</v>
      </c>
      <c r="F298" s="10" t="str">
        <f>IF(REKAPITULACIJA!$F$48*I298=0,"",REKAPITULACIJA!$F$48*I298)</f>
        <v/>
      </c>
      <c r="G298" s="10" t="str">
        <f t="shared" ref="G298:G353" si="11">IF(F298="","",E298*F298)</f>
        <v/>
      </c>
      <c r="I298" s="35">
        <v>0</v>
      </c>
    </row>
    <row r="299" spans="2:9" ht="38.25" hidden="1" x14ac:dyDescent="0.2">
      <c r="B299" s="9" t="s">
        <v>3812</v>
      </c>
      <c r="C299" s="12" t="s">
        <v>13</v>
      </c>
      <c r="D299" s="14" t="s">
        <v>5126</v>
      </c>
      <c r="E299" s="10">
        <v>0</v>
      </c>
      <c r="F299" s="10" t="str">
        <f>IF(REKAPITULACIJA!$F$48*I299=0,"",REKAPITULACIJA!$F$48*I299)</f>
        <v/>
      </c>
      <c r="G299" s="10" t="str">
        <f t="shared" si="11"/>
        <v/>
      </c>
      <c r="I299" s="35">
        <v>0</v>
      </c>
    </row>
    <row r="300" spans="2:9" ht="38.25" hidden="1" x14ac:dyDescent="0.2">
      <c r="B300" s="9" t="s">
        <v>3813</v>
      </c>
      <c r="C300" s="12" t="s">
        <v>13</v>
      </c>
      <c r="D300" s="14" t="s">
        <v>5127</v>
      </c>
      <c r="E300" s="10">
        <v>0</v>
      </c>
      <c r="F300" s="10">
        <f>IF(REKAPITULACIJA!$F$48*I300=0,"",REKAPITULACIJA!$F$48*I300)</f>
        <v>2</v>
      </c>
      <c r="G300" s="10">
        <f t="shared" si="11"/>
        <v>0</v>
      </c>
      <c r="I300" s="36">
        <v>2</v>
      </c>
    </row>
    <row r="301" spans="2:9" ht="38.25" hidden="1" x14ac:dyDescent="0.2">
      <c r="B301" s="9" t="s">
        <v>3814</v>
      </c>
      <c r="C301" s="12" t="s">
        <v>13</v>
      </c>
      <c r="D301" s="14" t="s">
        <v>5128</v>
      </c>
      <c r="E301" s="10">
        <v>0</v>
      </c>
      <c r="F301" s="10" t="str">
        <f>IF(REKAPITULACIJA!$F$48*I301=0,"",REKAPITULACIJA!$F$48*I301)</f>
        <v/>
      </c>
      <c r="G301" s="10" t="str">
        <f t="shared" si="11"/>
        <v/>
      </c>
      <c r="I301" s="36">
        <v>0</v>
      </c>
    </row>
    <row r="302" spans="2:9" ht="38.25" hidden="1" x14ac:dyDescent="0.2">
      <c r="B302" s="9" t="s">
        <v>3815</v>
      </c>
      <c r="C302" s="12" t="s">
        <v>13</v>
      </c>
      <c r="D302" s="14" t="s">
        <v>5129</v>
      </c>
      <c r="E302" s="10">
        <v>0</v>
      </c>
      <c r="F302" s="10" t="str">
        <f>IF(REKAPITULACIJA!$F$48*I302=0,"",REKAPITULACIJA!$F$48*I302)</f>
        <v/>
      </c>
      <c r="G302" s="10" t="str">
        <f t="shared" si="11"/>
        <v/>
      </c>
      <c r="I302" s="36">
        <v>0</v>
      </c>
    </row>
    <row r="303" spans="2:9" ht="38.25" hidden="1" x14ac:dyDescent="0.2">
      <c r="B303" s="9" t="s">
        <v>3816</v>
      </c>
      <c r="C303" s="12" t="s">
        <v>13</v>
      </c>
      <c r="D303" s="14" t="s">
        <v>5130</v>
      </c>
      <c r="E303" s="10">
        <v>0</v>
      </c>
      <c r="F303" s="10" t="str">
        <f>IF(REKAPITULACIJA!$F$48*I303=0,"",REKAPITULACIJA!$F$48*I303)</f>
        <v/>
      </c>
      <c r="G303" s="10" t="str">
        <f t="shared" si="11"/>
        <v/>
      </c>
      <c r="I303" s="39">
        <v>0</v>
      </c>
    </row>
    <row r="304" spans="2:9" ht="38.25" hidden="1" x14ac:dyDescent="0.2">
      <c r="B304" s="9" t="s">
        <v>3817</v>
      </c>
      <c r="C304" s="12" t="s">
        <v>13</v>
      </c>
      <c r="D304" s="14" t="s">
        <v>5131</v>
      </c>
      <c r="E304" s="10">
        <v>0</v>
      </c>
      <c r="F304" s="10" t="str">
        <f>IF(REKAPITULACIJA!$F$48*I304=0,"",REKAPITULACIJA!$F$48*I304)</f>
        <v/>
      </c>
      <c r="G304" s="10" t="str">
        <f t="shared" si="11"/>
        <v/>
      </c>
      <c r="I304" s="39">
        <v>0</v>
      </c>
    </row>
    <row r="305" spans="2:9" ht="38.25" hidden="1" x14ac:dyDescent="0.2">
      <c r="B305" s="9" t="s">
        <v>3818</v>
      </c>
      <c r="C305" s="12" t="s">
        <v>13</v>
      </c>
      <c r="D305" s="14" t="s">
        <v>5132</v>
      </c>
      <c r="E305" s="10">
        <v>0</v>
      </c>
      <c r="F305" s="10" t="str">
        <f>IF(REKAPITULACIJA!$F$48*I305=0,"",REKAPITULACIJA!$F$48*I305)</f>
        <v/>
      </c>
      <c r="G305" s="10" t="str">
        <f t="shared" si="11"/>
        <v/>
      </c>
      <c r="I305" s="39">
        <v>0</v>
      </c>
    </row>
    <row r="306" spans="2:9" ht="38.25" hidden="1" x14ac:dyDescent="0.2">
      <c r="B306" s="9" t="s">
        <v>3819</v>
      </c>
      <c r="C306" s="12" t="s">
        <v>13</v>
      </c>
      <c r="D306" s="14" t="s">
        <v>5133</v>
      </c>
      <c r="E306" s="10">
        <v>0</v>
      </c>
      <c r="F306" s="10" t="str">
        <f>IF(REKAPITULACIJA!$F$48*I306=0,"",REKAPITULACIJA!$F$48*I306)</f>
        <v/>
      </c>
      <c r="G306" s="10" t="str">
        <f t="shared" si="11"/>
        <v/>
      </c>
      <c r="I306" s="39">
        <v>0</v>
      </c>
    </row>
    <row r="307" spans="2:9" ht="38.25" hidden="1" x14ac:dyDescent="0.2">
      <c r="B307" s="9" t="s">
        <v>3820</v>
      </c>
      <c r="C307" s="12" t="s">
        <v>13</v>
      </c>
      <c r="D307" s="14" t="s">
        <v>5134</v>
      </c>
      <c r="E307" s="10">
        <v>0</v>
      </c>
      <c r="F307" s="10" t="str">
        <f>IF(REKAPITULACIJA!$F$48*I307=0,"",REKAPITULACIJA!$F$48*I307)</f>
        <v/>
      </c>
      <c r="G307" s="10" t="str">
        <f t="shared" si="11"/>
        <v/>
      </c>
      <c r="I307" s="31">
        <v>0</v>
      </c>
    </row>
    <row r="308" spans="2:9" ht="38.25" hidden="1" x14ac:dyDescent="0.2">
      <c r="B308" s="9" t="s">
        <v>3821</v>
      </c>
      <c r="C308" s="12" t="s">
        <v>13</v>
      </c>
      <c r="D308" s="14" t="s">
        <v>5135</v>
      </c>
      <c r="E308" s="10">
        <v>0</v>
      </c>
      <c r="F308" s="10" t="str">
        <f>IF(REKAPITULACIJA!$F$48*I308=0,"",REKAPITULACIJA!$F$48*I308)</f>
        <v/>
      </c>
      <c r="G308" s="10" t="str">
        <f t="shared" si="11"/>
        <v/>
      </c>
      <c r="I308" s="31">
        <v>0</v>
      </c>
    </row>
    <row r="309" spans="2:9" ht="38.25" hidden="1" x14ac:dyDescent="0.2">
      <c r="B309" s="9" t="s">
        <v>3822</v>
      </c>
      <c r="C309" s="12" t="s">
        <v>13</v>
      </c>
      <c r="D309" s="14" t="s">
        <v>5136</v>
      </c>
      <c r="E309" s="10">
        <v>0</v>
      </c>
      <c r="F309" s="10" t="str">
        <f>IF(REKAPITULACIJA!$F$48*I309=0,"",REKAPITULACIJA!$F$48*I309)</f>
        <v/>
      </c>
      <c r="G309" s="10" t="str">
        <f t="shared" si="11"/>
        <v/>
      </c>
      <c r="I309" s="31">
        <v>0</v>
      </c>
    </row>
    <row r="310" spans="2:9" ht="38.25" hidden="1" x14ac:dyDescent="0.2">
      <c r="B310" s="9" t="s">
        <v>3823</v>
      </c>
      <c r="C310" s="12" t="s">
        <v>13</v>
      </c>
      <c r="D310" s="14" t="s">
        <v>5137</v>
      </c>
      <c r="E310" s="10">
        <v>0</v>
      </c>
      <c r="F310" s="10" t="str">
        <f>IF(REKAPITULACIJA!$F$48*I310=0,"",REKAPITULACIJA!$F$48*I310)</f>
        <v/>
      </c>
      <c r="G310" s="10" t="str">
        <f t="shared" si="11"/>
        <v/>
      </c>
      <c r="I310" s="31">
        <v>0</v>
      </c>
    </row>
    <row r="311" spans="2:9" ht="38.25" hidden="1" x14ac:dyDescent="0.2">
      <c r="B311" s="9" t="s">
        <v>3824</v>
      </c>
      <c r="C311" s="12" t="s">
        <v>13</v>
      </c>
      <c r="D311" s="14" t="s">
        <v>5138</v>
      </c>
      <c r="E311" s="10">
        <v>0</v>
      </c>
      <c r="F311" s="10" t="str">
        <f>IF(REKAPITULACIJA!$F$48*I311=0,"",REKAPITULACIJA!$F$48*I311)</f>
        <v/>
      </c>
      <c r="G311" s="10" t="str">
        <f t="shared" si="11"/>
        <v/>
      </c>
      <c r="I311" s="31">
        <v>0</v>
      </c>
    </row>
    <row r="312" spans="2:9" ht="38.25" hidden="1" x14ac:dyDescent="0.2">
      <c r="B312" s="9" t="s">
        <v>3825</v>
      </c>
      <c r="C312" s="12" t="s">
        <v>13</v>
      </c>
      <c r="D312" s="14" t="s">
        <v>5139</v>
      </c>
      <c r="E312" s="10">
        <v>0</v>
      </c>
      <c r="F312" s="10" t="str">
        <f>IF(REKAPITULACIJA!$F$48*I312=0,"",REKAPITULACIJA!$F$48*I312)</f>
        <v/>
      </c>
      <c r="G312" s="10" t="str">
        <f t="shared" si="11"/>
        <v/>
      </c>
      <c r="I312" s="31">
        <v>0</v>
      </c>
    </row>
    <row r="313" spans="2:9" ht="38.25" hidden="1" x14ac:dyDescent="0.2">
      <c r="B313" s="9" t="s">
        <v>3826</v>
      </c>
      <c r="C313" s="12" t="s">
        <v>13</v>
      </c>
      <c r="D313" s="14" t="s">
        <v>5140</v>
      </c>
      <c r="E313" s="10">
        <v>0</v>
      </c>
      <c r="F313" s="10" t="str">
        <f>IF(REKAPITULACIJA!$F$48*I313=0,"",REKAPITULACIJA!$F$48*I313)</f>
        <v/>
      </c>
      <c r="G313" s="10" t="str">
        <f t="shared" si="11"/>
        <v/>
      </c>
      <c r="I313" s="31">
        <v>0</v>
      </c>
    </row>
    <row r="314" spans="2:9" ht="38.25" hidden="1" x14ac:dyDescent="0.2">
      <c r="B314" s="9" t="s">
        <v>3827</v>
      </c>
      <c r="C314" s="12" t="s">
        <v>13</v>
      </c>
      <c r="D314" s="14" t="s">
        <v>5141</v>
      </c>
      <c r="E314" s="10">
        <v>0</v>
      </c>
      <c r="F314" s="10" t="str">
        <f>IF(REKAPITULACIJA!$F$48*I314=0,"",REKAPITULACIJA!$F$48*I314)</f>
        <v/>
      </c>
      <c r="G314" s="10" t="str">
        <f t="shared" si="11"/>
        <v/>
      </c>
      <c r="I314" s="31">
        <v>0</v>
      </c>
    </row>
    <row r="315" spans="2:9" ht="38.25" hidden="1" x14ac:dyDescent="0.2">
      <c r="B315" s="9" t="s">
        <v>3828</v>
      </c>
      <c r="C315" s="12" t="s">
        <v>13</v>
      </c>
      <c r="D315" s="14" t="s">
        <v>5142</v>
      </c>
      <c r="E315" s="10">
        <v>0</v>
      </c>
      <c r="F315" s="10" t="str">
        <f>IF(REKAPITULACIJA!$F$48*I315=0,"",REKAPITULACIJA!$F$48*I315)</f>
        <v/>
      </c>
      <c r="G315" s="10" t="str">
        <f t="shared" si="11"/>
        <v/>
      </c>
      <c r="I315" s="31">
        <v>0</v>
      </c>
    </row>
    <row r="316" spans="2:9" ht="38.25" hidden="1" x14ac:dyDescent="0.2">
      <c r="B316" s="9" t="s">
        <v>3829</v>
      </c>
      <c r="C316" s="12" t="s">
        <v>84</v>
      </c>
      <c r="D316" s="14" t="s">
        <v>5143</v>
      </c>
      <c r="E316" s="10">
        <v>0</v>
      </c>
      <c r="F316" s="10" t="str">
        <f>IF(REKAPITULACIJA!$F$48*I316=0,"",REKAPITULACIJA!$F$48*I316)</f>
        <v/>
      </c>
      <c r="G316" s="10" t="str">
        <f t="shared" si="11"/>
        <v/>
      </c>
      <c r="I316" s="37">
        <v>0</v>
      </c>
    </row>
    <row r="317" spans="2:9" ht="38.25" hidden="1" x14ac:dyDescent="0.2">
      <c r="B317" s="9" t="s">
        <v>3830</v>
      </c>
      <c r="C317" s="12" t="s">
        <v>84</v>
      </c>
      <c r="D317" s="14" t="s">
        <v>5144</v>
      </c>
      <c r="E317" s="10">
        <v>0</v>
      </c>
      <c r="F317" s="10" t="str">
        <f>IF(REKAPITULACIJA!$F$48*I317=0,"",REKAPITULACIJA!$F$48*I317)</f>
        <v/>
      </c>
      <c r="G317" s="10" t="str">
        <f t="shared" si="11"/>
        <v/>
      </c>
      <c r="I317" s="37">
        <v>0</v>
      </c>
    </row>
    <row r="318" spans="2:9" ht="38.25" hidden="1" x14ac:dyDescent="0.2">
      <c r="B318" s="9" t="s">
        <v>3831</v>
      </c>
      <c r="C318" s="12" t="s">
        <v>84</v>
      </c>
      <c r="D318" s="14" t="s">
        <v>5145</v>
      </c>
      <c r="E318" s="10">
        <v>0</v>
      </c>
      <c r="F318" s="10" t="str">
        <f>IF(REKAPITULACIJA!$F$48*I318=0,"",REKAPITULACIJA!$F$48*I318)</f>
        <v/>
      </c>
      <c r="G318" s="10" t="str">
        <f t="shared" si="11"/>
        <v/>
      </c>
      <c r="I318" s="37">
        <v>0</v>
      </c>
    </row>
    <row r="319" spans="2:9" ht="38.25" hidden="1" x14ac:dyDescent="0.2">
      <c r="B319" s="9" t="s">
        <v>3832</v>
      </c>
      <c r="C319" s="12" t="s">
        <v>84</v>
      </c>
      <c r="D319" s="14" t="s">
        <v>5146</v>
      </c>
      <c r="E319" s="10">
        <v>0</v>
      </c>
      <c r="F319" s="10" t="str">
        <f>IF(REKAPITULACIJA!$F$48*I319=0,"",REKAPITULACIJA!$F$48*I319)</f>
        <v/>
      </c>
      <c r="G319" s="10" t="str">
        <f t="shared" si="11"/>
        <v/>
      </c>
      <c r="I319" s="37">
        <v>0</v>
      </c>
    </row>
    <row r="320" spans="2:9" ht="38.25" hidden="1" x14ac:dyDescent="0.2">
      <c r="B320" s="9" t="s">
        <v>3833</v>
      </c>
      <c r="C320" s="12" t="s">
        <v>84</v>
      </c>
      <c r="D320" s="14" t="s">
        <v>5147</v>
      </c>
      <c r="E320" s="10">
        <v>0</v>
      </c>
      <c r="F320" s="10" t="str">
        <f>IF(REKAPITULACIJA!$F$48*I320=0,"",REKAPITULACIJA!$F$48*I320)</f>
        <v/>
      </c>
      <c r="G320" s="10" t="str">
        <f t="shared" si="11"/>
        <v/>
      </c>
      <c r="I320" s="37">
        <v>0</v>
      </c>
    </row>
    <row r="321" spans="2:9" ht="38.25" hidden="1" x14ac:dyDescent="0.2">
      <c r="B321" s="9" t="s">
        <v>3834</v>
      </c>
      <c r="C321" s="12" t="s">
        <v>84</v>
      </c>
      <c r="D321" s="14" t="s">
        <v>5148</v>
      </c>
      <c r="E321" s="10">
        <v>0</v>
      </c>
      <c r="F321" s="10" t="str">
        <f>IF(REKAPITULACIJA!$F$48*I321=0,"",REKAPITULACIJA!$F$48*I321)</f>
        <v/>
      </c>
      <c r="G321" s="10" t="str">
        <f t="shared" si="11"/>
        <v/>
      </c>
      <c r="I321" s="37">
        <v>0</v>
      </c>
    </row>
    <row r="322" spans="2:9" ht="38.25" hidden="1" x14ac:dyDescent="0.2">
      <c r="B322" s="9" t="s">
        <v>3835</v>
      </c>
      <c r="C322" s="12" t="s">
        <v>84</v>
      </c>
      <c r="D322" s="14" t="s">
        <v>5149</v>
      </c>
      <c r="E322" s="10">
        <v>0</v>
      </c>
      <c r="F322" s="10" t="str">
        <f>IF(REKAPITULACIJA!$F$48*I322=0,"",REKAPITULACIJA!$F$48*I322)</f>
        <v/>
      </c>
      <c r="G322" s="10" t="str">
        <f t="shared" si="11"/>
        <v/>
      </c>
      <c r="I322" s="37">
        <v>0</v>
      </c>
    </row>
    <row r="323" spans="2:9" ht="38.25" hidden="1" x14ac:dyDescent="0.2">
      <c r="B323" s="9" t="s">
        <v>3836</v>
      </c>
      <c r="C323" s="12" t="s">
        <v>84</v>
      </c>
      <c r="D323" s="14" t="s">
        <v>3837</v>
      </c>
      <c r="E323" s="10">
        <v>0</v>
      </c>
      <c r="F323" s="10" t="str">
        <f>IF(REKAPITULACIJA!$F$48*I323=0,"",REKAPITULACIJA!$F$48*I323)</f>
        <v/>
      </c>
      <c r="G323" s="10" t="str">
        <f t="shared" si="11"/>
        <v/>
      </c>
      <c r="I323" s="38">
        <v>0</v>
      </c>
    </row>
    <row r="324" spans="2:9" ht="38.25" hidden="1" x14ac:dyDescent="0.2">
      <c r="B324" s="9" t="s">
        <v>3838</v>
      </c>
      <c r="C324" s="12" t="s">
        <v>84</v>
      </c>
      <c r="D324" s="14" t="s">
        <v>3839</v>
      </c>
      <c r="E324" s="10">
        <v>0</v>
      </c>
      <c r="F324" s="10" t="str">
        <f>IF(REKAPITULACIJA!$F$48*I324=0,"",REKAPITULACIJA!$F$48*I324)</f>
        <v/>
      </c>
      <c r="G324" s="10" t="str">
        <f t="shared" si="11"/>
        <v/>
      </c>
      <c r="I324" s="38">
        <v>0</v>
      </c>
    </row>
    <row r="325" spans="2:9" ht="38.25" hidden="1" x14ac:dyDescent="0.2">
      <c r="B325" s="9" t="s">
        <v>3840</v>
      </c>
      <c r="C325" s="12" t="s">
        <v>84</v>
      </c>
      <c r="D325" s="14" t="s">
        <v>3841</v>
      </c>
      <c r="E325" s="10">
        <v>0</v>
      </c>
      <c r="F325" s="10" t="str">
        <f>IF(REKAPITULACIJA!$F$48*I325=0,"",REKAPITULACIJA!$F$48*I325)</f>
        <v/>
      </c>
      <c r="G325" s="10" t="str">
        <f t="shared" si="11"/>
        <v/>
      </c>
      <c r="I325" s="38">
        <v>0</v>
      </c>
    </row>
    <row r="326" spans="2:9" ht="38.25" hidden="1" x14ac:dyDescent="0.2">
      <c r="B326" s="9" t="s">
        <v>3842</v>
      </c>
      <c r="C326" s="12" t="s">
        <v>84</v>
      </c>
      <c r="D326" s="14" t="s">
        <v>3843</v>
      </c>
      <c r="E326" s="10">
        <v>0</v>
      </c>
      <c r="F326" s="10" t="str">
        <f>IF(REKAPITULACIJA!$F$48*I326=0,"",REKAPITULACIJA!$F$48*I326)</f>
        <v/>
      </c>
      <c r="G326" s="10" t="str">
        <f t="shared" si="11"/>
        <v/>
      </c>
      <c r="I326" s="38">
        <v>0</v>
      </c>
    </row>
    <row r="327" spans="2:9" ht="38.25" hidden="1" x14ac:dyDescent="0.2">
      <c r="B327" s="9" t="s">
        <v>3844</v>
      </c>
      <c r="C327" s="12" t="s">
        <v>84</v>
      </c>
      <c r="D327" s="14" t="s">
        <v>3845</v>
      </c>
      <c r="E327" s="10">
        <v>0</v>
      </c>
      <c r="F327" s="10" t="str">
        <f>IF(REKAPITULACIJA!$F$48*I327=0,"",REKAPITULACIJA!$F$48*I327)</f>
        <v/>
      </c>
      <c r="G327" s="10" t="str">
        <f t="shared" si="11"/>
        <v/>
      </c>
      <c r="I327" s="38">
        <v>0</v>
      </c>
    </row>
    <row r="328" spans="2:9" ht="38.25" hidden="1" x14ac:dyDescent="0.2">
      <c r="B328" s="9" t="s">
        <v>3846</v>
      </c>
      <c r="C328" s="12" t="s">
        <v>84</v>
      </c>
      <c r="D328" s="14" t="s">
        <v>3847</v>
      </c>
      <c r="E328" s="10">
        <v>0</v>
      </c>
      <c r="F328" s="10" t="str">
        <f>IF(REKAPITULACIJA!$F$48*I328=0,"",REKAPITULACIJA!$F$48*I328)</f>
        <v/>
      </c>
      <c r="G328" s="10" t="str">
        <f t="shared" si="11"/>
        <v/>
      </c>
      <c r="I328" s="38">
        <v>0</v>
      </c>
    </row>
    <row r="329" spans="2:9" ht="38.25" hidden="1" x14ac:dyDescent="0.2">
      <c r="B329" s="9" t="s">
        <v>3848</v>
      </c>
      <c r="C329" s="12" t="s">
        <v>84</v>
      </c>
      <c r="D329" s="14" t="s">
        <v>3849</v>
      </c>
      <c r="E329" s="10">
        <v>0</v>
      </c>
      <c r="F329" s="10" t="str">
        <f>IF(REKAPITULACIJA!$F$48*I329=0,"",REKAPITULACIJA!$F$48*I329)</f>
        <v/>
      </c>
      <c r="G329" s="10" t="str">
        <f t="shared" si="11"/>
        <v/>
      </c>
      <c r="I329" s="38">
        <v>0</v>
      </c>
    </row>
    <row r="330" spans="2:9" ht="38.25" hidden="1" x14ac:dyDescent="0.2">
      <c r="B330" s="9" t="s">
        <v>3850</v>
      </c>
      <c r="C330" s="12" t="s">
        <v>84</v>
      </c>
      <c r="D330" s="14" t="s">
        <v>3851</v>
      </c>
      <c r="E330" s="10">
        <v>0</v>
      </c>
      <c r="F330" s="10" t="str">
        <f>IF(REKAPITULACIJA!$F$48*I330=0,"",REKAPITULACIJA!$F$48*I330)</f>
        <v/>
      </c>
      <c r="G330" s="10" t="str">
        <f t="shared" si="11"/>
        <v/>
      </c>
      <c r="I330" s="37">
        <v>0</v>
      </c>
    </row>
    <row r="331" spans="2:9" ht="38.25" hidden="1" x14ac:dyDescent="0.2">
      <c r="B331" s="9" t="s">
        <v>3852</v>
      </c>
      <c r="C331" s="12" t="s">
        <v>84</v>
      </c>
      <c r="D331" s="14" t="s">
        <v>3853</v>
      </c>
      <c r="E331" s="10">
        <v>0</v>
      </c>
      <c r="F331" s="10" t="str">
        <f>IF(REKAPITULACIJA!$F$48*I331=0,"",REKAPITULACIJA!$F$48*I331)</f>
        <v/>
      </c>
      <c r="G331" s="10" t="str">
        <f t="shared" si="11"/>
        <v/>
      </c>
      <c r="I331" s="37">
        <v>0</v>
      </c>
    </row>
    <row r="332" spans="2:9" ht="38.25" hidden="1" x14ac:dyDescent="0.2">
      <c r="B332" s="9" t="s">
        <v>3854</v>
      </c>
      <c r="C332" s="12" t="s">
        <v>84</v>
      </c>
      <c r="D332" s="14" t="s">
        <v>3855</v>
      </c>
      <c r="E332" s="10">
        <v>0</v>
      </c>
      <c r="F332" s="10" t="str">
        <f>IF(REKAPITULACIJA!$F$48*I332=0,"",REKAPITULACIJA!$F$48*I332)</f>
        <v/>
      </c>
      <c r="G332" s="10" t="str">
        <f t="shared" si="11"/>
        <v/>
      </c>
      <c r="I332" s="37">
        <v>0</v>
      </c>
    </row>
    <row r="333" spans="2:9" ht="38.25" hidden="1" x14ac:dyDescent="0.2">
      <c r="B333" s="9" t="s">
        <v>3856</v>
      </c>
      <c r="C333" s="12" t="s">
        <v>84</v>
      </c>
      <c r="D333" s="14" t="s">
        <v>3857</v>
      </c>
      <c r="E333" s="10">
        <v>0</v>
      </c>
      <c r="F333" s="10" t="str">
        <f>IF(REKAPITULACIJA!$F$48*I333=0,"",REKAPITULACIJA!$F$48*I333)</f>
        <v/>
      </c>
      <c r="G333" s="10" t="str">
        <f t="shared" si="11"/>
        <v/>
      </c>
      <c r="I333" s="37">
        <v>0</v>
      </c>
    </row>
    <row r="334" spans="2:9" ht="38.25" hidden="1" x14ac:dyDescent="0.2">
      <c r="B334" s="9" t="s">
        <v>3858</v>
      </c>
      <c r="C334" s="12" t="s">
        <v>84</v>
      </c>
      <c r="D334" s="14" t="s">
        <v>3859</v>
      </c>
      <c r="E334" s="10">
        <v>0</v>
      </c>
      <c r="F334" s="10" t="str">
        <f>IF(REKAPITULACIJA!$F$48*I334=0,"",REKAPITULACIJA!$F$48*I334)</f>
        <v/>
      </c>
      <c r="G334" s="10" t="str">
        <f t="shared" si="11"/>
        <v/>
      </c>
      <c r="I334" s="37">
        <v>0</v>
      </c>
    </row>
    <row r="335" spans="2:9" ht="38.25" hidden="1" x14ac:dyDescent="0.2">
      <c r="B335" s="9" t="s">
        <v>3860</v>
      </c>
      <c r="C335" s="12" t="s">
        <v>84</v>
      </c>
      <c r="D335" s="14" t="s">
        <v>3861</v>
      </c>
      <c r="E335" s="10">
        <v>0</v>
      </c>
      <c r="F335" s="10" t="str">
        <f>IF(REKAPITULACIJA!$F$48*I335=0,"",REKAPITULACIJA!$F$48*I335)</f>
        <v/>
      </c>
      <c r="G335" s="10" t="str">
        <f t="shared" si="11"/>
        <v/>
      </c>
      <c r="I335" s="37">
        <v>0</v>
      </c>
    </row>
    <row r="336" spans="2:9" ht="38.25" hidden="1" x14ac:dyDescent="0.2">
      <c r="B336" s="9" t="s">
        <v>3862</v>
      </c>
      <c r="C336" s="12" t="s">
        <v>84</v>
      </c>
      <c r="D336" s="14" t="s">
        <v>3863</v>
      </c>
      <c r="E336" s="10">
        <v>0</v>
      </c>
      <c r="F336" s="10" t="str">
        <f>IF(REKAPITULACIJA!$F$48*I336=0,"",REKAPITULACIJA!$F$48*I336)</f>
        <v/>
      </c>
      <c r="G336" s="10" t="str">
        <f t="shared" si="11"/>
        <v/>
      </c>
      <c r="I336" s="37">
        <v>0</v>
      </c>
    </row>
    <row r="337" spans="2:9" ht="38.25" hidden="1" x14ac:dyDescent="0.2">
      <c r="B337" s="9" t="s">
        <v>3864</v>
      </c>
      <c r="C337" s="12" t="s">
        <v>84</v>
      </c>
      <c r="D337" s="14" t="s">
        <v>3865</v>
      </c>
      <c r="E337" s="10">
        <v>0</v>
      </c>
      <c r="F337" s="10" t="str">
        <f>IF(REKAPITULACIJA!$F$48*I337=0,"",REKAPITULACIJA!$F$48*I337)</f>
        <v/>
      </c>
      <c r="G337" s="10" t="str">
        <f t="shared" si="11"/>
        <v/>
      </c>
      <c r="I337" s="37">
        <v>0</v>
      </c>
    </row>
    <row r="338" spans="2:9" ht="38.25" hidden="1" x14ac:dyDescent="0.2">
      <c r="B338" s="9" t="s">
        <v>3866</v>
      </c>
      <c r="C338" s="12" t="s">
        <v>84</v>
      </c>
      <c r="D338" s="14" t="s">
        <v>3867</v>
      </c>
      <c r="E338" s="10">
        <v>0</v>
      </c>
      <c r="F338" s="10" t="str">
        <f>IF(REKAPITULACIJA!$F$48*I338=0,"",REKAPITULACIJA!$F$48*I338)</f>
        <v/>
      </c>
      <c r="G338" s="10" t="str">
        <f t="shared" si="11"/>
        <v/>
      </c>
      <c r="I338" s="37">
        <v>0</v>
      </c>
    </row>
    <row r="339" spans="2:9" ht="38.25" hidden="1" x14ac:dyDescent="0.2">
      <c r="B339" s="9" t="s">
        <v>3868</v>
      </c>
      <c r="C339" s="12" t="s">
        <v>84</v>
      </c>
      <c r="D339" s="14" t="s">
        <v>5150</v>
      </c>
      <c r="E339" s="10">
        <v>0</v>
      </c>
      <c r="F339" s="10" t="str">
        <f>IF(REKAPITULACIJA!$F$48*I339=0,"",REKAPITULACIJA!$F$48*I339)</f>
        <v/>
      </c>
      <c r="G339" s="10" t="str">
        <f t="shared" si="11"/>
        <v/>
      </c>
      <c r="I339" s="31">
        <v>0</v>
      </c>
    </row>
    <row r="340" spans="2:9" ht="38.25" hidden="1" x14ac:dyDescent="0.2">
      <c r="B340" s="9" t="s">
        <v>3869</v>
      </c>
      <c r="C340" s="12" t="s">
        <v>84</v>
      </c>
      <c r="D340" s="14" t="s">
        <v>5151</v>
      </c>
      <c r="E340" s="10">
        <v>0</v>
      </c>
      <c r="F340" s="10" t="str">
        <f>IF(REKAPITULACIJA!$F$48*I340=0,"",REKAPITULACIJA!$F$48*I340)</f>
        <v/>
      </c>
      <c r="G340" s="10" t="str">
        <f t="shared" si="11"/>
        <v/>
      </c>
      <c r="I340" s="31">
        <v>0</v>
      </c>
    </row>
    <row r="341" spans="2:9" ht="38.25" hidden="1" x14ac:dyDescent="0.2">
      <c r="B341" s="9" t="s">
        <v>3870</v>
      </c>
      <c r="C341" s="12" t="s">
        <v>84</v>
      </c>
      <c r="D341" s="14" t="s">
        <v>5152</v>
      </c>
      <c r="E341" s="10">
        <v>0</v>
      </c>
      <c r="F341" s="10" t="str">
        <f>IF(REKAPITULACIJA!$F$48*I341=0,"",REKAPITULACIJA!$F$48*I341)</f>
        <v/>
      </c>
      <c r="G341" s="10" t="str">
        <f t="shared" si="11"/>
        <v/>
      </c>
      <c r="I341" s="31">
        <v>0</v>
      </c>
    </row>
    <row r="342" spans="2:9" ht="51" hidden="1" x14ac:dyDescent="0.2">
      <c r="B342" s="9" t="s">
        <v>3871</v>
      </c>
      <c r="C342" s="12" t="s">
        <v>84</v>
      </c>
      <c r="D342" s="14" t="s">
        <v>5153</v>
      </c>
      <c r="E342" s="10">
        <v>0</v>
      </c>
      <c r="F342" s="10" t="str">
        <f>IF(REKAPITULACIJA!$F$48*I342=0,"",REKAPITULACIJA!$F$48*I342)</f>
        <v/>
      </c>
      <c r="G342" s="10" t="str">
        <f t="shared" si="11"/>
        <v/>
      </c>
      <c r="I342" s="38">
        <v>0</v>
      </c>
    </row>
    <row r="343" spans="2:9" ht="51" hidden="1" x14ac:dyDescent="0.2">
      <c r="B343" s="9" t="s">
        <v>3872</v>
      </c>
      <c r="C343" s="12" t="s">
        <v>84</v>
      </c>
      <c r="D343" s="14" t="s">
        <v>5154</v>
      </c>
      <c r="E343" s="10">
        <v>0</v>
      </c>
      <c r="F343" s="10" t="str">
        <f>IF(REKAPITULACIJA!$F$48*I343=0,"",REKAPITULACIJA!$F$48*I343)</f>
        <v/>
      </c>
      <c r="G343" s="10" t="str">
        <f t="shared" si="11"/>
        <v/>
      </c>
      <c r="I343" s="38">
        <v>0</v>
      </c>
    </row>
    <row r="344" spans="2:9" ht="51" hidden="1" x14ac:dyDescent="0.2">
      <c r="B344" s="9" t="s">
        <v>3873</v>
      </c>
      <c r="C344" s="12" t="s">
        <v>84</v>
      </c>
      <c r="D344" s="14" t="s">
        <v>5155</v>
      </c>
      <c r="E344" s="10">
        <v>0</v>
      </c>
      <c r="F344" s="10" t="str">
        <f>IF(REKAPITULACIJA!$F$48*I344=0,"",REKAPITULACIJA!$F$48*I344)</f>
        <v/>
      </c>
      <c r="G344" s="10" t="str">
        <f t="shared" si="11"/>
        <v/>
      </c>
      <c r="I344" s="38">
        <v>0</v>
      </c>
    </row>
    <row r="345" spans="2:9" ht="51" hidden="1" x14ac:dyDescent="0.2">
      <c r="B345" s="9" t="s">
        <v>3874</v>
      </c>
      <c r="C345" s="12" t="s">
        <v>84</v>
      </c>
      <c r="D345" s="14" t="s">
        <v>5156</v>
      </c>
      <c r="E345" s="10">
        <v>0</v>
      </c>
      <c r="F345" s="10" t="str">
        <f>IF(REKAPITULACIJA!$F$48*I345=0,"",REKAPITULACIJA!$F$48*I345)</f>
        <v/>
      </c>
      <c r="G345" s="10" t="str">
        <f t="shared" si="11"/>
        <v/>
      </c>
      <c r="I345" s="31">
        <v>0</v>
      </c>
    </row>
    <row r="346" spans="2:9" ht="51" hidden="1" x14ac:dyDescent="0.2">
      <c r="B346" s="9" t="s">
        <v>3875</v>
      </c>
      <c r="C346" s="12" t="s">
        <v>84</v>
      </c>
      <c r="D346" s="14" t="s">
        <v>5157</v>
      </c>
      <c r="E346" s="10">
        <v>0</v>
      </c>
      <c r="F346" s="10" t="str">
        <f>IF(REKAPITULACIJA!$F$48*I346=0,"",REKAPITULACIJA!$F$48*I346)</f>
        <v/>
      </c>
      <c r="G346" s="10" t="str">
        <f t="shared" si="11"/>
        <v/>
      </c>
      <c r="I346" s="31">
        <v>0</v>
      </c>
    </row>
    <row r="347" spans="2:9" ht="51" hidden="1" x14ac:dyDescent="0.2">
      <c r="B347" s="9" t="s">
        <v>3876</v>
      </c>
      <c r="C347" s="12" t="s">
        <v>84</v>
      </c>
      <c r="D347" s="14" t="s">
        <v>5158</v>
      </c>
      <c r="E347" s="10">
        <v>0</v>
      </c>
      <c r="F347" s="10" t="str">
        <f>IF(REKAPITULACIJA!$F$48*I347=0,"",REKAPITULACIJA!$F$48*I347)</f>
        <v/>
      </c>
      <c r="G347" s="10" t="str">
        <f t="shared" si="11"/>
        <v/>
      </c>
      <c r="I347" s="31">
        <v>0</v>
      </c>
    </row>
    <row r="348" spans="2:9" ht="38.25" hidden="1" x14ac:dyDescent="0.2">
      <c r="B348" s="9" t="s">
        <v>3877</v>
      </c>
      <c r="C348" s="12" t="s">
        <v>84</v>
      </c>
      <c r="D348" s="14" t="s">
        <v>5159</v>
      </c>
      <c r="E348" s="10">
        <v>0</v>
      </c>
      <c r="F348" s="10" t="str">
        <f>IF(REKAPITULACIJA!$F$48*I348=0,"",REKAPITULACIJA!$F$48*I348)</f>
        <v/>
      </c>
      <c r="G348" s="10" t="str">
        <f t="shared" si="11"/>
        <v/>
      </c>
      <c r="I348" s="31">
        <v>0</v>
      </c>
    </row>
    <row r="349" spans="2:9" ht="76.5" hidden="1" x14ac:dyDescent="0.2">
      <c r="B349" s="9" t="s">
        <v>3878</v>
      </c>
      <c r="C349" s="12" t="s">
        <v>84</v>
      </c>
      <c r="D349" s="14" t="s">
        <v>5160</v>
      </c>
      <c r="E349" s="10">
        <v>0</v>
      </c>
      <c r="F349" s="10" t="str">
        <f>IF(REKAPITULACIJA!$F$48*I349=0,"",REKAPITULACIJA!$F$48*I349)</f>
        <v/>
      </c>
      <c r="G349" s="10" t="str">
        <f t="shared" si="11"/>
        <v/>
      </c>
      <c r="I349" s="35">
        <v>0</v>
      </c>
    </row>
    <row r="350" spans="2:9" ht="76.5" hidden="1" x14ac:dyDescent="0.2">
      <c r="B350" s="9" t="s">
        <v>3879</v>
      </c>
      <c r="C350" s="12" t="s">
        <v>84</v>
      </c>
      <c r="D350" s="14" t="s">
        <v>5161</v>
      </c>
      <c r="E350" s="10">
        <v>0</v>
      </c>
      <c r="F350" s="10" t="str">
        <f>IF(REKAPITULACIJA!$F$48*I350=0,"",REKAPITULACIJA!$F$48*I350)</f>
        <v/>
      </c>
      <c r="G350" s="10" t="str">
        <f t="shared" si="11"/>
        <v/>
      </c>
      <c r="I350" s="35">
        <v>0</v>
      </c>
    </row>
    <row r="351" spans="2:9" ht="76.5" hidden="1" x14ac:dyDescent="0.2">
      <c r="B351" s="9" t="s">
        <v>3880</v>
      </c>
      <c r="C351" s="12" t="s">
        <v>84</v>
      </c>
      <c r="D351" s="14" t="s">
        <v>5162</v>
      </c>
      <c r="E351" s="10">
        <v>0</v>
      </c>
      <c r="F351" s="10" t="str">
        <f>IF(REKAPITULACIJA!$F$48*I351=0,"",REKAPITULACIJA!$F$48*I351)</f>
        <v/>
      </c>
      <c r="G351" s="10" t="str">
        <f t="shared" si="11"/>
        <v/>
      </c>
      <c r="I351" s="37">
        <v>0</v>
      </c>
    </row>
    <row r="352" spans="2:9" ht="76.5" hidden="1" x14ac:dyDescent="0.2">
      <c r="B352" s="9" t="s">
        <v>3881</v>
      </c>
      <c r="C352" s="12" t="s">
        <v>84</v>
      </c>
      <c r="D352" s="14" t="s">
        <v>5163</v>
      </c>
      <c r="E352" s="10">
        <v>0</v>
      </c>
      <c r="F352" s="10" t="str">
        <f>IF(REKAPITULACIJA!$F$48*I352=0,"",REKAPITULACIJA!$F$48*I352)</f>
        <v/>
      </c>
      <c r="G352" s="10" t="str">
        <f t="shared" si="11"/>
        <v/>
      </c>
      <c r="I352" s="37">
        <v>0</v>
      </c>
    </row>
    <row r="353" spans="2:9" ht="38.25" hidden="1" x14ac:dyDescent="0.2">
      <c r="B353" s="9" t="s">
        <v>14283</v>
      </c>
      <c r="C353" s="12" t="s">
        <v>13</v>
      </c>
      <c r="D353" s="14" t="s">
        <v>14313</v>
      </c>
      <c r="E353" s="10">
        <v>0</v>
      </c>
      <c r="F353" s="10">
        <v>35</v>
      </c>
      <c r="G353" s="10">
        <f t="shared" si="11"/>
        <v>0</v>
      </c>
      <c r="I353" s="2"/>
    </row>
    <row r="354" spans="2:9" hidden="1" x14ac:dyDescent="0.2">
      <c r="E354" s="45">
        <f>IF(SUM(E357:E635)=0,0,"")</f>
        <v>0</v>
      </c>
      <c r="F354" s="45"/>
      <c r="G354" s="45">
        <f>IF(REKAPITULACIJA!$F$48=0,"",IF(SUM(G357:G635)=0,0,""))</f>
        <v>0</v>
      </c>
    </row>
    <row r="355" spans="2:9" ht="21.2" hidden="1" customHeight="1" x14ac:dyDescent="0.25">
      <c r="B355" s="212" t="s">
        <v>3882</v>
      </c>
      <c r="C355" s="213"/>
      <c r="D355" s="213"/>
      <c r="E355" s="47">
        <f>IF(SUM(E357:E635)=0,0,"")</f>
        <v>0</v>
      </c>
      <c r="F355" s="47"/>
      <c r="G355" s="48">
        <f>IF(REKAPITULACIJA!$F$48=0,"",IF(SUM(G357:G635)=0,0,""))</f>
        <v>0</v>
      </c>
    </row>
    <row r="356" spans="2:9" hidden="1" x14ac:dyDescent="0.2">
      <c r="E356" s="45">
        <f>IF(SUM(E357:E635)=0,0,"")</f>
        <v>0</v>
      </c>
      <c r="F356" s="45"/>
      <c r="G356" s="45">
        <f>IF(REKAPITULACIJA!$F$48=0,"",IF(SUM(G357:G635)=0,0,""))</f>
        <v>0</v>
      </c>
    </row>
    <row r="357" spans="2:9" ht="38.25" hidden="1" x14ac:dyDescent="0.2">
      <c r="B357" s="9" t="s">
        <v>3883</v>
      </c>
      <c r="C357" s="12" t="s">
        <v>84</v>
      </c>
      <c r="D357" s="14" t="s">
        <v>5164</v>
      </c>
      <c r="E357" s="10">
        <v>0</v>
      </c>
      <c r="F357" s="10" t="str">
        <f>IF(REKAPITULACIJA!$F$48*I357=0,"",REKAPITULACIJA!$F$48*I357)</f>
        <v/>
      </c>
      <c r="G357" s="10" t="str">
        <f>IF(F357="","",E357*F357)</f>
        <v/>
      </c>
      <c r="I357" s="36">
        <v>0</v>
      </c>
    </row>
    <row r="358" spans="2:9" ht="38.25" hidden="1" x14ac:dyDescent="0.2">
      <c r="B358" s="9" t="s">
        <v>3884</v>
      </c>
      <c r="C358" s="12" t="s">
        <v>84</v>
      </c>
      <c r="D358" s="14" t="s">
        <v>5165</v>
      </c>
      <c r="E358" s="10">
        <v>0</v>
      </c>
      <c r="F358" s="10" t="str">
        <f>IF(REKAPITULACIJA!$F$48*I358=0,"",REKAPITULACIJA!$F$48*I358)</f>
        <v/>
      </c>
      <c r="G358" s="10" t="str">
        <f t="shared" ref="G358:G421" si="12">IF(F358="","",E358*F358)</f>
        <v/>
      </c>
      <c r="I358" s="36">
        <v>0</v>
      </c>
    </row>
    <row r="359" spans="2:9" ht="38.25" hidden="1" x14ac:dyDescent="0.2">
      <c r="B359" s="9" t="s">
        <v>3885</v>
      </c>
      <c r="C359" s="12" t="s">
        <v>84</v>
      </c>
      <c r="D359" s="14" t="s">
        <v>5166</v>
      </c>
      <c r="E359" s="10">
        <v>0</v>
      </c>
      <c r="F359" s="10" t="str">
        <f>IF(REKAPITULACIJA!$F$48*I359=0,"",REKAPITULACIJA!$F$48*I359)</f>
        <v/>
      </c>
      <c r="G359" s="10" t="str">
        <f t="shared" si="12"/>
        <v/>
      </c>
      <c r="I359" s="36">
        <v>0</v>
      </c>
    </row>
    <row r="360" spans="2:9" ht="38.25" hidden="1" x14ac:dyDescent="0.2">
      <c r="B360" s="9" t="s">
        <v>3886</v>
      </c>
      <c r="C360" s="12" t="s">
        <v>84</v>
      </c>
      <c r="D360" s="14" t="s">
        <v>5167</v>
      </c>
      <c r="E360" s="10">
        <v>0</v>
      </c>
      <c r="F360" s="10" t="str">
        <f>IF(REKAPITULACIJA!$F$48*I360=0,"",REKAPITULACIJA!$F$48*I360)</f>
        <v/>
      </c>
      <c r="G360" s="10" t="str">
        <f t="shared" si="12"/>
        <v/>
      </c>
      <c r="I360" s="36">
        <v>0</v>
      </c>
    </row>
    <row r="361" spans="2:9" ht="38.25" hidden="1" x14ac:dyDescent="0.2">
      <c r="B361" s="9" t="s">
        <v>3887</v>
      </c>
      <c r="C361" s="12" t="s">
        <v>84</v>
      </c>
      <c r="D361" s="14" t="s">
        <v>5168</v>
      </c>
      <c r="E361" s="10">
        <v>0</v>
      </c>
      <c r="F361" s="10" t="str">
        <f>IF(REKAPITULACIJA!$F$48*I361=0,"",REKAPITULACIJA!$F$48*I361)</f>
        <v/>
      </c>
      <c r="G361" s="10" t="str">
        <f t="shared" si="12"/>
        <v/>
      </c>
      <c r="I361" s="36">
        <v>0</v>
      </c>
    </row>
    <row r="362" spans="2:9" ht="38.25" hidden="1" x14ac:dyDescent="0.2">
      <c r="B362" s="9" t="s">
        <v>3888</v>
      </c>
      <c r="C362" s="12" t="s">
        <v>84</v>
      </c>
      <c r="D362" s="14" t="s">
        <v>5169</v>
      </c>
      <c r="E362" s="10">
        <v>0</v>
      </c>
      <c r="F362" s="10" t="str">
        <f>IF(REKAPITULACIJA!$F$48*I362=0,"",REKAPITULACIJA!$F$48*I362)</f>
        <v/>
      </c>
      <c r="G362" s="10" t="str">
        <f t="shared" si="12"/>
        <v/>
      </c>
      <c r="I362" s="36">
        <v>0</v>
      </c>
    </row>
    <row r="363" spans="2:9" ht="38.25" hidden="1" x14ac:dyDescent="0.2">
      <c r="B363" s="9" t="s">
        <v>3889</v>
      </c>
      <c r="C363" s="12" t="s">
        <v>84</v>
      </c>
      <c r="D363" s="14" t="s">
        <v>5170</v>
      </c>
      <c r="E363" s="10">
        <v>0</v>
      </c>
      <c r="F363" s="10" t="str">
        <f>IF(REKAPITULACIJA!$F$48*I363=0,"",REKAPITULACIJA!$F$48*I363)</f>
        <v/>
      </c>
      <c r="G363" s="10" t="str">
        <f t="shared" si="12"/>
        <v/>
      </c>
      <c r="I363" s="36">
        <v>0</v>
      </c>
    </row>
    <row r="364" spans="2:9" ht="51" hidden="1" x14ac:dyDescent="0.2">
      <c r="B364" s="9" t="s">
        <v>3890</v>
      </c>
      <c r="C364" s="12" t="s">
        <v>84</v>
      </c>
      <c r="D364" s="14" t="s">
        <v>5171</v>
      </c>
      <c r="E364" s="10">
        <v>0</v>
      </c>
      <c r="F364" s="10" t="str">
        <f>IF(REKAPITULACIJA!$F$48*I364=0,"",REKAPITULACIJA!$F$48*I364)</f>
        <v/>
      </c>
      <c r="G364" s="10" t="str">
        <f t="shared" si="12"/>
        <v/>
      </c>
      <c r="I364" s="31">
        <v>0</v>
      </c>
    </row>
    <row r="365" spans="2:9" ht="51" hidden="1" x14ac:dyDescent="0.2">
      <c r="B365" s="9" t="s">
        <v>3891</v>
      </c>
      <c r="C365" s="12" t="s">
        <v>84</v>
      </c>
      <c r="D365" s="14" t="s">
        <v>5172</v>
      </c>
      <c r="E365" s="10">
        <v>0</v>
      </c>
      <c r="F365" s="10" t="str">
        <f>IF(REKAPITULACIJA!$F$48*I365=0,"",REKAPITULACIJA!$F$48*I365)</f>
        <v/>
      </c>
      <c r="G365" s="10" t="str">
        <f t="shared" si="12"/>
        <v/>
      </c>
      <c r="I365" s="31">
        <v>0</v>
      </c>
    </row>
    <row r="366" spans="2:9" ht="51" hidden="1" x14ac:dyDescent="0.2">
      <c r="B366" s="9" t="s">
        <v>3892</v>
      </c>
      <c r="C366" s="12" t="s">
        <v>84</v>
      </c>
      <c r="D366" s="14" t="s">
        <v>5173</v>
      </c>
      <c r="E366" s="10">
        <v>0</v>
      </c>
      <c r="F366" s="10" t="str">
        <f>IF(REKAPITULACIJA!$F$48*I366=0,"",REKAPITULACIJA!$F$48*I366)</f>
        <v/>
      </c>
      <c r="G366" s="10" t="str">
        <f t="shared" si="12"/>
        <v/>
      </c>
      <c r="I366" s="31">
        <v>0</v>
      </c>
    </row>
    <row r="367" spans="2:9" ht="51" hidden="1" x14ac:dyDescent="0.2">
      <c r="B367" s="9" t="s">
        <v>3893</v>
      </c>
      <c r="C367" s="12" t="s">
        <v>84</v>
      </c>
      <c r="D367" s="14" t="s">
        <v>5174</v>
      </c>
      <c r="E367" s="10">
        <v>0</v>
      </c>
      <c r="F367" s="10" t="str">
        <f>IF(REKAPITULACIJA!$F$48*I367=0,"",REKAPITULACIJA!$F$48*I367)</f>
        <v/>
      </c>
      <c r="G367" s="10" t="str">
        <f t="shared" si="12"/>
        <v/>
      </c>
      <c r="I367" s="31">
        <v>0</v>
      </c>
    </row>
    <row r="368" spans="2:9" ht="51" hidden="1" x14ac:dyDescent="0.2">
      <c r="B368" s="9" t="s">
        <v>3894</v>
      </c>
      <c r="C368" s="12" t="s">
        <v>84</v>
      </c>
      <c r="D368" s="14" t="s">
        <v>5175</v>
      </c>
      <c r="E368" s="10">
        <v>0</v>
      </c>
      <c r="F368" s="10" t="str">
        <f>IF(REKAPITULACIJA!$F$48*I368=0,"",REKAPITULACIJA!$F$48*I368)</f>
        <v/>
      </c>
      <c r="G368" s="10" t="str">
        <f t="shared" si="12"/>
        <v/>
      </c>
      <c r="I368" s="31">
        <v>0</v>
      </c>
    </row>
    <row r="369" spans="2:9" ht="51" hidden="1" x14ac:dyDescent="0.2">
      <c r="B369" s="9" t="s">
        <v>3895</v>
      </c>
      <c r="C369" s="12" t="s">
        <v>84</v>
      </c>
      <c r="D369" s="14" t="s">
        <v>5176</v>
      </c>
      <c r="E369" s="10">
        <v>0</v>
      </c>
      <c r="F369" s="10" t="str">
        <f>IF(REKAPITULACIJA!$F$48*I369=0,"",REKAPITULACIJA!$F$48*I369)</f>
        <v/>
      </c>
      <c r="G369" s="10" t="str">
        <f t="shared" si="12"/>
        <v/>
      </c>
      <c r="I369" s="31">
        <v>0</v>
      </c>
    </row>
    <row r="370" spans="2:9" ht="51" hidden="1" x14ac:dyDescent="0.2">
      <c r="B370" s="9" t="s">
        <v>3896</v>
      </c>
      <c r="C370" s="12" t="s">
        <v>84</v>
      </c>
      <c r="D370" s="14" t="s">
        <v>5177</v>
      </c>
      <c r="E370" s="10">
        <v>0</v>
      </c>
      <c r="F370" s="10" t="str">
        <f>IF(REKAPITULACIJA!$F$48*I370=0,"",REKAPITULACIJA!$F$48*I370)</f>
        <v/>
      </c>
      <c r="G370" s="10" t="str">
        <f t="shared" si="12"/>
        <v/>
      </c>
      <c r="I370" s="31">
        <v>0</v>
      </c>
    </row>
    <row r="371" spans="2:9" ht="51" hidden="1" x14ac:dyDescent="0.2">
      <c r="B371" s="9" t="s">
        <v>3897</v>
      </c>
      <c r="C371" s="12" t="s">
        <v>84</v>
      </c>
      <c r="D371" s="14" t="s">
        <v>5178</v>
      </c>
      <c r="E371" s="10">
        <v>0</v>
      </c>
      <c r="F371" s="10" t="str">
        <f>IF(REKAPITULACIJA!$F$48*I371=0,"",REKAPITULACIJA!$F$48*I371)</f>
        <v/>
      </c>
      <c r="G371" s="10" t="str">
        <f t="shared" si="12"/>
        <v/>
      </c>
      <c r="I371" s="36">
        <v>0</v>
      </c>
    </row>
    <row r="372" spans="2:9" ht="51" hidden="1" x14ac:dyDescent="0.2">
      <c r="B372" s="9" t="s">
        <v>3898</v>
      </c>
      <c r="C372" s="12" t="s">
        <v>84</v>
      </c>
      <c r="D372" s="14" t="s">
        <v>5179</v>
      </c>
      <c r="E372" s="10">
        <v>0</v>
      </c>
      <c r="F372" s="10" t="str">
        <f>IF(REKAPITULACIJA!$F$48*I372=0,"",REKAPITULACIJA!$F$48*I372)</f>
        <v/>
      </c>
      <c r="G372" s="10" t="str">
        <f t="shared" si="12"/>
        <v/>
      </c>
      <c r="I372" s="36">
        <v>0</v>
      </c>
    </row>
    <row r="373" spans="2:9" ht="51" hidden="1" x14ac:dyDescent="0.2">
      <c r="B373" s="9" t="s">
        <v>3899</v>
      </c>
      <c r="C373" s="12" t="s">
        <v>84</v>
      </c>
      <c r="D373" s="14" t="s">
        <v>5180</v>
      </c>
      <c r="E373" s="10">
        <v>0</v>
      </c>
      <c r="F373" s="10" t="str">
        <f>IF(REKAPITULACIJA!$F$48*I373=0,"",REKAPITULACIJA!$F$48*I373)</f>
        <v/>
      </c>
      <c r="G373" s="10" t="str">
        <f t="shared" si="12"/>
        <v/>
      </c>
      <c r="I373" s="36">
        <v>0</v>
      </c>
    </row>
    <row r="374" spans="2:9" ht="51" hidden="1" x14ac:dyDescent="0.2">
      <c r="B374" s="9" t="s">
        <v>3900</v>
      </c>
      <c r="C374" s="12" t="s">
        <v>84</v>
      </c>
      <c r="D374" s="14" t="s">
        <v>5181</v>
      </c>
      <c r="E374" s="10">
        <v>0</v>
      </c>
      <c r="F374" s="10" t="str">
        <f>IF(REKAPITULACIJA!$F$48*I374=0,"",REKAPITULACIJA!$F$48*I374)</f>
        <v/>
      </c>
      <c r="G374" s="10" t="str">
        <f t="shared" si="12"/>
        <v/>
      </c>
      <c r="I374" s="36">
        <v>0</v>
      </c>
    </row>
    <row r="375" spans="2:9" ht="51" hidden="1" x14ac:dyDescent="0.2">
      <c r="B375" s="9" t="s">
        <v>3901</v>
      </c>
      <c r="C375" s="12" t="s">
        <v>84</v>
      </c>
      <c r="D375" s="14" t="s">
        <v>5182</v>
      </c>
      <c r="E375" s="10">
        <v>0</v>
      </c>
      <c r="F375" s="10" t="str">
        <f>IF(REKAPITULACIJA!$F$48*I375=0,"",REKAPITULACIJA!$F$48*I375)</f>
        <v/>
      </c>
      <c r="G375" s="10" t="str">
        <f t="shared" si="12"/>
        <v/>
      </c>
      <c r="I375" s="36">
        <v>0</v>
      </c>
    </row>
    <row r="376" spans="2:9" ht="51" hidden="1" x14ac:dyDescent="0.2">
      <c r="B376" s="9" t="s">
        <v>3902</v>
      </c>
      <c r="C376" s="12" t="s">
        <v>84</v>
      </c>
      <c r="D376" s="14" t="s">
        <v>5183</v>
      </c>
      <c r="E376" s="10">
        <v>0</v>
      </c>
      <c r="F376" s="10" t="str">
        <f>IF(REKAPITULACIJA!$F$48*I376=0,"",REKAPITULACIJA!$F$48*I376)</f>
        <v/>
      </c>
      <c r="G376" s="10" t="str">
        <f t="shared" si="12"/>
        <v/>
      </c>
      <c r="I376" s="36">
        <v>0</v>
      </c>
    </row>
    <row r="377" spans="2:9" ht="51" hidden="1" x14ac:dyDescent="0.2">
      <c r="B377" s="9" t="s">
        <v>3903</v>
      </c>
      <c r="C377" s="12" t="s">
        <v>84</v>
      </c>
      <c r="D377" s="14" t="s">
        <v>5184</v>
      </c>
      <c r="E377" s="10">
        <v>0</v>
      </c>
      <c r="F377" s="10" t="str">
        <f>IF(REKAPITULACIJA!$F$48*I377=0,"",REKAPITULACIJA!$F$48*I377)</f>
        <v/>
      </c>
      <c r="G377" s="10" t="str">
        <f t="shared" si="12"/>
        <v/>
      </c>
      <c r="I377" s="36">
        <v>0</v>
      </c>
    </row>
    <row r="378" spans="2:9" ht="38.25" hidden="1" x14ac:dyDescent="0.2">
      <c r="B378" s="9" t="s">
        <v>3904</v>
      </c>
      <c r="C378" s="12" t="s">
        <v>84</v>
      </c>
      <c r="D378" s="14" t="s">
        <v>5185</v>
      </c>
      <c r="E378" s="10">
        <v>0</v>
      </c>
      <c r="F378" s="10" t="str">
        <f>IF(REKAPITULACIJA!$F$48*I378=0,"",REKAPITULACIJA!$F$48*I378)</f>
        <v/>
      </c>
      <c r="G378" s="10" t="str">
        <f t="shared" si="12"/>
        <v/>
      </c>
      <c r="I378" s="31">
        <v>0</v>
      </c>
    </row>
    <row r="379" spans="2:9" ht="38.25" hidden="1" x14ac:dyDescent="0.2">
      <c r="B379" s="9" t="s">
        <v>3905</v>
      </c>
      <c r="C379" s="12" t="s">
        <v>84</v>
      </c>
      <c r="D379" s="14" t="s">
        <v>5186</v>
      </c>
      <c r="E379" s="10">
        <v>0</v>
      </c>
      <c r="F379" s="10" t="str">
        <f>IF(REKAPITULACIJA!$F$48*I379=0,"",REKAPITULACIJA!$F$48*I379)</f>
        <v/>
      </c>
      <c r="G379" s="10" t="str">
        <f t="shared" si="12"/>
        <v/>
      </c>
      <c r="I379" s="31">
        <v>0</v>
      </c>
    </row>
    <row r="380" spans="2:9" ht="38.25" hidden="1" x14ac:dyDescent="0.2">
      <c r="B380" s="9" t="s">
        <v>3906</v>
      </c>
      <c r="C380" s="12" t="s">
        <v>84</v>
      </c>
      <c r="D380" s="14" t="s">
        <v>5187</v>
      </c>
      <c r="E380" s="10">
        <v>0</v>
      </c>
      <c r="F380" s="10" t="str">
        <f>IF(REKAPITULACIJA!$F$48*I380=0,"",REKAPITULACIJA!$F$48*I380)</f>
        <v/>
      </c>
      <c r="G380" s="10" t="str">
        <f t="shared" si="12"/>
        <v/>
      </c>
      <c r="I380" s="31">
        <v>0</v>
      </c>
    </row>
    <row r="381" spans="2:9" ht="38.25" hidden="1" x14ac:dyDescent="0.2">
      <c r="B381" s="9" t="s">
        <v>3907</v>
      </c>
      <c r="C381" s="12" t="s">
        <v>84</v>
      </c>
      <c r="D381" s="14" t="s">
        <v>5188</v>
      </c>
      <c r="E381" s="10">
        <v>0</v>
      </c>
      <c r="F381" s="10" t="str">
        <f>IF(REKAPITULACIJA!$F$48*I381=0,"",REKAPITULACIJA!$F$48*I381)</f>
        <v/>
      </c>
      <c r="G381" s="10" t="str">
        <f t="shared" si="12"/>
        <v/>
      </c>
      <c r="I381" s="31">
        <v>0</v>
      </c>
    </row>
    <row r="382" spans="2:9" ht="38.25" hidden="1" x14ac:dyDescent="0.2">
      <c r="B382" s="9" t="s">
        <v>3908</v>
      </c>
      <c r="C382" s="12" t="s">
        <v>84</v>
      </c>
      <c r="D382" s="14" t="s">
        <v>5189</v>
      </c>
      <c r="E382" s="10">
        <v>0</v>
      </c>
      <c r="F382" s="10" t="str">
        <f>IF(REKAPITULACIJA!$F$48*I382=0,"",REKAPITULACIJA!$F$48*I382)</f>
        <v/>
      </c>
      <c r="G382" s="10" t="str">
        <f t="shared" si="12"/>
        <v/>
      </c>
      <c r="I382" s="31">
        <v>0</v>
      </c>
    </row>
    <row r="383" spans="2:9" ht="38.25" hidden="1" x14ac:dyDescent="0.2">
      <c r="B383" s="9" t="s">
        <v>3909</v>
      </c>
      <c r="C383" s="12" t="s">
        <v>84</v>
      </c>
      <c r="D383" s="14" t="s">
        <v>5190</v>
      </c>
      <c r="E383" s="10">
        <v>0</v>
      </c>
      <c r="F383" s="10" t="str">
        <f>IF(REKAPITULACIJA!$F$48*I383=0,"",REKAPITULACIJA!$F$48*I383)</f>
        <v/>
      </c>
      <c r="G383" s="10" t="str">
        <f t="shared" si="12"/>
        <v/>
      </c>
      <c r="I383" s="31">
        <v>0</v>
      </c>
    </row>
    <row r="384" spans="2:9" ht="38.25" hidden="1" x14ac:dyDescent="0.2">
      <c r="B384" s="9" t="s">
        <v>3910</v>
      </c>
      <c r="C384" s="12" t="s">
        <v>84</v>
      </c>
      <c r="D384" s="14" t="s">
        <v>5191</v>
      </c>
      <c r="E384" s="10">
        <v>0</v>
      </c>
      <c r="F384" s="10" t="str">
        <f>IF(REKAPITULACIJA!$F$48*I384=0,"",REKAPITULACIJA!$F$48*I384)</f>
        <v/>
      </c>
      <c r="G384" s="10" t="str">
        <f t="shared" si="12"/>
        <v/>
      </c>
      <c r="I384" s="31">
        <v>0</v>
      </c>
    </row>
    <row r="385" spans="2:9" ht="51" hidden="1" x14ac:dyDescent="0.2">
      <c r="B385" s="9" t="s">
        <v>3911</v>
      </c>
      <c r="C385" s="12" t="s">
        <v>84</v>
      </c>
      <c r="D385" s="14" t="s">
        <v>5192</v>
      </c>
      <c r="E385" s="10">
        <v>0</v>
      </c>
      <c r="F385" s="10" t="str">
        <f>IF(REKAPITULACIJA!$F$48*I385=0,"",REKAPITULACIJA!$F$48*I385)</f>
        <v/>
      </c>
      <c r="G385" s="10" t="str">
        <f t="shared" si="12"/>
        <v/>
      </c>
      <c r="I385" s="36">
        <v>0</v>
      </c>
    </row>
    <row r="386" spans="2:9" ht="51" hidden="1" x14ac:dyDescent="0.2">
      <c r="B386" s="9" t="s">
        <v>3912</v>
      </c>
      <c r="C386" s="12" t="s">
        <v>84</v>
      </c>
      <c r="D386" s="14" t="s">
        <v>5193</v>
      </c>
      <c r="E386" s="10">
        <v>0</v>
      </c>
      <c r="F386" s="10" t="str">
        <f>IF(REKAPITULACIJA!$F$48*I386=0,"",REKAPITULACIJA!$F$48*I386)</f>
        <v/>
      </c>
      <c r="G386" s="10" t="str">
        <f t="shared" si="12"/>
        <v/>
      </c>
      <c r="I386" s="36">
        <v>0</v>
      </c>
    </row>
    <row r="387" spans="2:9" ht="51" hidden="1" x14ac:dyDescent="0.2">
      <c r="B387" s="9" t="s">
        <v>3913</v>
      </c>
      <c r="C387" s="12" t="s">
        <v>84</v>
      </c>
      <c r="D387" s="14" t="s">
        <v>5194</v>
      </c>
      <c r="E387" s="10">
        <v>0</v>
      </c>
      <c r="F387" s="10" t="str">
        <f>IF(REKAPITULACIJA!$F$48*I387=0,"",REKAPITULACIJA!$F$48*I387)</f>
        <v/>
      </c>
      <c r="G387" s="10" t="str">
        <f t="shared" si="12"/>
        <v/>
      </c>
      <c r="I387" s="36">
        <v>0</v>
      </c>
    </row>
    <row r="388" spans="2:9" ht="51" hidden="1" x14ac:dyDescent="0.2">
      <c r="B388" s="9" t="s">
        <v>3914</v>
      </c>
      <c r="C388" s="12" t="s">
        <v>84</v>
      </c>
      <c r="D388" s="14" t="s">
        <v>5195</v>
      </c>
      <c r="E388" s="10">
        <v>0</v>
      </c>
      <c r="F388" s="10" t="str">
        <f>IF(REKAPITULACIJA!$F$48*I388=0,"",REKAPITULACIJA!$F$48*I388)</f>
        <v/>
      </c>
      <c r="G388" s="10" t="str">
        <f t="shared" si="12"/>
        <v/>
      </c>
      <c r="I388" s="36">
        <v>0</v>
      </c>
    </row>
    <row r="389" spans="2:9" ht="51" hidden="1" x14ac:dyDescent="0.2">
      <c r="B389" s="9" t="s">
        <v>3915</v>
      </c>
      <c r="C389" s="12" t="s">
        <v>84</v>
      </c>
      <c r="D389" s="14" t="s">
        <v>5196</v>
      </c>
      <c r="E389" s="10">
        <v>0</v>
      </c>
      <c r="F389" s="10" t="str">
        <f>IF(REKAPITULACIJA!$F$48*I389=0,"",REKAPITULACIJA!$F$48*I389)</f>
        <v/>
      </c>
      <c r="G389" s="10" t="str">
        <f t="shared" si="12"/>
        <v/>
      </c>
      <c r="I389" s="36">
        <v>0</v>
      </c>
    </row>
    <row r="390" spans="2:9" ht="51" hidden="1" x14ac:dyDescent="0.2">
      <c r="B390" s="9" t="s">
        <v>3916</v>
      </c>
      <c r="C390" s="12" t="s">
        <v>84</v>
      </c>
      <c r="D390" s="14" t="s">
        <v>5197</v>
      </c>
      <c r="E390" s="10">
        <v>0</v>
      </c>
      <c r="F390" s="10" t="str">
        <f>IF(REKAPITULACIJA!$F$48*I390=0,"",REKAPITULACIJA!$F$48*I390)</f>
        <v/>
      </c>
      <c r="G390" s="10" t="str">
        <f t="shared" si="12"/>
        <v/>
      </c>
      <c r="I390" s="36">
        <v>0</v>
      </c>
    </row>
    <row r="391" spans="2:9" ht="51" hidden="1" x14ac:dyDescent="0.2">
      <c r="B391" s="9" t="s">
        <v>3917</v>
      </c>
      <c r="C391" s="12" t="s">
        <v>84</v>
      </c>
      <c r="D391" s="14" t="s">
        <v>5198</v>
      </c>
      <c r="E391" s="10">
        <v>0</v>
      </c>
      <c r="F391" s="10" t="str">
        <f>IF(REKAPITULACIJA!$F$48*I391=0,"",REKAPITULACIJA!$F$48*I391)</f>
        <v/>
      </c>
      <c r="G391" s="10" t="str">
        <f t="shared" si="12"/>
        <v/>
      </c>
      <c r="I391" s="36">
        <v>0</v>
      </c>
    </row>
    <row r="392" spans="2:9" ht="51" hidden="1" x14ac:dyDescent="0.2">
      <c r="B392" s="9" t="s">
        <v>3918</v>
      </c>
      <c r="C392" s="12" t="s">
        <v>84</v>
      </c>
      <c r="D392" s="14" t="s">
        <v>5199</v>
      </c>
      <c r="E392" s="10">
        <v>0</v>
      </c>
      <c r="F392" s="10" t="str">
        <f>IF(REKAPITULACIJA!$F$48*I392=0,"",REKAPITULACIJA!$F$48*I392)</f>
        <v/>
      </c>
      <c r="G392" s="10" t="str">
        <f t="shared" si="12"/>
        <v/>
      </c>
      <c r="I392" s="31">
        <v>0</v>
      </c>
    </row>
    <row r="393" spans="2:9" ht="51" hidden="1" x14ac:dyDescent="0.2">
      <c r="B393" s="9" t="s">
        <v>3919</v>
      </c>
      <c r="C393" s="12" t="s">
        <v>84</v>
      </c>
      <c r="D393" s="14" t="s">
        <v>5200</v>
      </c>
      <c r="E393" s="10">
        <v>0</v>
      </c>
      <c r="F393" s="10" t="str">
        <f>IF(REKAPITULACIJA!$F$48*I393=0,"",REKAPITULACIJA!$F$48*I393)</f>
        <v/>
      </c>
      <c r="G393" s="10" t="str">
        <f t="shared" si="12"/>
        <v/>
      </c>
      <c r="I393" s="31">
        <v>0</v>
      </c>
    </row>
    <row r="394" spans="2:9" ht="51" hidden="1" x14ac:dyDescent="0.2">
      <c r="B394" s="9" t="s">
        <v>3920</v>
      </c>
      <c r="C394" s="12" t="s">
        <v>84</v>
      </c>
      <c r="D394" s="14" t="s">
        <v>5201</v>
      </c>
      <c r="E394" s="10">
        <v>0</v>
      </c>
      <c r="F394" s="10" t="str">
        <f>IF(REKAPITULACIJA!$F$48*I394=0,"",REKAPITULACIJA!$F$48*I394)</f>
        <v/>
      </c>
      <c r="G394" s="10" t="str">
        <f t="shared" si="12"/>
        <v/>
      </c>
      <c r="I394" s="31">
        <v>0</v>
      </c>
    </row>
    <row r="395" spans="2:9" ht="51" hidden="1" x14ac:dyDescent="0.2">
      <c r="B395" s="9" t="s">
        <v>3921</v>
      </c>
      <c r="C395" s="12" t="s">
        <v>84</v>
      </c>
      <c r="D395" s="14" t="s">
        <v>5202</v>
      </c>
      <c r="E395" s="10">
        <v>0</v>
      </c>
      <c r="F395" s="10" t="str">
        <f>IF(REKAPITULACIJA!$F$48*I395=0,"",REKAPITULACIJA!$F$48*I395)</f>
        <v/>
      </c>
      <c r="G395" s="10" t="str">
        <f t="shared" si="12"/>
        <v/>
      </c>
      <c r="I395" s="31">
        <v>0</v>
      </c>
    </row>
    <row r="396" spans="2:9" ht="51" hidden="1" x14ac:dyDescent="0.2">
      <c r="B396" s="9" t="s">
        <v>3922</v>
      </c>
      <c r="C396" s="12" t="s">
        <v>84</v>
      </c>
      <c r="D396" s="14" t="s">
        <v>5203</v>
      </c>
      <c r="E396" s="10">
        <v>0</v>
      </c>
      <c r="F396" s="10" t="str">
        <f>IF(REKAPITULACIJA!$F$48*I396=0,"",REKAPITULACIJA!$F$48*I396)</f>
        <v/>
      </c>
      <c r="G396" s="10" t="str">
        <f t="shared" si="12"/>
        <v/>
      </c>
      <c r="I396" s="31">
        <v>0</v>
      </c>
    </row>
    <row r="397" spans="2:9" ht="51" hidden="1" x14ac:dyDescent="0.2">
      <c r="B397" s="9" t="s">
        <v>3923</v>
      </c>
      <c r="C397" s="12" t="s">
        <v>84</v>
      </c>
      <c r="D397" s="14" t="s">
        <v>5204</v>
      </c>
      <c r="E397" s="10">
        <v>0</v>
      </c>
      <c r="F397" s="10" t="str">
        <f>IF(REKAPITULACIJA!$F$48*I397=0,"",REKAPITULACIJA!$F$48*I397)</f>
        <v/>
      </c>
      <c r="G397" s="10" t="str">
        <f t="shared" si="12"/>
        <v/>
      </c>
      <c r="I397" s="31">
        <v>0</v>
      </c>
    </row>
    <row r="398" spans="2:9" ht="51" hidden="1" x14ac:dyDescent="0.2">
      <c r="B398" s="9" t="s">
        <v>3924</v>
      </c>
      <c r="C398" s="12" t="s">
        <v>84</v>
      </c>
      <c r="D398" s="14" t="s">
        <v>5205</v>
      </c>
      <c r="E398" s="10">
        <v>0</v>
      </c>
      <c r="F398" s="10" t="str">
        <f>IF(REKAPITULACIJA!$F$48*I398=0,"",REKAPITULACIJA!$F$48*I398)</f>
        <v/>
      </c>
      <c r="G398" s="10" t="str">
        <f t="shared" si="12"/>
        <v/>
      </c>
      <c r="I398" s="31">
        <v>0</v>
      </c>
    </row>
    <row r="399" spans="2:9" ht="38.25" hidden="1" x14ac:dyDescent="0.2">
      <c r="B399" s="9" t="s">
        <v>3925</v>
      </c>
      <c r="C399" s="12" t="s">
        <v>84</v>
      </c>
      <c r="D399" s="14" t="s">
        <v>5206</v>
      </c>
      <c r="E399" s="10">
        <v>0</v>
      </c>
      <c r="F399" s="10" t="str">
        <f>IF(REKAPITULACIJA!$F$48*I399=0,"",REKAPITULACIJA!$F$48*I399)</f>
        <v/>
      </c>
      <c r="G399" s="10" t="str">
        <f t="shared" si="12"/>
        <v/>
      </c>
      <c r="I399" s="36">
        <v>0</v>
      </c>
    </row>
    <row r="400" spans="2:9" ht="38.25" hidden="1" x14ac:dyDescent="0.2">
      <c r="B400" s="9" t="s">
        <v>3926</v>
      </c>
      <c r="C400" s="12" t="s">
        <v>84</v>
      </c>
      <c r="D400" s="14" t="s">
        <v>5207</v>
      </c>
      <c r="E400" s="10">
        <v>0</v>
      </c>
      <c r="F400" s="10" t="str">
        <f>IF(REKAPITULACIJA!$F$48*I400=0,"",REKAPITULACIJA!$F$48*I400)</f>
        <v/>
      </c>
      <c r="G400" s="10" t="str">
        <f t="shared" si="12"/>
        <v/>
      </c>
      <c r="I400" s="36">
        <v>0</v>
      </c>
    </row>
    <row r="401" spans="2:9" ht="38.25" hidden="1" x14ac:dyDescent="0.2">
      <c r="B401" s="9" t="s">
        <v>3927</v>
      </c>
      <c r="C401" s="12" t="s">
        <v>84</v>
      </c>
      <c r="D401" s="14" t="s">
        <v>5208</v>
      </c>
      <c r="E401" s="10">
        <v>0</v>
      </c>
      <c r="F401" s="10" t="str">
        <f>IF(REKAPITULACIJA!$F$48*I401=0,"",REKAPITULACIJA!$F$48*I401)</f>
        <v/>
      </c>
      <c r="G401" s="10" t="str">
        <f t="shared" si="12"/>
        <v/>
      </c>
      <c r="I401" s="36">
        <v>0</v>
      </c>
    </row>
    <row r="402" spans="2:9" ht="38.25" hidden="1" x14ac:dyDescent="0.2">
      <c r="B402" s="9" t="s">
        <v>3928</v>
      </c>
      <c r="C402" s="12" t="s">
        <v>84</v>
      </c>
      <c r="D402" s="14" t="s">
        <v>5209</v>
      </c>
      <c r="E402" s="10">
        <v>0</v>
      </c>
      <c r="F402" s="10" t="str">
        <f>IF(REKAPITULACIJA!$F$48*I402=0,"",REKAPITULACIJA!$F$48*I402)</f>
        <v/>
      </c>
      <c r="G402" s="10" t="str">
        <f t="shared" si="12"/>
        <v/>
      </c>
      <c r="I402" s="36">
        <v>0</v>
      </c>
    </row>
    <row r="403" spans="2:9" ht="38.25" hidden="1" x14ac:dyDescent="0.2">
      <c r="B403" s="9" t="s">
        <v>3929</v>
      </c>
      <c r="C403" s="12" t="s">
        <v>84</v>
      </c>
      <c r="D403" s="14" t="s">
        <v>5210</v>
      </c>
      <c r="E403" s="10">
        <v>0</v>
      </c>
      <c r="F403" s="10" t="str">
        <f>IF(REKAPITULACIJA!$F$48*I403=0,"",REKAPITULACIJA!$F$48*I403)</f>
        <v/>
      </c>
      <c r="G403" s="10" t="str">
        <f t="shared" si="12"/>
        <v/>
      </c>
      <c r="I403" s="36">
        <v>0</v>
      </c>
    </row>
    <row r="404" spans="2:9" ht="38.25" hidden="1" x14ac:dyDescent="0.2">
      <c r="B404" s="9" t="s">
        <v>3930</v>
      </c>
      <c r="C404" s="12" t="s">
        <v>84</v>
      </c>
      <c r="D404" s="14" t="s">
        <v>5211</v>
      </c>
      <c r="E404" s="10">
        <v>0</v>
      </c>
      <c r="F404" s="10" t="str">
        <f>IF(REKAPITULACIJA!$F$48*I404=0,"",REKAPITULACIJA!$F$48*I404)</f>
        <v/>
      </c>
      <c r="G404" s="10" t="str">
        <f t="shared" si="12"/>
        <v/>
      </c>
      <c r="I404" s="36">
        <v>0</v>
      </c>
    </row>
    <row r="405" spans="2:9" ht="38.25" hidden="1" x14ac:dyDescent="0.2">
      <c r="B405" s="9" t="s">
        <v>3931</v>
      </c>
      <c r="C405" s="12" t="s">
        <v>84</v>
      </c>
      <c r="D405" s="14" t="s">
        <v>5212</v>
      </c>
      <c r="E405" s="10">
        <v>0</v>
      </c>
      <c r="F405" s="10" t="str">
        <f>IF(REKAPITULACIJA!$F$48*I405=0,"",REKAPITULACIJA!$F$48*I405)</f>
        <v/>
      </c>
      <c r="G405" s="10" t="str">
        <f t="shared" si="12"/>
        <v/>
      </c>
      <c r="I405" s="36">
        <v>0</v>
      </c>
    </row>
    <row r="406" spans="2:9" ht="51" hidden="1" x14ac:dyDescent="0.2">
      <c r="B406" s="9" t="s">
        <v>3932</v>
      </c>
      <c r="C406" s="12" t="s">
        <v>84</v>
      </c>
      <c r="D406" s="14" t="s">
        <v>5213</v>
      </c>
      <c r="E406" s="10">
        <v>0</v>
      </c>
      <c r="F406" s="10" t="str">
        <f>IF(REKAPITULACIJA!$F$48*I406=0,"",REKAPITULACIJA!$F$48*I406)</f>
        <v/>
      </c>
      <c r="G406" s="10" t="str">
        <f t="shared" si="12"/>
        <v/>
      </c>
      <c r="I406" s="31">
        <v>0</v>
      </c>
    </row>
    <row r="407" spans="2:9" ht="51" hidden="1" x14ac:dyDescent="0.2">
      <c r="B407" s="9" t="s">
        <v>3933</v>
      </c>
      <c r="C407" s="12" t="s">
        <v>84</v>
      </c>
      <c r="D407" s="14" t="s">
        <v>5214</v>
      </c>
      <c r="E407" s="10">
        <v>0</v>
      </c>
      <c r="F407" s="10" t="str">
        <f>IF(REKAPITULACIJA!$F$48*I407=0,"",REKAPITULACIJA!$F$48*I407)</f>
        <v/>
      </c>
      <c r="G407" s="10" t="str">
        <f t="shared" si="12"/>
        <v/>
      </c>
      <c r="I407" s="31">
        <v>0</v>
      </c>
    </row>
    <row r="408" spans="2:9" ht="51" hidden="1" x14ac:dyDescent="0.2">
      <c r="B408" s="9" t="s">
        <v>3934</v>
      </c>
      <c r="C408" s="12" t="s">
        <v>84</v>
      </c>
      <c r="D408" s="14" t="s">
        <v>5215</v>
      </c>
      <c r="E408" s="10">
        <v>0</v>
      </c>
      <c r="F408" s="10" t="str">
        <f>IF(REKAPITULACIJA!$F$48*I408=0,"",REKAPITULACIJA!$F$48*I408)</f>
        <v/>
      </c>
      <c r="G408" s="10" t="str">
        <f t="shared" si="12"/>
        <v/>
      </c>
      <c r="I408" s="31">
        <v>0</v>
      </c>
    </row>
    <row r="409" spans="2:9" ht="51" hidden="1" x14ac:dyDescent="0.2">
      <c r="B409" s="9" t="s">
        <v>3935</v>
      </c>
      <c r="C409" s="12" t="s">
        <v>84</v>
      </c>
      <c r="D409" s="14" t="s">
        <v>5216</v>
      </c>
      <c r="E409" s="10">
        <v>0</v>
      </c>
      <c r="F409" s="10" t="str">
        <f>IF(REKAPITULACIJA!$F$48*I409=0,"",REKAPITULACIJA!$F$48*I409)</f>
        <v/>
      </c>
      <c r="G409" s="10" t="str">
        <f t="shared" si="12"/>
        <v/>
      </c>
      <c r="I409" s="31">
        <v>0</v>
      </c>
    </row>
    <row r="410" spans="2:9" ht="51" hidden="1" x14ac:dyDescent="0.2">
      <c r="B410" s="9" t="s">
        <v>3936</v>
      </c>
      <c r="C410" s="12" t="s">
        <v>84</v>
      </c>
      <c r="D410" s="14" t="s">
        <v>5217</v>
      </c>
      <c r="E410" s="10">
        <v>0</v>
      </c>
      <c r="F410" s="10" t="str">
        <f>IF(REKAPITULACIJA!$F$48*I410=0,"",REKAPITULACIJA!$F$48*I410)</f>
        <v/>
      </c>
      <c r="G410" s="10" t="str">
        <f t="shared" si="12"/>
        <v/>
      </c>
      <c r="I410" s="31">
        <v>0</v>
      </c>
    </row>
    <row r="411" spans="2:9" ht="51" hidden="1" x14ac:dyDescent="0.2">
      <c r="B411" s="9" t="s">
        <v>3937</v>
      </c>
      <c r="C411" s="12" t="s">
        <v>84</v>
      </c>
      <c r="D411" s="14" t="s">
        <v>5218</v>
      </c>
      <c r="E411" s="10">
        <v>0</v>
      </c>
      <c r="F411" s="10" t="str">
        <f>IF(REKAPITULACIJA!$F$48*I411=0,"",REKAPITULACIJA!$F$48*I411)</f>
        <v/>
      </c>
      <c r="G411" s="10" t="str">
        <f t="shared" si="12"/>
        <v/>
      </c>
      <c r="I411" s="31">
        <v>0</v>
      </c>
    </row>
    <row r="412" spans="2:9" ht="51" hidden="1" x14ac:dyDescent="0.2">
      <c r="B412" s="9" t="s">
        <v>3938</v>
      </c>
      <c r="C412" s="12" t="s">
        <v>84</v>
      </c>
      <c r="D412" s="14" t="s">
        <v>5219</v>
      </c>
      <c r="E412" s="10">
        <v>0</v>
      </c>
      <c r="F412" s="10" t="str">
        <f>IF(REKAPITULACIJA!$F$48*I412=0,"",REKAPITULACIJA!$F$48*I412)</f>
        <v/>
      </c>
      <c r="G412" s="10" t="str">
        <f t="shared" si="12"/>
        <v/>
      </c>
      <c r="I412" s="31">
        <v>0</v>
      </c>
    </row>
    <row r="413" spans="2:9" ht="51" hidden="1" x14ac:dyDescent="0.2">
      <c r="B413" s="9" t="s">
        <v>3939</v>
      </c>
      <c r="C413" s="12" t="s">
        <v>84</v>
      </c>
      <c r="D413" s="14" t="s">
        <v>5220</v>
      </c>
      <c r="E413" s="10">
        <v>0</v>
      </c>
      <c r="F413" s="10" t="str">
        <f>IF(REKAPITULACIJA!$F$48*I413=0,"",REKAPITULACIJA!$F$48*I413)</f>
        <v/>
      </c>
      <c r="G413" s="10" t="str">
        <f t="shared" si="12"/>
        <v/>
      </c>
      <c r="I413" s="36">
        <v>0</v>
      </c>
    </row>
    <row r="414" spans="2:9" ht="51" hidden="1" x14ac:dyDescent="0.2">
      <c r="B414" s="9" t="s">
        <v>3940</v>
      </c>
      <c r="C414" s="12" t="s">
        <v>84</v>
      </c>
      <c r="D414" s="14" t="s">
        <v>5221</v>
      </c>
      <c r="E414" s="10">
        <v>0</v>
      </c>
      <c r="F414" s="10" t="str">
        <f>IF(REKAPITULACIJA!$F$48*I414=0,"",REKAPITULACIJA!$F$48*I414)</f>
        <v/>
      </c>
      <c r="G414" s="10" t="str">
        <f t="shared" si="12"/>
        <v/>
      </c>
      <c r="I414" s="36">
        <v>0</v>
      </c>
    </row>
    <row r="415" spans="2:9" ht="51" hidden="1" x14ac:dyDescent="0.2">
      <c r="B415" s="9" t="s">
        <v>3941</v>
      </c>
      <c r="C415" s="12" t="s">
        <v>84</v>
      </c>
      <c r="D415" s="14" t="s">
        <v>5222</v>
      </c>
      <c r="E415" s="10">
        <v>0</v>
      </c>
      <c r="F415" s="10" t="str">
        <f>IF(REKAPITULACIJA!$F$48*I415=0,"",REKAPITULACIJA!$F$48*I415)</f>
        <v/>
      </c>
      <c r="G415" s="10" t="str">
        <f t="shared" si="12"/>
        <v/>
      </c>
      <c r="I415" s="36">
        <v>0</v>
      </c>
    </row>
    <row r="416" spans="2:9" ht="51" hidden="1" x14ac:dyDescent="0.2">
      <c r="B416" s="9" t="s">
        <v>3942</v>
      </c>
      <c r="C416" s="12" t="s">
        <v>84</v>
      </c>
      <c r="D416" s="14" t="s">
        <v>5223</v>
      </c>
      <c r="E416" s="10">
        <v>0</v>
      </c>
      <c r="F416" s="10" t="str">
        <f>IF(REKAPITULACIJA!$F$48*I416=0,"",REKAPITULACIJA!$F$48*I416)</f>
        <v/>
      </c>
      <c r="G416" s="10" t="str">
        <f t="shared" si="12"/>
        <v/>
      </c>
      <c r="I416" s="36">
        <v>0</v>
      </c>
    </row>
    <row r="417" spans="2:9" ht="51" hidden="1" x14ac:dyDescent="0.2">
      <c r="B417" s="9" t="s">
        <v>3943</v>
      </c>
      <c r="C417" s="12" t="s">
        <v>84</v>
      </c>
      <c r="D417" s="14" t="s">
        <v>5224</v>
      </c>
      <c r="E417" s="10">
        <v>0</v>
      </c>
      <c r="F417" s="10" t="str">
        <f>IF(REKAPITULACIJA!$F$48*I417=0,"",REKAPITULACIJA!$F$48*I417)</f>
        <v/>
      </c>
      <c r="G417" s="10" t="str">
        <f t="shared" si="12"/>
        <v/>
      </c>
      <c r="I417" s="36">
        <v>0</v>
      </c>
    </row>
    <row r="418" spans="2:9" ht="51" hidden="1" x14ac:dyDescent="0.2">
      <c r="B418" s="9" t="s">
        <v>3944</v>
      </c>
      <c r="C418" s="12" t="s">
        <v>84</v>
      </c>
      <c r="D418" s="14" t="s">
        <v>5225</v>
      </c>
      <c r="E418" s="10">
        <v>0</v>
      </c>
      <c r="F418" s="10" t="str">
        <f>IF(REKAPITULACIJA!$F$48*I418=0,"",REKAPITULACIJA!$F$48*I418)</f>
        <v/>
      </c>
      <c r="G418" s="10" t="str">
        <f t="shared" si="12"/>
        <v/>
      </c>
      <c r="I418" s="36">
        <v>0</v>
      </c>
    </row>
    <row r="419" spans="2:9" ht="51" hidden="1" x14ac:dyDescent="0.2">
      <c r="B419" s="9" t="s">
        <v>3945</v>
      </c>
      <c r="C419" s="12" t="s">
        <v>84</v>
      </c>
      <c r="D419" s="14" t="s">
        <v>5226</v>
      </c>
      <c r="E419" s="10">
        <v>0</v>
      </c>
      <c r="F419" s="10" t="str">
        <f>IF(REKAPITULACIJA!$F$48*I419=0,"",REKAPITULACIJA!$F$48*I419)</f>
        <v/>
      </c>
      <c r="G419" s="10" t="str">
        <f t="shared" si="12"/>
        <v/>
      </c>
      <c r="I419" s="36">
        <v>0</v>
      </c>
    </row>
    <row r="420" spans="2:9" ht="38.25" hidden="1" x14ac:dyDescent="0.2">
      <c r="B420" s="9" t="s">
        <v>3946</v>
      </c>
      <c r="C420" s="12" t="s">
        <v>84</v>
      </c>
      <c r="D420" s="14" t="s">
        <v>3947</v>
      </c>
      <c r="E420" s="10">
        <v>0</v>
      </c>
      <c r="F420" s="10">
        <v>18</v>
      </c>
      <c r="G420" s="10">
        <f t="shared" si="12"/>
        <v>0</v>
      </c>
      <c r="I420" s="144">
        <v>10.08</v>
      </c>
    </row>
    <row r="421" spans="2:9" ht="38.25" hidden="1" x14ac:dyDescent="0.2">
      <c r="B421" s="9" t="s">
        <v>3948</v>
      </c>
      <c r="C421" s="12" t="s">
        <v>84</v>
      </c>
      <c r="D421" s="14" t="s">
        <v>3949</v>
      </c>
      <c r="E421" s="10">
        <v>0</v>
      </c>
      <c r="F421" s="10">
        <f>IF(REKAPITULACIJA!$F$48*I421=0,"",REKAPITULACIJA!$F$48*I421)</f>
        <v>13.18</v>
      </c>
      <c r="G421" s="10">
        <f t="shared" si="12"/>
        <v>0</v>
      </c>
      <c r="I421" s="144">
        <v>13.18</v>
      </c>
    </row>
    <row r="422" spans="2:9" ht="38.25" hidden="1" x14ac:dyDescent="0.2">
      <c r="B422" s="9" t="s">
        <v>3950</v>
      </c>
      <c r="C422" s="12" t="s">
        <v>84</v>
      </c>
      <c r="D422" s="14" t="s">
        <v>3951</v>
      </c>
      <c r="E422" s="10">
        <v>0</v>
      </c>
      <c r="F422" s="10">
        <f>IF(REKAPITULACIJA!$F$48*I422=0,"",REKAPITULACIJA!$F$48*I422)</f>
        <v>20.329999999999998</v>
      </c>
      <c r="G422" s="10">
        <f t="shared" ref="G422:G485" si="13">IF(F422="","",E422*F422)</f>
        <v>0</v>
      </c>
      <c r="I422" s="144">
        <v>20.329999999999998</v>
      </c>
    </row>
    <row r="423" spans="2:9" ht="38.25" hidden="1" x14ac:dyDescent="0.2">
      <c r="B423" s="9" t="s">
        <v>3952</v>
      </c>
      <c r="C423" s="12" t="s">
        <v>84</v>
      </c>
      <c r="D423" s="14" t="s">
        <v>3953</v>
      </c>
      <c r="E423" s="10">
        <v>0</v>
      </c>
      <c r="F423" s="10">
        <f>IF(REKAPITULACIJA!$F$48*I423=0,"",REKAPITULACIJA!$F$48*I423)</f>
        <v>32.51</v>
      </c>
      <c r="G423" s="10">
        <f t="shared" si="13"/>
        <v>0</v>
      </c>
      <c r="I423" s="144">
        <v>32.51</v>
      </c>
    </row>
    <row r="424" spans="2:9" ht="38.25" hidden="1" x14ac:dyDescent="0.2">
      <c r="B424" s="9" t="s">
        <v>3954</v>
      </c>
      <c r="C424" s="12" t="s">
        <v>84</v>
      </c>
      <c r="D424" s="14" t="s">
        <v>3955</v>
      </c>
      <c r="E424" s="10">
        <v>0</v>
      </c>
      <c r="F424" s="10">
        <f>IF(REKAPITULACIJA!$F$48*I424=0,"",REKAPITULACIJA!$F$48*I424)</f>
        <v>66.12</v>
      </c>
      <c r="G424" s="10">
        <f t="shared" si="13"/>
        <v>0</v>
      </c>
      <c r="I424" s="144">
        <v>66.12</v>
      </c>
    </row>
    <row r="425" spans="2:9" ht="38.25" hidden="1" x14ac:dyDescent="0.2">
      <c r="B425" s="9" t="s">
        <v>3956</v>
      </c>
      <c r="C425" s="12" t="s">
        <v>84</v>
      </c>
      <c r="D425" s="14" t="s">
        <v>3957</v>
      </c>
      <c r="E425" s="10">
        <v>0</v>
      </c>
      <c r="F425" s="10">
        <f>IF(REKAPITULACIJA!$F$48*I425=0,"",REKAPITULACIJA!$F$48*I425)</f>
        <v>92.9</v>
      </c>
      <c r="G425" s="10">
        <f t="shared" si="13"/>
        <v>0</v>
      </c>
      <c r="I425" s="144">
        <v>92.9</v>
      </c>
    </row>
    <row r="426" spans="2:9" ht="38.25" hidden="1" x14ac:dyDescent="0.2">
      <c r="B426" s="9" t="s">
        <v>3958</v>
      </c>
      <c r="C426" s="12" t="s">
        <v>84</v>
      </c>
      <c r="D426" s="14" t="s">
        <v>3959</v>
      </c>
      <c r="E426" s="10">
        <v>0</v>
      </c>
      <c r="F426" s="10">
        <f>IF(REKAPITULACIJA!$F$48*I426=0,"",REKAPITULACIJA!$F$48*I426)</f>
        <v>110.88</v>
      </c>
      <c r="G426" s="10">
        <f t="shared" si="13"/>
        <v>0</v>
      </c>
      <c r="I426" s="144">
        <v>110.88</v>
      </c>
    </row>
    <row r="427" spans="2:9" ht="51" hidden="1" x14ac:dyDescent="0.2">
      <c r="B427" s="9" t="s">
        <v>3960</v>
      </c>
      <c r="C427" s="12" t="s">
        <v>84</v>
      </c>
      <c r="D427" s="14" t="s">
        <v>14368</v>
      </c>
      <c r="E427" s="10">
        <v>0</v>
      </c>
      <c r="F427" s="10">
        <f>IF(REKAPITULACIJA!$F$48*I427=0,"",REKAPITULACIJA!$F$48*I427)</f>
        <v>20.16</v>
      </c>
      <c r="G427" s="10">
        <f t="shared" si="13"/>
        <v>0</v>
      </c>
      <c r="I427" s="145">
        <v>20.16</v>
      </c>
    </row>
    <row r="428" spans="2:9" ht="51" hidden="1" x14ac:dyDescent="0.2">
      <c r="B428" s="9" t="s">
        <v>3961</v>
      </c>
      <c r="C428" s="12" t="s">
        <v>84</v>
      </c>
      <c r="D428" s="14" t="s">
        <v>14338</v>
      </c>
      <c r="E428" s="10">
        <v>0</v>
      </c>
      <c r="F428" s="10">
        <f>IF(REKAPITULACIJA!$F$48*I428=0,"",REKAPITULACIJA!$F$48*I428)</f>
        <v>26.36</v>
      </c>
      <c r="G428" s="10">
        <f t="shared" si="13"/>
        <v>0</v>
      </c>
      <c r="I428" s="145">
        <v>26.36</v>
      </c>
    </row>
    <row r="429" spans="2:9" ht="51" hidden="1" x14ac:dyDescent="0.2">
      <c r="B429" s="9" t="s">
        <v>3962</v>
      </c>
      <c r="C429" s="12" t="s">
        <v>84</v>
      </c>
      <c r="D429" s="14" t="s">
        <v>5227</v>
      </c>
      <c r="E429" s="10">
        <v>0</v>
      </c>
      <c r="F429" s="10">
        <f>IF(REKAPITULACIJA!$F$48*I429=0,"",REKAPITULACIJA!$F$48*I429)</f>
        <v>40.659999999999997</v>
      </c>
      <c r="G429" s="10">
        <f t="shared" si="13"/>
        <v>0</v>
      </c>
      <c r="I429" s="145">
        <v>40.659999999999997</v>
      </c>
    </row>
    <row r="430" spans="2:9" ht="51" hidden="1" x14ac:dyDescent="0.2">
      <c r="B430" s="9" t="s">
        <v>3963</v>
      </c>
      <c r="C430" s="12" t="s">
        <v>84</v>
      </c>
      <c r="D430" s="14" t="s">
        <v>5228</v>
      </c>
      <c r="E430" s="10">
        <v>0</v>
      </c>
      <c r="F430" s="10">
        <f>IF(REKAPITULACIJA!$F$48*I430=0,"",REKAPITULACIJA!$F$48*I430)</f>
        <v>65.02</v>
      </c>
      <c r="G430" s="10">
        <f t="shared" si="13"/>
        <v>0</v>
      </c>
      <c r="I430" s="145">
        <v>65.02</v>
      </c>
    </row>
    <row r="431" spans="2:9" ht="51" hidden="1" x14ac:dyDescent="0.2">
      <c r="B431" s="9" t="s">
        <v>3964</v>
      </c>
      <c r="C431" s="12" t="s">
        <v>84</v>
      </c>
      <c r="D431" s="14" t="s">
        <v>5229</v>
      </c>
      <c r="E431" s="10">
        <v>0</v>
      </c>
      <c r="F431" s="10">
        <f>IF(REKAPITULACIJA!$F$48*I431=0,"",REKAPITULACIJA!$F$48*I431)</f>
        <v>119.2</v>
      </c>
      <c r="G431" s="10">
        <f t="shared" si="13"/>
        <v>0</v>
      </c>
      <c r="I431" s="145">
        <v>119.2</v>
      </c>
    </row>
    <row r="432" spans="2:9" ht="51" hidden="1" x14ac:dyDescent="0.2">
      <c r="B432" s="9" t="s">
        <v>3965</v>
      </c>
      <c r="C432" s="12" t="s">
        <v>84</v>
      </c>
      <c r="D432" s="14" t="s">
        <v>5230</v>
      </c>
      <c r="E432" s="10">
        <v>0</v>
      </c>
      <c r="F432" s="10">
        <f>IF(REKAPITULACIJA!$F$48*I432=0,"",REKAPITULACIJA!$F$48*I432)</f>
        <v>167.2</v>
      </c>
      <c r="G432" s="10">
        <f t="shared" si="13"/>
        <v>0</v>
      </c>
      <c r="I432" s="145">
        <v>167.2</v>
      </c>
    </row>
    <row r="433" spans="2:9" ht="51" hidden="1" x14ac:dyDescent="0.2">
      <c r="B433" s="9" t="s">
        <v>3966</v>
      </c>
      <c r="C433" s="12" t="s">
        <v>84</v>
      </c>
      <c r="D433" s="14" t="s">
        <v>5231</v>
      </c>
      <c r="E433" s="10">
        <v>0</v>
      </c>
      <c r="F433" s="10">
        <f>IF(REKAPITULACIJA!$F$48*I433=0,"",REKAPITULACIJA!$F$48*I433)</f>
        <v>188.5</v>
      </c>
      <c r="G433" s="10">
        <f t="shared" si="13"/>
        <v>0</v>
      </c>
      <c r="I433" s="145">
        <v>188.5</v>
      </c>
    </row>
    <row r="434" spans="2:9" ht="51" hidden="1" x14ac:dyDescent="0.2">
      <c r="B434" s="9" t="s">
        <v>3967</v>
      </c>
      <c r="C434" s="12" t="s">
        <v>84</v>
      </c>
      <c r="D434" s="14" t="s">
        <v>14337</v>
      </c>
      <c r="E434" s="10">
        <v>0</v>
      </c>
      <c r="F434" s="10">
        <f>IF(REKAPITULACIJA!$F$48*I434=0,"",REKAPITULACIJA!$F$48*I434)</f>
        <v>23.16</v>
      </c>
      <c r="G434" s="10">
        <f t="shared" si="13"/>
        <v>0</v>
      </c>
      <c r="I434" s="144">
        <v>23.16</v>
      </c>
    </row>
    <row r="435" spans="2:9" ht="51" hidden="1" x14ac:dyDescent="0.2">
      <c r="B435" s="9" t="s">
        <v>3968</v>
      </c>
      <c r="C435" s="12" t="s">
        <v>84</v>
      </c>
      <c r="D435" s="14" t="s">
        <v>14352</v>
      </c>
      <c r="E435" s="10">
        <v>0</v>
      </c>
      <c r="F435" s="10">
        <f>IF(REKAPITULACIJA!$F$48*I435=0,"",REKAPITULACIJA!$F$48*I435)</f>
        <v>29.36</v>
      </c>
      <c r="G435" s="10">
        <f t="shared" si="13"/>
        <v>0</v>
      </c>
      <c r="I435" s="144">
        <v>29.36</v>
      </c>
    </row>
    <row r="436" spans="2:9" ht="51" hidden="1" x14ac:dyDescent="0.2">
      <c r="B436" s="9" t="s">
        <v>3969</v>
      </c>
      <c r="C436" s="12" t="s">
        <v>84</v>
      </c>
      <c r="D436" s="14" t="s">
        <v>14367</v>
      </c>
      <c r="E436" s="10">
        <v>0</v>
      </c>
      <c r="F436" s="10">
        <f>IF(REKAPITULACIJA!$F$48*I436=0,"",REKAPITULACIJA!$F$48*I436)</f>
        <v>43.66</v>
      </c>
      <c r="G436" s="10">
        <f t="shared" si="13"/>
        <v>0</v>
      </c>
      <c r="I436" s="144">
        <v>43.66</v>
      </c>
    </row>
    <row r="437" spans="2:9" ht="51" hidden="1" x14ac:dyDescent="0.2">
      <c r="B437" s="9" t="s">
        <v>3970</v>
      </c>
      <c r="C437" s="12" t="s">
        <v>84</v>
      </c>
      <c r="D437" s="14" t="s">
        <v>5232</v>
      </c>
      <c r="E437" s="10">
        <v>0</v>
      </c>
      <c r="F437" s="10">
        <f>IF(REKAPITULACIJA!$F$48*I437=0,"",REKAPITULACIJA!$F$48*I437)</f>
        <v>68.02</v>
      </c>
      <c r="G437" s="10">
        <f t="shared" si="13"/>
        <v>0</v>
      </c>
      <c r="I437" s="144">
        <v>68.02</v>
      </c>
    </row>
    <row r="438" spans="2:9" ht="51" hidden="1" x14ac:dyDescent="0.2">
      <c r="B438" s="9" t="s">
        <v>3971</v>
      </c>
      <c r="C438" s="12" t="s">
        <v>84</v>
      </c>
      <c r="D438" s="14" t="s">
        <v>5233</v>
      </c>
      <c r="E438" s="10">
        <v>0</v>
      </c>
      <c r="F438" s="10">
        <f>IF(REKAPITULACIJA!$F$48*I438=0,"",REKAPITULACIJA!$F$48*I438)</f>
        <v>122.2</v>
      </c>
      <c r="G438" s="10">
        <f t="shared" si="13"/>
        <v>0</v>
      </c>
      <c r="I438" s="144">
        <v>122.2</v>
      </c>
    </row>
    <row r="439" spans="2:9" ht="51" hidden="1" x14ac:dyDescent="0.2">
      <c r="B439" s="9" t="s">
        <v>3972</v>
      </c>
      <c r="C439" s="12" t="s">
        <v>84</v>
      </c>
      <c r="D439" s="14" t="s">
        <v>5234</v>
      </c>
      <c r="E439" s="10">
        <v>0</v>
      </c>
      <c r="F439" s="10">
        <f>IF(REKAPITULACIJA!$F$48*I439=0,"",REKAPITULACIJA!$F$48*I439)</f>
        <v>170.2</v>
      </c>
      <c r="G439" s="10">
        <f t="shared" si="13"/>
        <v>0</v>
      </c>
      <c r="I439" s="144">
        <v>170.2</v>
      </c>
    </row>
    <row r="440" spans="2:9" ht="51" hidden="1" x14ac:dyDescent="0.2">
      <c r="B440" s="9" t="s">
        <v>3973</v>
      </c>
      <c r="C440" s="12" t="s">
        <v>84</v>
      </c>
      <c r="D440" s="14" t="s">
        <v>5235</v>
      </c>
      <c r="E440" s="10">
        <v>0</v>
      </c>
      <c r="F440" s="10">
        <f>IF(REKAPITULACIJA!$F$48*I440=0,"",REKAPITULACIJA!$F$48*I440)</f>
        <v>191.5</v>
      </c>
      <c r="G440" s="10">
        <f t="shared" si="13"/>
        <v>0</v>
      </c>
      <c r="I440" s="144">
        <v>191.5</v>
      </c>
    </row>
    <row r="441" spans="2:9" ht="51" hidden="1" x14ac:dyDescent="0.2">
      <c r="B441" s="9" t="s">
        <v>3974</v>
      </c>
      <c r="C441" s="12" t="s">
        <v>84</v>
      </c>
      <c r="D441" s="14" t="s">
        <v>5236</v>
      </c>
      <c r="E441" s="10">
        <v>0</v>
      </c>
      <c r="F441" s="10" t="str">
        <f>IF(REKAPITULACIJA!$F$48*I441=0,"",REKAPITULACIJA!$F$48*I441)</f>
        <v/>
      </c>
      <c r="G441" s="10" t="str">
        <f t="shared" si="13"/>
        <v/>
      </c>
      <c r="I441" s="36">
        <v>0</v>
      </c>
    </row>
    <row r="442" spans="2:9" ht="51" hidden="1" x14ac:dyDescent="0.2">
      <c r="B442" s="9" t="s">
        <v>3975</v>
      </c>
      <c r="C442" s="12" t="s">
        <v>84</v>
      </c>
      <c r="D442" s="14" t="s">
        <v>5237</v>
      </c>
      <c r="E442" s="10">
        <v>0</v>
      </c>
      <c r="F442" s="10" t="str">
        <f>IF(REKAPITULACIJA!$F$48*I442=0,"",REKAPITULACIJA!$F$48*I442)</f>
        <v/>
      </c>
      <c r="G442" s="10" t="str">
        <f t="shared" si="13"/>
        <v/>
      </c>
      <c r="I442" s="36">
        <v>0</v>
      </c>
    </row>
    <row r="443" spans="2:9" ht="51" hidden="1" x14ac:dyDescent="0.2">
      <c r="B443" s="9" t="s">
        <v>3976</v>
      </c>
      <c r="C443" s="12" t="s">
        <v>84</v>
      </c>
      <c r="D443" s="14" t="s">
        <v>5238</v>
      </c>
      <c r="E443" s="10">
        <v>0</v>
      </c>
      <c r="F443" s="10" t="str">
        <f>IF(REKAPITULACIJA!$F$48*I443=0,"",REKAPITULACIJA!$F$48*I443)</f>
        <v/>
      </c>
      <c r="G443" s="10" t="str">
        <f t="shared" si="13"/>
        <v/>
      </c>
      <c r="I443" s="36">
        <v>0</v>
      </c>
    </row>
    <row r="444" spans="2:9" ht="51" hidden="1" x14ac:dyDescent="0.2">
      <c r="B444" s="9" t="s">
        <v>3977</v>
      </c>
      <c r="C444" s="12" t="s">
        <v>84</v>
      </c>
      <c r="D444" s="14" t="s">
        <v>5239</v>
      </c>
      <c r="E444" s="10">
        <v>0</v>
      </c>
      <c r="F444" s="10" t="str">
        <f>IF(REKAPITULACIJA!$F$48*I444=0,"",REKAPITULACIJA!$F$48*I444)</f>
        <v/>
      </c>
      <c r="G444" s="10" t="str">
        <f t="shared" si="13"/>
        <v/>
      </c>
      <c r="I444" s="36">
        <v>0</v>
      </c>
    </row>
    <row r="445" spans="2:9" ht="51" hidden="1" x14ac:dyDescent="0.2">
      <c r="B445" s="9" t="s">
        <v>3978</v>
      </c>
      <c r="C445" s="12" t="s">
        <v>84</v>
      </c>
      <c r="D445" s="14" t="s">
        <v>5240</v>
      </c>
      <c r="E445" s="10">
        <v>0</v>
      </c>
      <c r="F445" s="10" t="str">
        <f>IF(REKAPITULACIJA!$F$48*I445=0,"",REKAPITULACIJA!$F$48*I445)</f>
        <v/>
      </c>
      <c r="G445" s="10" t="str">
        <f t="shared" si="13"/>
        <v/>
      </c>
      <c r="I445" s="36">
        <v>0</v>
      </c>
    </row>
    <row r="446" spans="2:9" ht="51" hidden="1" x14ac:dyDescent="0.2">
      <c r="B446" s="9" t="s">
        <v>3979</v>
      </c>
      <c r="C446" s="12" t="s">
        <v>84</v>
      </c>
      <c r="D446" s="14" t="s">
        <v>5241</v>
      </c>
      <c r="E446" s="10">
        <v>0</v>
      </c>
      <c r="F446" s="10" t="str">
        <f>IF(REKAPITULACIJA!$F$48*I446=0,"",REKAPITULACIJA!$F$48*I446)</f>
        <v/>
      </c>
      <c r="G446" s="10" t="str">
        <f t="shared" si="13"/>
        <v/>
      </c>
      <c r="I446" s="36">
        <v>0</v>
      </c>
    </row>
    <row r="447" spans="2:9" ht="51" hidden="1" x14ac:dyDescent="0.2">
      <c r="B447" s="9" t="s">
        <v>3980</v>
      </c>
      <c r="C447" s="12" t="s">
        <v>84</v>
      </c>
      <c r="D447" s="14" t="s">
        <v>5242</v>
      </c>
      <c r="E447" s="10">
        <v>0</v>
      </c>
      <c r="F447" s="10" t="str">
        <f>IF(REKAPITULACIJA!$F$48*I447=0,"",REKAPITULACIJA!$F$48*I447)</f>
        <v/>
      </c>
      <c r="G447" s="10" t="str">
        <f t="shared" si="13"/>
        <v/>
      </c>
      <c r="I447" s="36">
        <v>0</v>
      </c>
    </row>
    <row r="448" spans="2:9" ht="51" hidden="1" x14ac:dyDescent="0.2">
      <c r="B448" s="9" t="s">
        <v>3981</v>
      </c>
      <c r="C448" s="12" t="s">
        <v>84</v>
      </c>
      <c r="D448" s="14" t="s">
        <v>5243</v>
      </c>
      <c r="E448" s="10">
        <v>0</v>
      </c>
      <c r="F448" s="10" t="str">
        <f>IF(REKAPITULACIJA!$F$48*I448=0,"",REKAPITULACIJA!$F$48*I448)</f>
        <v/>
      </c>
      <c r="G448" s="10" t="str">
        <f t="shared" si="13"/>
        <v/>
      </c>
      <c r="I448" s="31">
        <v>0</v>
      </c>
    </row>
    <row r="449" spans="2:9" ht="51" hidden="1" x14ac:dyDescent="0.2">
      <c r="B449" s="9" t="s">
        <v>3982</v>
      </c>
      <c r="C449" s="12" t="s">
        <v>84</v>
      </c>
      <c r="D449" s="14" t="s">
        <v>5244</v>
      </c>
      <c r="E449" s="10">
        <v>0</v>
      </c>
      <c r="F449" s="10" t="str">
        <f>IF(REKAPITULACIJA!$F$48*I449=0,"",REKAPITULACIJA!$F$48*I449)</f>
        <v/>
      </c>
      <c r="G449" s="10" t="str">
        <f t="shared" si="13"/>
        <v/>
      </c>
      <c r="I449" s="31">
        <v>0</v>
      </c>
    </row>
    <row r="450" spans="2:9" ht="51" hidden="1" x14ac:dyDescent="0.2">
      <c r="B450" s="9" t="s">
        <v>3983</v>
      </c>
      <c r="C450" s="12" t="s">
        <v>84</v>
      </c>
      <c r="D450" s="14" t="s">
        <v>5245</v>
      </c>
      <c r="E450" s="10">
        <v>0</v>
      </c>
      <c r="F450" s="10" t="str">
        <f>IF(REKAPITULACIJA!$F$48*I450=0,"",REKAPITULACIJA!$F$48*I450)</f>
        <v/>
      </c>
      <c r="G450" s="10" t="str">
        <f t="shared" si="13"/>
        <v/>
      </c>
      <c r="I450" s="31">
        <v>0</v>
      </c>
    </row>
    <row r="451" spans="2:9" ht="51" hidden="1" x14ac:dyDescent="0.2">
      <c r="B451" s="9" t="s">
        <v>3984</v>
      </c>
      <c r="C451" s="12" t="s">
        <v>84</v>
      </c>
      <c r="D451" s="14" t="s">
        <v>5246</v>
      </c>
      <c r="E451" s="10">
        <v>0</v>
      </c>
      <c r="F451" s="10" t="str">
        <f>IF(REKAPITULACIJA!$F$48*I451=0,"",REKAPITULACIJA!$F$48*I451)</f>
        <v/>
      </c>
      <c r="G451" s="10" t="str">
        <f t="shared" si="13"/>
        <v/>
      </c>
      <c r="I451" s="31">
        <v>0</v>
      </c>
    </row>
    <row r="452" spans="2:9" ht="51" hidden="1" x14ac:dyDescent="0.2">
      <c r="B452" s="9" t="s">
        <v>3985</v>
      </c>
      <c r="C452" s="12" t="s">
        <v>84</v>
      </c>
      <c r="D452" s="14" t="s">
        <v>5247</v>
      </c>
      <c r="E452" s="10">
        <v>0</v>
      </c>
      <c r="F452" s="10" t="str">
        <f>IF(REKAPITULACIJA!$F$48*I452=0,"",REKAPITULACIJA!$F$48*I452)</f>
        <v/>
      </c>
      <c r="G452" s="10" t="str">
        <f t="shared" si="13"/>
        <v/>
      </c>
      <c r="I452" s="31">
        <v>0</v>
      </c>
    </row>
    <row r="453" spans="2:9" ht="51" hidden="1" x14ac:dyDescent="0.2">
      <c r="B453" s="9" t="s">
        <v>3986</v>
      </c>
      <c r="C453" s="12" t="s">
        <v>84</v>
      </c>
      <c r="D453" s="14" t="s">
        <v>5248</v>
      </c>
      <c r="E453" s="10">
        <v>0</v>
      </c>
      <c r="F453" s="10" t="str">
        <f>IF(REKAPITULACIJA!$F$48*I453=0,"",REKAPITULACIJA!$F$48*I453)</f>
        <v/>
      </c>
      <c r="G453" s="10" t="str">
        <f t="shared" si="13"/>
        <v/>
      </c>
      <c r="I453" s="31">
        <v>0</v>
      </c>
    </row>
    <row r="454" spans="2:9" ht="51" hidden="1" x14ac:dyDescent="0.2">
      <c r="B454" s="9" t="s">
        <v>3987</v>
      </c>
      <c r="C454" s="12" t="s">
        <v>84</v>
      </c>
      <c r="D454" s="14" t="s">
        <v>5249</v>
      </c>
      <c r="E454" s="10">
        <v>0</v>
      </c>
      <c r="F454" s="10" t="str">
        <f>IF(REKAPITULACIJA!$F$48*I454=0,"",REKAPITULACIJA!$F$48*I454)</f>
        <v/>
      </c>
      <c r="G454" s="10" t="str">
        <f t="shared" si="13"/>
        <v/>
      </c>
      <c r="I454" s="31">
        <v>0</v>
      </c>
    </row>
    <row r="455" spans="2:9" ht="51" hidden="1" x14ac:dyDescent="0.2">
      <c r="B455" s="9" t="s">
        <v>3988</v>
      </c>
      <c r="C455" s="12" t="s">
        <v>84</v>
      </c>
      <c r="D455" s="14" t="s">
        <v>5250</v>
      </c>
      <c r="E455" s="10">
        <v>0</v>
      </c>
      <c r="F455" s="10" t="str">
        <f>IF(REKAPITULACIJA!$F$48*I455=0,"",REKAPITULACIJA!$F$48*I455)</f>
        <v/>
      </c>
      <c r="G455" s="10" t="str">
        <f t="shared" si="13"/>
        <v/>
      </c>
      <c r="I455" s="36">
        <v>0</v>
      </c>
    </row>
    <row r="456" spans="2:9" ht="51" hidden="1" x14ac:dyDescent="0.2">
      <c r="B456" s="9" t="s">
        <v>3989</v>
      </c>
      <c r="C456" s="12" t="s">
        <v>84</v>
      </c>
      <c r="D456" s="14" t="s">
        <v>5251</v>
      </c>
      <c r="E456" s="10">
        <v>0</v>
      </c>
      <c r="F456" s="10" t="str">
        <f>IF(REKAPITULACIJA!$F$48*I456=0,"",REKAPITULACIJA!$F$48*I456)</f>
        <v/>
      </c>
      <c r="G456" s="10" t="str">
        <f t="shared" si="13"/>
        <v/>
      </c>
      <c r="I456" s="36">
        <v>0</v>
      </c>
    </row>
    <row r="457" spans="2:9" ht="51" hidden="1" x14ac:dyDescent="0.2">
      <c r="B457" s="9" t="s">
        <v>3990</v>
      </c>
      <c r="C457" s="12" t="s">
        <v>84</v>
      </c>
      <c r="D457" s="14" t="s">
        <v>5252</v>
      </c>
      <c r="E457" s="10">
        <v>0</v>
      </c>
      <c r="F457" s="10" t="str">
        <f>IF(REKAPITULACIJA!$F$48*I457=0,"",REKAPITULACIJA!$F$48*I457)</f>
        <v/>
      </c>
      <c r="G457" s="10" t="str">
        <f t="shared" si="13"/>
        <v/>
      </c>
      <c r="I457" s="36">
        <v>0</v>
      </c>
    </row>
    <row r="458" spans="2:9" ht="51" hidden="1" x14ac:dyDescent="0.2">
      <c r="B458" s="9" t="s">
        <v>3991</v>
      </c>
      <c r="C458" s="12" t="s">
        <v>84</v>
      </c>
      <c r="D458" s="14" t="s">
        <v>5253</v>
      </c>
      <c r="E458" s="10">
        <v>0</v>
      </c>
      <c r="F458" s="10" t="str">
        <f>IF(REKAPITULACIJA!$F$48*I458=0,"",REKAPITULACIJA!$F$48*I458)</f>
        <v/>
      </c>
      <c r="G458" s="10" t="str">
        <f t="shared" si="13"/>
        <v/>
      </c>
      <c r="I458" s="36">
        <v>0</v>
      </c>
    </row>
    <row r="459" spans="2:9" ht="51" hidden="1" x14ac:dyDescent="0.2">
      <c r="B459" s="9" t="s">
        <v>3992</v>
      </c>
      <c r="C459" s="12" t="s">
        <v>84</v>
      </c>
      <c r="D459" s="14" t="s">
        <v>5254</v>
      </c>
      <c r="E459" s="10">
        <v>0</v>
      </c>
      <c r="F459" s="10" t="str">
        <f>IF(REKAPITULACIJA!$F$48*I459=0,"",REKAPITULACIJA!$F$48*I459)</f>
        <v/>
      </c>
      <c r="G459" s="10" t="str">
        <f t="shared" si="13"/>
        <v/>
      </c>
      <c r="I459" s="36">
        <v>0</v>
      </c>
    </row>
    <row r="460" spans="2:9" ht="51" hidden="1" x14ac:dyDescent="0.2">
      <c r="B460" s="9" t="s">
        <v>3993</v>
      </c>
      <c r="C460" s="12" t="s">
        <v>84</v>
      </c>
      <c r="D460" s="14" t="s">
        <v>5255</v>
      </c>
      <c r="E460" s="10">
        <v>0</v>
      </c>
      <c r="F460" s="10" t="str">
        <f>IF(REKAPITULACIJA!$F$48*I460=0,"",REKAPITULACIJA!$F$48*I460)</f>
        <v/>
      </c>
      <c r="G460" s="10" t="str">
        <f t="shared" si="13"/>
        <v/>
      </c>
      <c r="I460" s="36">
        <v>0</v>
      </c>
    </row>
    <row r="461" spans="2:9" ht="51" hidden="1" x14ac:dyDescent="0.2">
      <c r="B461" s="9" t="s">
        <v>3994</v>
      </c>
      <c r="C461" s="12" t="s">
        <v>84</v>
      </c>
      <c r="D461" s="14" t="s">
        <v>5256</v>
      </c>
      <c r="E461" s="10">
        <v>0</v>
      </c>
      <c r="F461" s="10" t="str">
        <f>IF(REKAPITULACIJA!$F$48*I461=0,"",REKAPITULACIJA!$F$48*I461)</f>
        <v/>
      </c>
      <c r="G461" s="10" t="str">
        <f t="shared" si="13"/>
        <v/>
      </c>
      <c r="I461" s="36">
        <v>0</v>
      </c>
    </row>
    <row r="462" spans="2:9" ht="38.25" hidden="1" x14ac:dyDescent="0.2">
      <c r="B462" s="9" t="s">
        <v>3995</v>
      </c>
      <c r="C462" s="12" t="s">
        <v>84</v>
      </c>
      <c r="D462" s="14" t="s">
        <v>5257</v>
      </c>
      <c r="E462" s="10">
        <v>0</v>
      </c>
      <c r="F462" s="10">
        <v>6</v>
      </c>
      <c r="G462" s="10">
        <f t="shared" si="13"/>
        <v>0</v>
      </c>
      <c r="I462" s="144">
        <v>3</v>
      </c>
    </row>
    <row r="463" spans="2:9" ht="38.25" hidden="1" x14ac:dyDescent="0.2">
      <c r="B463" s="9" t="s">
        <v>3996</v>
      </c>
      <c r="C463" s="12" t="s">
        <v>84</v>
      </c>
      <c r="D463" s="14" t="s">
        <v>5258</v>
      </c>
      <c r="E463" s="10">
        <v>0</v>
      </c>
      <c r="F463" s="10">
        <f>IF(REKAPITULACIJA!$F$48*I463=0,"",REKAPITULACIJA!$F$48*I463)</f>
        <v>3.5</v>
      </c>
      <c r="G463" s="10">
        <f t="shared" si="13"/>
        <v>0</v>
      </c>
      <c r="I463" s="144">
        <v>3.5</v>
      </c>
    </row>
    <row r="464" spans="2:9" ht="38.25" hidden="1" x14ac:dyDescent="0.2">
      <c r="B464" s="9" t="s">
        <v>3997</v>
      </c>
      <c r="C464" s="12" t="s">
        <v>84</v>
      </c>
      <c r="D464" s="14" t="s">
        <v>5259</v>
      </c>
      <c r="E464" s="10">
        <v>0</v>
      </c>
      <c r="F464" s="10">
        <f>IF(REKAPITULACIJA!$F$48*I464=0,"",REKAPITULACIJA!$F$48*I464)</f>
        <v>4</v>
      </c>
      <c r="G464" s="10">
        <f t="shared" si="13"/>
        <v>0</v>
      </c>
      <c r="I464" s="144">
        <v>4</v>
      </c>
    </row>
    <row r="465" spans="1:9" ht="38.25" hidden="1" x14ac:dyDescent="0.2">
      <c r="B465" s="9" t="s">
        <v>3998</v>
      </c>
      <c r="C465" s="12" t="s">
        <v>84</v>
      </c>
      <c r="D465" s="14" t="s">
        <v>5260</v>
      </c>
      <c r="E465" s="10">
        <v>0</v>
      </c>
      <c r="F465" s="10">
        <f>IF(REKAPITULACIJA!$F$48*I465=0,"",REKAPITULACIJA!$F$48*I465)</f>
        <v>5</v>
      </c>
      <c r="G465" s="10">
        <f t="shared" si="13"/>
        <v>0</v>
      </c>
      <c r="I465" s="144">
        <v>5</v>
      </c>
    </row>
    <row r="466" spans="1:9" ht="38.25" hidden="1" x14ac:dyDescent="0.2">
      <c r="B466" s="9" t="s">
        <v>3999</v>
      </c>
      <c r="C466" s="12" t="s">
        <v>84</v>
      </c>
      <c r="D466" s="14" t="s">
        <v>5261</v>
      </c>
      <c r="E466" s="10">
        <v>0</v>
      </c>
      <c r="F466" s="10">
        <f>IF(REKAPITULACIJA!$F$48*I466=0,"",REKAPITULACIJA!$F$48*I466)</f>
        <v>7</v>
      </c>
      <c r="G466" s="10">
        <f t="shared" si="13"/>
        <v>0</v>
      </c>
      <c r="I466" s="144">
        <v>7</v>
      </c>
    </row>
    <row r="467" spans="1:9" ht="38.25" hidden="1" x14ac:dyDescent="0.2">
      <c r="B467" s="9" t="s">
        <v>4000</v>
      </c>
      <c r="C467" s="12" t="s">
        <v>84</v>
      </c>
      <c r="D467" s="14" t="s">
        <v>5262</v>
      </c>
      <c r="E467" s="10">
        <v>0</v>
      </c>
      <c r="F467" s="10">
        <f>IF(REKAPITULACIJA!$F$48*I467=0,"",REKAPITULACIJA!$F$48*I467)</f>
        <v>8</v>
      </c>
      <c r="G467" s="10">
        <f t="shared" si="13"/>
        <v>0</v>
      </c>
      <c r="I467" s="144">
        <v>8</v>
      </c>
    </row>
    <row r="468" spans="1:9" ht="38.25" hidden="1" x14ac:dyDescent="0.2">
      <c r="B468" s="9" t="s">
        <v>4001</v>
      </c>
      <c r="C468" s="12" t="s">
        <v>84</v>
      </c>
      <c r="D468" s="14" t="s">
        <v>5263</v>
      </c>
      <c r="E468" s="10">
        <v>0</v>
      </c>
      <c r="F468" s="10">
        <f>IF(REKAPITULACIJA!$F$48*I468=0,"",REKAPITULACIJA!$F$48*I468)</f>
        <v>9</v>
      </c>
      <c r="G468" s="10">
        <f t="shared" si="13"/>
        <v>0</v>
      </c>
      <c r="I468" s="144">
        <v>9</v>
      </c>
    </row>
    <row r="469" spans="1:9" ht="38.25" hidden="1" x14ac:dyDescent="0.2">
      <c r="B469" s="9" t="s">
        <v>4002</v>
      </c>
      <c r="C469" s="12" t="s">
        <v>84</v>
      </c>
      <c r="D469" s="14" t="s">
        <v>5264</v>
      </c>
      <c r="E469" s="10">
        <v>0</v>
      </c>
      <c r="F469" s="10">
        <f>IF(REKAPITULACIJA!$F$48*I469=0,"",REKAPITULACIJA!$F$48*I469)</f>
        <v>11</v>
      </c>
      <c r="G469" s="10">
        <f t="shared" si="13"/>
        <v>0</v>
      </c>
      <c r="I469" s="144">
        <v>11</v>
      </c>
    </row>
    <row r="470" spans="1:9" ht="38.25" hidden="1" x14ac:dyDescent="0.2">
      <c r="B470" s="9" t="s">
        <v>4003</v>
      </c>
      <c r="C470" s="12" t="s">
        <v>84</v>
      </c>
      <c r="D470" s="14" t="s">
        <v>14231</v>
      </c>
      <c r="E470" s="10">
        <v>0</v>
      </c>
      <c r="F470" s="10" t="str">
        <f>IF(REKAPITULACIJA!$F$48*I470=0,"",REKAPITULACIJA!$F$48*I470)</f>
        <v/>
      </c>
      <c r="G470" s="10" t="str">
        <f t="shared" si="13"/>
        <v/>
      </c>
      <c r="I470" s="31">
        <v>0</v>
      </c>
    </row>
    <row r="471" spans="1:9" s="163" customFormat="1" ht="38.25" hidden="1" x14ac:dyDescent="0.2">
      <c r="A471" s="159"/>
      <c r="B471" s="160" t="s">
        <v>4004</v>
      </c>
      <c r="C471" s="161" t="s">
        <v>84</v>
      </c>
      <c r="D471" s="158" t="s">
        <v>14339</v>
      </c>
      <c r="E471" s="162">
        <v>0</v>
      </c>
      <c r="F471" s="162">
        <f>IF(REKAPITULACIJA!$F$48*I471=0,"",REKAPITULACIJA!$F$48*I471)</f>
        <v>3.15</v>
      </c>
      <c r="G471" s="162">
        <f t="shared" si="13"/>
        <v>0</v>
      </c>
      <c r="I471" s="145">
        <v>3.15</v>
      </c>
    </row>
    <row r="472" spans="1:9" ht="38.25" hidden="1" x14ac:dyDescent="0.2">
      <c r="B472" s="9" t="s">
        <v>4005</v>
      </c>
      <c r="C472" s="12" t="s">
        <v>84</v>
      </c>
      <c r="D472" s="14" t="s">
        <v>14353</v>
      </c>
      <c r="E472" s="10">
        <f>E435</f>
        <v>0</v>
      </c>
      <c r="F472" s="10">
        <f>IF(REKAPITULACIJA!$F$48*I472=0,"",REKAPITULACIJA!$F$48*I472)</f>
        <v>3.7</v>
      </c>
      <c r="G472" s="10">
        <f t="shared" si="13"/>
        <v>0</v>
      </c>
      <c r="I472" s="145">
        <v>3.7</v>
      </c>
    </row>
    <row r="473" spans="1:9" ht="38.25" hidden="1" x14ac:dyDescent="0.2">
      <c r="B473" s="9" t="s">
        <v>4006</v>
      </c>
      <c r="C473" s="12" t="s">
        <v>84</v>
      </c>
      <c r="D473" s="14" t="s">
        <v>5265</v>
      </c>
      <c r="E473" s="10">
        <v>0</v>
      </c>
      <c r="F473" s="10">
        <f>IF(REKAPITULACIJA!$F$48*I473=0,"",REKAPITULACIJA!$F$48*I473)</f>
        <v>4.2</v>
      </c>
      <c r="G473" s="10">
        <f t="shared" si="13"/>
        <v>0</v>
      </c>
      <c r="I473" s="145">
        <v>4.2</v>
      </c>
    </row>
    <row r="474" spans="1:9" ht="38.25" hidden="1" x14ac:dyDescent="0.2">
      <c r="B474" s="9" t="s">
        <v>4007</v>
      </c>
      <c r="C474" s="12" t="s">
        <v>84</v>
      </c>
      <c r="D474" s="14" t="s">
        <v>5266</v>
      </c>
      <c r="E474" s="10">
        <v>0</v>
      </c>
      <c r="F474" s="10">
        <f>IF(REKAPITULACIJA!$F$48*I474=0,"",REKAPITULACIJA!$F$48*I474)</f>
        <v>5.25</v>
      </c>
      <c r="G474" s="10">
        <f t="shared" si="13"/>
        <v>0</v>
      </c>
      <c r="I474" s="145">
        <v>5.25</v>
      </c>
    </row>
    <row r="475" spans="1:9" ht="38.25" hidden="1" x14ac:dyDescent="0.2">
      <c r="B475" s="9" t="s">
        <v>4008</v>
      </c>
      <c r="C475" s="12" t="s">
        <v>84</v>
      </c>
      <c r="D475" s="14" t="s">
        <v>5267</v>
      </c>
      <c r="E475" s="10">
        <v>0</v>
      </c>
      <c r="F475" s="10">
        <f>IF(REKAPITULACIJA!$F$48*I475=0,"",REKAPITULACIJA!$F$48*I475)</f>
        <v>7.35</v>
      </c>
      <c r="G475" s="10">
        <f t="shared" si="13"/>
        <v>0</v>
      </c>
      <c r="I475" s="145">
        <v>7.35</v>
      </c>
    </row>
    <row r="476" spans="1:9" ht="38.25" hidden="1" x14ac:dyDescent="0.2">
      <c r="B476" s="9" t="s">
        <v>4009</v>
      </c>
      <c r="C476" s="12" t="s">
        <v>84</v>
      </c>
      <c r="D476" s="14" t="s">
        <v>5268</v>
      </c>
      <c r="E476" s="10">
        <v>0</v>
      </c>
      <c r="F476" s="10">
        <f>IF(REKAPITULACIJA!$F$48*I476=0,"",REKAPITULACIJA!$F$48*I476)</f>
        <v>8.4</v>
      </c>
      <c r="G476" s="10">
        <f t="shared" si="13"/>
        <v>0</v>
      </c>
      <c r="I476" s="145">
        <v>8.4</v>
      </c>
    </row>
    <row r="477" spans="1:9" ht="38.25" hidden="1" x14ac:dyDescent="0.2">
      <c r="B477" s="9" t="s">
        <v>4010</v>
      </c>
      <c r="C477" s="12" t="s">
        <v>84</v>
      </c>
      <c r="D477" s="14" t="s">
        <v>5269</v>
      </c>
      <c r="E477" s="10">
        <v>0</v>
      </c>
      <c r="F477" s="10">
        <f>IF(REKAPITULACIJA!$F$48*I477=0,"",REKAPITULACIJA!$F$48*I477)</f>
        <v>9.4499999999999993</v>
      </c>
      <c r="G477" s="10">
        <f t="shared" si="13"/>
        <v>0</v>
      </c>
      <c r="I477" s="145">
        <v>9.4499999999999993</v>
      </c>
    </row>
    <row r="478" spans="1:9" ht="38.25" hidden="1" x14ac:dyDescent="0.2">
      <c r="B478" s="9" t="s">
        <v>4011</v>
      </c>
      <c r="C478" s="12" t="s">
        <v>84</v>
      </c>
      <c r="D478" s="14" t="s">
        <v>5270</v>
      </c>
      <c r="E478" s="10">
        <v>0</v>
      </c>
      <c r="F478" s="10">
        <f>IF(REKAPITULACIJA!$F$48*I478=0,"",REKAPITULACIJA!$F$48*I478)</f>
        <v>11.55</v>
      </c>
      <c r="G478" s="10">
        <f t="shared" si="13"/>
        <v>0</v>
      </c>
      <c r="I478" s="145">
        <v>11.55</v>
      </c>
    </row>
    <row r="479" spans="1:9" ht="38.25" hidden="1" x14ac:dyDescent="0.2">
      <c r="B479" s="9" t="s">
        <v>4012</v>
      </c>
      <c r="C479" s="12" t="s">
        <v>84</v>
      </c>
      <c r="D479" s="14" t="s">
        <v>14232</v>
      </c>
      <c r="E479" s="10">
        <v>0</v>
      </c>
      <c r="F479" s="10" t="str">
        <f>IF(REKAPITULACIJA!$F$48*I479=0,"",REKAPITULACIJA!$F$48*I479)</f>
        <v/>
      </c>
      <c r="G479" s="10" t="str">
        <f t="shared" si="13"/>
        <v/>
      </c>
      <c r="I479" s="36">
        <v>0</v>
      </c>
    </row>
    <row r="480" spans="1:9" ht="38.25" hidden="1" x14ac:dyDescent="0.2">
      <c r="B480" s="9" t="s">
        <v>4013</v>
      </c>
      <c r="C480" s="12" t="s">
        <v>84</v>
      </c>
      <c r="D480" s="14" t="s">
        <v>5271</v>
      </c>
      <c r="E480" s="10">
        <v>0</v>
      </c>
      <c r="F480" s="10">
        <f>IF(REKAPITULACIJA!$F$48*I480=0,"",REKAPITULACIJA!$F$48*I480)</f>
        <v>3.36</v>
      </c>
      <c r="G480" s="10">
        <f t="shared" si="13"/>
        <v>0</v>
      </c>
      <c r="I480" s="144">
        <v>3.36</v>
      </c>
    </row>
    <row r="481" spans="2:9" ht="38.25" hidden="1" x14ac:dyDescent="0.2">
      <c r="B481" s="9" t="s">
        <v>4014</v>
      </c>
      <c r="C481" s="12" t="s">
        <v>84</v>
      </c>
      <c r="D481" s="14" t="s">
        <v>5272</v>
      </c>
      <c r="E481" s="10">
        <v>0</v>
      </c>
      <c r="F481" s="10">
        <f>IF(REKAPITULACIJA!$F$48*I481=0,"",REKAPITULACIJA!$F$48*I481)</f>
        <v>3.92</v>
      </c>
      <c r="G481" s="10">
        <f t="shared" si="13"/>
        <v>0</v>
      </c>
      <c r="I481" s="144">
        <v>3.92</v>
      </c>
    </row>
    <row r="482" spans="2:9" ht="38.25" hidden="1" x14ac:dyDescent="0.2">
      <c r="B482" s="9" t="s">
        <v>4015</v>
      </c>
      <c r="C482" s="12" t="s">
        <v>84</v>
      </c>
      <c r="D482" s="14" t="s">
        <v>5273</v>
      </c>
      <c r="E482" s="10">
        <v>0</v>
      </c>
      <c r="F482" s="10">
        <f>IF(REKAPITULACIJA!$F$48*I482=0,"",REKAPITULACIJA!$F$48*I482)</f>
        <v>4.4800000000000004</v>
      </c>
      <c r="G482" s="10">
        <f t="shared" si="13"/>
        <v>0</v>
      </c>
      <c r="I482" s="144">
        <v>4.4800000000000004</v>
      </c>
    </row>
    <row r="483" spans="2:9" ht="38.25" hidden="1" x14ac:dyDescent="0.2">
      <c r="B483" s="9" t="s">
        <v>4016</v>
      </c>
      <c r="C483" s="12" t="s">
        <v>84</v>
      </c>
      <c r="D483" s="14" t="s">
        <v>5274</v>
      </c>
      <c r="E483" s="10">
        <v>0</v>
      </c>
      <c r="F483" s="10">
        <f>IF(REKAPITULACIJA!$F$48*I483=0,"",REKAPITULACIJA!$F$48*I483)</f>
        <v>5.6</v>
      </c>
      <c r="G483" s="10">
        <f t="shared" si="13"/>
        <v>0</v>
      </c>
      <c r="I483" s="144">
        <v>5.6</v>
      </c>
    </row>
    <row r="484" spans="2:9" ht="38.25" hidden="1" x14ac:dyDescent="0.2">
      <c r="B484" s="9" t="s">
        <v>4017</v>
      </c>
      <c r="C484" s="12" t="s">
        <v>84</v>
      </c>
      <c r="D484" s="14" t="s">
        <v>5275</v>
      </c>
      <c r="E484" s="10">
        <v>0</v>
      </c>
      <c r="F484" s="10">
        <f>IF(REKAPITULACIJA!$F$48*I484=0,"",REKAPITULACIJA!$F$48*I484)</f>
        <v>7.84</v>
      </c>
      <c r="G484" s="10">
        <f t="shared" si="13"/>
        <v>0</v>
      </c>
      <c r="I484" s="144">
        <v>7.84</v>
      </c>
    </row>
    <row r="485" spans="2:9" ht="38.25" hidden="1" x14ac:dyDescent="0.2">
      <c r="B485" s="9" t="s">
        <v>4018</v>
      </c>
      <c r="C485" s="12" t="s">
        <v>84</v>
      </c>
      <c r="D485" s="14" t="s">
        <v>5276</v>
      </c>
      <c r="E485" s="10">
        <v>0</v>
      </c>
      <c r="F485" s="10">
        <f>IF(REKAPITULACIJA!$F$48*I485=0,"",REKAPITULACIJA!$F$48*I485)</f>
        <v>8.9600000000000009</v>
      </c>
      <c r="G485" s="10">
        <f t="shared" si="13"/>
        <v>0</v>
      </c>
      <c r="I485" s="144">
        <v>8.9600000000000009</v>
      </c>
    </row>
    <row r="486" spans="2:9" ht="38.25" hidden="1" x14ac:dyDescent="0.2">
      <c r="B486" s="9" t="s">
        <v>4019</v>
      </c>
      <c r="C486" s="12" t="s">
        <v>84</v>
      </c>
      <c r="D486" s="14" t="s">
        <v>5277</v>
      </c>
      <c r="E486" s="10">
        <v>0</v>
      </c>
      <c r="F486" s="10">
        <f>IF(REKAPITULACIJA!$F$48*I486=0,"",REKAPITULACIJA!$F$48*I486)</f>
        <v>10.08</v>
      </c>
      <c r="G486" s="10">
        <f t="shared" ref="G486:G549" si="14">IF(F486="","",E486*F486)</f>
        <v>0</v>
      </c>
      <c r="I486" s="144">
        <v>10.08</v>
      </c>
    </row>
    <row r="487" spans="2:9" ht="38.25" hidden="1" x14ac:dyDescent="0.2">
      <c r="B487" s="9" t="s">
        <v>4020</v>
      </c>
      <c r="C487" s="12" t="s">
        <v>84</v>
      </c>
      <c r="D487" s="14" t="s">
        <v>5278</v>
      </c>
      <c r="E487" s="10">
        <v>0</v>
      </c>
      <c r="F487" s="10">
        <f>IF(REKAPITULACIJA!$F$48*I487=0,"",REKAPITULACIJA!$F$48*I487)</f>
        <v>12.32</v>
      </c>
      <c r="G487" s="10">
        <f t="shared" si="14"/>
        <v>0</v>
      </c>
      <c r="I487" s="144">
        <v>12.32</v>
      </c>
    </row>
    <row r="488" spans="2:9" ht="38.25" hidden="1" x14ac:dyDescent="0.2">
      <c r="B488" s="9" t="s">
        <v>4021</v>
      </c>
      <c r="C488" s="12" t="s">
        <v>84</v>
      </c>
      <c r="D488" s="14" t="s">
        <v>14233</v>
      </c>
      <c r="E488" s="10">
        <v>0</v>
      </c>
      <c r="F488" s="10" t="str">
        <f>IF(REKAPITULACIJA!$F$48*I488=0,"",REKAPITULACIJA!$F$48*I488)</f>
        <v/>
      </c>
      <c r="G488" s="10" t="str">
        <f t="shared" si="14"/>
        <v/>
      </c>
      <c r="I488" s="31">
        <v>0</v>
      </c>
    </row>
    <row r="489" spans="2:9" ht="51" hidden="1" x14ac:dyDescent="0.2">
      <c r="B489" s="9" t="s">
        <v>4022</v>
      </c>
      <c r="C489" s="12" t="s">
        <v>84</v>
      </c>
      <c r="D489" s="14" t="s">
        <v>5279</v>
      </c>
      <c r="E489" s="10">
        <v>0</v>
      </c>
      <c r="F489" s="10">
        <f>IF(REKAPITULACIJA!$F$48*I489=0,"",REKAPITULACIJA!$F$48*I489)</f>
        <v>4</v>
      </c>
      <c r="G489" s="10">
        <f t="shared" si="14"/>
        <v>0</v>
      </c>
      <c r="I489" s="145">
        <v>4</v>
      </c>
    </row>
    <row r="490" spans="2:9" ht="51" hidden="1" x14ac:dyDescent="0.2">
      <c r="B490" s="9" t="s">
        <v>4023</v>
      </c>
      <c r="C490" s="12" t="s">
        <v>84</v>
      </c>
      <c r="D490" s="14" t="s">
        <v>5280</v>
      </c>
      <c r="E490" s="10">
        <v>0</v>
      </c>
      <c r="F490" s="10">
        <f>IF(REKAPITULACIJA!$F$48*I490=0,"",REKAPITULACIJA!$F$48*I490)</f>
        <v>5</v>
      </c>
      <c r="G490" s="10">
        <f t="shared" si="14"/>
        <v>0</v>
      </c>
      <c r="I490" s="145">
        <v>5</v>
      </c>
    </row>
    <row r="491" spans="2:9" ht="51" hidden="1" x14ac:dyDescent="0.2">
      <c r="B491" s="9" t="s">
        <v>4024</v>
      </c>
      <c r="C491" s="12" t="s">
        <v>84</v>
      </c>
      <c r="D491" s="14" t="s">
        <v>5281</v>
      </c>
      <c r="E491" s="10">
        <v>0</v>
      </c>
      <c r="F491" s="10">
        <f>IF(REKAPITULACIJA!$F$48*I491=0,"",REKAPITULACIJA!$F$48*I491)</f>
        <v>6</v>
      </c>
      <c r="G491" s="10">
        <f t="shared" si="14"/>
        <v>0</v>
      </c>
      <c r="I491" s="145">
        <v>6</v>
      </c>
    </row>
    <row r="492" spans="2:9" ht="51" hidden="1" x14ac:dyDescent="0.2">
      <c r="B492" s="9" t="s">
        <v>4025</v>
      </c>
      <c r="C492" s="12" t="s">
        <v>84</v>
      </c>
      <c r="D492" s="14" t="s">
        <v>5282</v>
      </c>
      <c r="E492" s="10">
        <v>0</v>
      </c>
      <c r="F492" s="10">
        <f>IF(REKAPITULACIJA!$F$48*I492=0,"",REKAPITULACIJA!$F$48*I492)</f>
        <v>7.5</v>
      </c>
      <c r="G492" s="10">
        <f t="shared" si="14"/>
        <v>0</v>
      </c>
      <c r="I492" s="145">
        <v>7.5</v>
      </c>
    </row>
    <row r="493" spans="2:9" ht="51" hidden="1" x14ac:dyDescent="0.2">
      <c r="B493" s="9" t="s">
        <v>4026</v>
      </c>
      <c r="C493" s="12" t="s">
        <v>84</v>
      </c>
      <c r="D493" s="14" t="s">
        <v>5283</v>
      </c>
      <c r="E493" s="10">
        <v>0</v>
      </c>
      <c r="F493" s="10">
        <f>IF(REKAPITULACIJA!$F$48*I493=0,"",REKAPITULACIJA!$F$48*I493)</f>
        <v>10</v>
      </c>
      <c r="G493" s="10">
        <f t="shared" si="14"/>
        <v>0</v>
      </c>
      <c r="I493" s="145">
        <v>10</v>
      </c>
    </row>
    <row r="494" spans="2:9" ht="51" hidden="1" x14ac:dyDescent="0.2">
      <c r="B494" s="9" t="s">
        <v>4027</v>
      </c>
      <c r="C494" s="12" t="s">
        <v>84</v>
      </c>
      <c r="D494" s="14" t="s">
        <v>5284</v>
      </c>
      <c r="E494" s="10">
        <v>0</v>
      </c>
      <c r="F494" s="10">
        <v>30</v>
      </c>
      <c r="G494" s="10">
        <f t="shared" si="14"/>
        <v>0</v>
      </c>
      <c r="I494" s="145">
        <v>12.5</v>
      </c>
    </row>
    <row r="495" spans="2:9" ht="51" hidden="1" x14ac:dyDescent="0.2">
      <c r="B495" s="9" t="s">
        <v>4028</v>
      </c>
      <c r="C495" s="12" t="s">
        <v>84</v>
      </c>
      <c r="D495" s="14" t="s">
        <v>5285</v>
      </c>
      <c r="E495" s="10">
        <v>0</v>
      </c>
      <c r="F495" s="10">
        <f>IF(REKAPITULACIJA!$F$48*I495=0,"",REKAPITULACIJA!$F$48*I495)</f>
        <v>16</v>
      </c>
      <c r="G495" s="10">
        <f t="shared" si="14"/>
        <v>0</v>
      </c>
      <c r="I495" s="145">
        <v>16</v>
      </c>
    </row>
    <row r="496" spans="2:9" ht="51" hidden="1" x14ac:dyDescent="0.2">
      <c r="B496" s="9" t="s">
        <v>4029</v>
      </c>
      <c r="C496" s="12" t="s">
        <v>84</v>
      </c>
      <c r="D496" s="14" t="s">
        <v>5286</v>
      </c>
      <c r="E496" s="10">
        <v>0</v>
      </c>
      <c r="F496" s="10">
        <f>IF(REKAPITULACIJA!$F$48*I496=0,"",REKAPITULACIJA!$F$48*I496)</f>
        <v>8</v>
      </c>
      <c r="G496" s="10">
        <f t="shared" si="14"/>
        <v>0</v>
      </c>
      <c r="I496" s="144">
        <v>8</v>
      </c>
    </row>
    <row r="497" spans="2:9" ht="51" hidden="1" x14ac:dyDescent="0.2">
      <c r="B497" s="9" t="s">
        <v>4030</v>
      </c>
      <c r="C497" s="12" t="s">
        <v>84</v>
      </c>
      <c r="D497" s="14" t="s">
        <v>5287</v>
      </c>
      <c r="E497" s="10">
        <v>0</v>
      </c>
      <c r="F497" s="10">
        <f>IF(REKAPITULACIJA!$F$48*I497=0,"",REKAPITULACIJA!$F$48*I497)</f>
        <v>10</v>
      </c>
      <c r="G497" s="10">
        <f t="shared" si="14"/>
        <v>0</v>
      </c>
      <c r="I497" s="144">
        <v>10</v>
      </c>
    </row>
    <row r="498" spans="2:9" ht="51" hidden="1" x14ac:dyDescent="0.2">
      <c r="B498" s="9" t="s">
        <v>4031</v>
      </c>
      <c r="C498" s="12" t="s">
        <v>84</v>
      </c>
      <c r="D498" s="14" t="s">
        <v>5288</v>
      </c>
      <c r="E498" s="10">
        <v>0</v>
      </c>
      <c r="F498" s="10">
        <f>IF(REKAPITULACIJA!$F$48*I498=0,"",REKAPITULACIJA!$F$48*I498)</f>
        <v>12</v>
      </c>
      <c r="G498" s="10">
        <f t="shared" si="14"/>
        <v>0</v>
      </c>
      <c r="I498" s="144">
        <v>12</v>
      </c>
    </row>
    <row r="499" spans="2:9" ht="51" hidden="1" x14ac:dyDescent="0.2">
      <c r="B499" s="9" t="s">
        <v>4032</v>
      </c>
      <c r="C499" s="12" t="s">
        <v>84</v>
      </c>
      <c r="D499" s="14" t="s">
        <v>5289</v>
      </c>
      <c r="E499" s="10">
        <v>0</v>
      </c>
      <c r="F499" s="10">
        <f>IF(REKAPITULACIJA!$F$48*I499=0,"",REKAPITULACIJA!$F$48*I499)</f>
        <v>15</v>
      </c>
      <c r="G499" s="10">
        <f t="shared" si="14"/>
        <v>0</v>
      </c>
      <c r="I499" s="144">
        <v>15</v>
      </c>
    </row>
    <row r="500" spans="2:9" ht="51" hidden="1" x14ac:dyDescent="0.2">
      <c r="B500" s="9" t="s">
        <v>4033</v>
      </c>
      <c r="C500" s="12" t="s">
        <v>84</v>
      </c>
      <c r="D500" s="14" t="s">
        <v>5290</v>
      </c>
      <c r="E500" s="10">
        <v>0</v>
      </c>
      <c r="F500" s="10">
        <f>IF(REKAPITULACIJA!$F$48*I500=0,"",REKAPITULACIJA!$F$48*I500)</f>
        <v>20</v>
      </c>
      <c r="G500" s="10">
        <f t="shared" si="14"/>
        <v>0</v>
      </c>
      <c r="I500" s="144">
        <v>20</v>
      </c>
    </row>
    <row r="501" spans="2:9" ht="51" hidden="1" x14ac:dyDescent="0.2">
      <c r="B501" s="9" t="s">
        <v>4034</v>
      </c>
      <c r="C501" s="12" t="s">
        <v>84</v>
      </c>
      <c r="D501" s="14" t="s">
        <v>5291</v>
      </c>
      <c r="E501" s="10">
        <v>0</v>
      </c>
      <c r="F501" s="10">
        <f>IF(REKAPITULACIJA!$F$48*I501=0,"",REKAPITULACIJA!$F$48*I501)</f>
        <v>25</v>
      </c>
      <c r="G501" s="10">
        <f t="shared" si="14"/>
        <v>0</v>
      </c>
      <c r="I501" s="144">
        <v>25</v>
      </c>
    </row>
    <row r="502" spans="2:9" ht="51" hidden="1" x14ac:dyDescent="0.2">
      <c r="B502" s="9" t="s">
        <v>4035</v>
      </c>
      <c r="C502" s="12" t="s">
        <v>84</v>
      </c>
      <c r="D502" s="14" t="s">
        <v>5292</v>
      </c>
      <c r="E502" s="10">
        <v>0</v>
      </c>
      <c r="F502" s="10">
        <f>IF(REKAPITULACIJA!$F$48*I502=0,"",REKAPITULACIJA!$F$48*I502)</f>
        <v>32</v>
      </c>
      <c r="G502" s="10">
        <f t="shared" si="14"/>
        <v>0</v>
      </c>
      <c r="I502" s="144">
        <v>32</v>
      </c>
    </row>
    <row r="503" spans="2:9" ht="51" hidden="1" x14ac:dyDescent="0.2">
      <c r="B503" s="9" t="s">
        <v>4036</v>
      </c>
      <c r="C503" s="12" t="s">
        <v>84</v>
      </c>
      <c r="D503" s="14" t="s">
        <v>5293</v>
      </c>
      <c r="E503" s="10">
        <v>0</v>
      </c>
      <c r="F503" s="10">
        <f>IF(REKAPITULACIJA!$F$48*I503=0,"",REKAPITULACIJA!$F$48*I503)</f>
        <v>11</v>
      </c>
      <c r="G503" s="10">
        <f t="shared" si="14"/>
        <v>0</v>
      </c>
      <c r="I503" s="145">
        <v>11</v>
      </c>
    </row>
    <row r="504" spans="2:9" ht="51" hidden="1" x14ac:dyDescent="0.2">
      <c r="B504" s="9" t="s">
        <v>4037</v>
      </c>
      <c r="C504" s="12" t="s">
        <v>84</v>
      </c>
      <c r="D504" s="14" t="s">
        <v>5294</v>
      </c>
      <c r="E504" s="10">
        <v>0</v>
      </c>
      <c r="F504" s="10">
        <f>IF(REKAPITULACIJA!$F$48*I504=0,"",REKAPITULACIJA!$F$48*I504)</f>
        <v>13</v>
      </c>
      <c r="G504" s="10">
        <f t="shared" si="14"/>
        <v>0</v>
      </c>
      <c r="I504" s="145">
        <v>13</v>
      </c>
    </row>
    <row r="505" spans="2:9" ht="51" hidden="1" x14ac:dyDescent="0.2">
      <c r="B505" s="9" t="s">
        <v>4038</v>
      </c>
      <c r="C505" s="12" t="s">
        <v>84</v>
      </c>
      <c r="D505" s="14" t="s">
        <v>5295</v>
      </c>
      <c r="E505" s="10">
        <v>0</v>
      </c>
      <c r="F505" s="10">
        <f>IF(REKAPITULACIJA!$F$48*I505=0,"",REKAPITULACIJA!$F$48*I505)</f>
        <v>15</v>
      </c>
      <c r="G505" s="10">
        <f t="shared" si="14"/>
        <v>0</v>
      </c>
      <c r="I505" s="145">
        <v>15</v>
      </c>
    </row>
    <row r="506" spans="2:9" ht="51" hidden="1" x14ac:dyDescent="0.2">
      <c r="B506" s="9" t="s">
        <v>4039</v>
      </c>
      <c r="C506" s="12" t="s">
        <v>84</v>
      </c>
      <c r="D506" s="14" t="s">
        <v>5296</v>
      </c>
      <c r="E506" s="10">
        <v>0</v>
      </c>
      <c r="F506" s="10">
        <f>IF(REKAPITULACIJA!$F$48*I506=0,"",REKAPITULACIJA!$F$48*I506)</f>
        <v>18</v>
      </c>
      <c r="G506" s="10">
        <f t="shared" si="14"/>
        <v>0</v>
      </c>
      <c r="I506" s="145">
        <v>18</v>
      </c>
    </row>
    <row r="507" spans="2:9" ht="51" hidden="1" x14ac:dyDescent="0.2">
      <c r="B507" s="9" t="s">
        <v>4040</v>
      </c>
      <c r="C507" s="12" t="s">
        <v>84</v>
      </c>
      <c r="D507" s="14" t="s">
        <v>5297</v>
      </c>
      <c r="E507" s="10">
        <v>0</v>
      </c>
      <c r="F507" s="10">
        <f>IF(REKAPITULACIJA!$F$48*I507=0,"",REKAPITULACIJA!$F$48*I507)</f>
        <v>23</v>
      </c>
      <c r="G507" s="10">
        <f t="shared" si="14"/>
        <v>0</v>
      </c>
      <c r="I507" s="145">
        <v>23</v>
      </c>
    </row>
    <row r="508" spans="2:9" ht="51" hidden="1" x14ac:dyDescent="0.2">
      <c r="B508" s="9" t="s">
        <v>4041</v>
      </c>
      <c r="C508" s="12" t="s">
        <v>84</v>
      </c>
      <c r="D508" s="14" t="s">
        <v>5298</v>
      </c>
      <c r="E508" s="10">
        <v>0</v>
      </c>
      <c r="F508" s="10">
        <f>IF(REKAPITULACIJA!$F$48*I508=0,"",REKAPITULACIJA!$F$48*I508)</f>
        <v>28</v>
      </c>
      <c r="G508" s="10">
        <f t="shared" si="14"/>
        <v>0</v>
      </c>
      <c r="I508" s="145">
        <v>28</v>
      </c>
    </row>
    <row r="509" spans="2:9" ht="51" hidden="1" x14ac:dyDescent="0.2">
      <c r="B509" s="9" t="s">
        <v>4042</v>
      </c>
      <c r="C509" s="12" t="s">
        <v>84</v>
      </c>
      <c r="D509" s="14" t="s">
        <v>5299</v>
      </c>
      <c r="E509" s="10">
        <v>0</v>
      </c>
      <c r="F509" s="10">
        <f>IF(REKAPITULACIJA!$F$48*I509=0,"",REKAPITULACIJA!$F$48*I509)</f>
        <v>35</v>
      </c>
      <c r="G509" s="10">
        <f t="shared" si="14"/>
        <v>0</v>
      </c>
      <c r="I509" s="145">
        <v>35</v>
      </c>
    </row>
    <row r="510" spans="2:9" ht="51" hidden="1" x14ac:dyDescent="0.2">
      <c r="B510" s="9" t="s">
        <v>4043</v>
      </c>
      <c r="C510" s="12" t="s">
        <v>84</v>
      </c>
      <c r="D510" s="14" t="s">
        <v>5300</v>
      </c>
      <c r="E510" s="10">
        <v>0</v>
      </c>
      <c r="F510" s="10">
        <f>IF(REKAPITULACIJA!$F$48*I510=0,"",REKAPITULACIJA!$F$48*I510)</f>
        <v>79.2</v>
      </c>
      <c r="G510" s="10">
        <f t="shared" si="14"/>
        <v>0</v>
      </c>
      <c r="I510" s="144">
        <v>79.2</v>
      </c>
    </row>
    <row r="511" spans="2:9" ht="51" hidden="1" x14ac:dyDescent="0.2">
      <c r="B511" s="9" t="s">
        <v>4044</v>
      </c>
      <c r="C511" s="12" t="s">
        <v>84</v>
      </c>
      <c r="D511" s="14" t="s">
        <v>5301</v>
      </c>
      <c r="E511" s="10">
        <v>0</v>
      </c>
      <c r="F511" s="10">
        <f>IF(REKAPITULACIJA!$F$48*I511=0,"",REKAPITULACIJA!$F$48*I511)</f>
        <v>86.4</v>
      </c>
      <c r="G511" s="10">
        <f t="shared" si="14"/>
        <v>0</v>
      </c>
      <c r="I511" s="144">
        <v>86.4</v>
      </c>
    </row>
    <row r="512" spans="2:9" ht="51" hidden="1" x14ac:dyDescent="0.2">
      <c r="B512" s="9" t="s">
        <v>4045</v>
      </c>
      <c r="C512" s="12" t="s">
        <v>84</v>
      </c>
      <c r="D512" s="14" t="s">
        <v>5302</v>
      </c>
      <c r="E512" s="10">
        <v>0</v>
      </c>
      <c r="F512" s="10">
        <f>IF(REKAPITULACIJA!$F$48*I512=0,"",REKAPITULACIJA!$F$48*I512)</f>
        <v>93.6</v>
      </c>
      <c r="G512" s="10">
        <f t="shared" si="14"/>
        <v>0</v>
      </c>
      <c r="I512" s="144">
        <v>93.6</v>
      </c>
    </row>
    <row r="513" spans="2:9" ht="51" hidden="1" x14ac:dyDescent="0.2">
      <c r="B513" s="9" t="s">
        <v>4046</v>
      </c>
      <c r="C513" s="12" t="s">
        <v>84</v>
      </c>
      <c r="D513" s="14" t="s">
        <v>5303</v>
      </c>
      <c r="E513" s="10">
        <v>0</v>
      </c>
      <c r="F513" s="10">
        <f>IF(REKAPITULACIJA!$F$48*I513=0,"",REKAPITULACIJA!$F$48*I513)</f>
        <v>118.8</v>
      </c>
      <c r="G513" s="10">
        <f t="shared" si="14"/>
        <v>0</v>
      </c>
      <c r="I513" s="144">
        <v>118.8</v>
      </c>
    </row>
    <row r="514" spans="2:9" ht="51" hidden="1" x14ac:dyDescent="0.2">
      <c r="B514" s="9" t="s">
        <v>4047</v>
      </c>
      <c r="C514" s="12" t="s">
        <v>84</v>
      </c>
      <c r="D514" s="14" t="s">
        <v>5304</v>
      </c>
      <c r="E514" s="10">
        <v>0</v>
      </c>
      <c r="F514" s="10">
        <f>IF(REKAPITULACIJA!$F$48*I514=0,"",REKAPITULACIJA!$F$48*I514)</f>
        <v>133.19999999999999</v>
      </c>
      <c r="G514" s="10">
        <f t="shared" si="14"/>
        <v>0</v>
      </c>
      <c r="I514" s="144">
        <v>133.19999999999999</v>
      </c>
    </row>
    <row r="515" spans="2:9" ht="51" hidden="1" x14ac:dyDescent="0.2">
      <c r="B515" s="9" t="s">
        <v>4048</v>
      </c>
      <c r="C515" s="12" t="s">
        <v>84</v>
      </c>
      <c r="D515" s="14" t="s">
        <v>5305</v>
      </c>
      <c r="E515" s="10">
        <v>0</v>
      </c>
      <c r="F515" s="10">
        <f>IF(REKAPITULACIJA!$F$48*I515=0,"",REKAPITULACIJA!$F$48*I515)</f>
        <v>147.6</v>
      </c>
      <c r="G515" s="10">
        <f t="shared" si="14"/>
        <v>0</v>
      </c>
      <c r="I515" s="144">
        <v>147.6</v>
      </c>
    </row>
    <row r="516" spans="2:9" ht="51" hidden="1" x14ac:dyDescent="0.2">
      <c r="B516" s="9" t="s">
        <v>4049</v>
      </c>
      <c r="C516" s="12" t="s">
        <v>84</v>
      </c>
      <c r="D516" s="14" t="s">
        <v>5306</v>
      </c>
      <c r="E516" s="10">
        <v>0</v>
      </c>
      <c r="F516" s="10">
        <f>IF(REKAPITULACIJA!$F$48*I516=0,"",REKAPITULACIJA!$F$48*I516)</f>
        <v>82.5</v>
      </c>
      <c r="G516" s="10">
        <f t="shared" si="14"/>
        <v>0</v>
      </c>
      <c r="I516" s="145">
        <v>82.5</v>
      </c>
    </row>
    <row r="517" spans="2:9" ht="51" hidden="1" x14ac:dyDescent="0.2">
      <c r="B517" s="9" t="s">
        <v>4050</v>
      </c>
      <c r="C517" s="12" t="s">
        <v>84</v>
      </c>
      <c r="D517" s="14" t="s">
        <v>5307</v>
      </c>
      <c r="E517" s="10">
        <v>0</v>
      </c>
      <c r="F517" s="10">
        <f>IF(REKAPITULACIJA!$F$48*I517=0,"",REKAPITULACIJA!$F$48*I517)</f>
        <v>89.5</v>
      </c>
      <c r="G517" s="10">
        <f t="shared" si="14"/>
        <v>0</v>
      </c>
      <c r="I517" s="145">
        <v>89.5</v>
      </c>
    </row>
    <row r="518" spans="2:9" ht="51" hidden="1" x14ac:dyDescent="0.2">
      <c r="B518" s="9" t="s">
        <v>4051</v>
      </c>
      <c r="C518" s="12" t="s">
        <v>84</v>
      </c>
      <c r="D518" s="14" t="s">
        <v>5308</v>
      </c>
      <c r="E518" s="10">
        <v>0</v>
      </c>
      <c r="F518" s="10">
        <f>IF(REKAPITULACIJA!$F$48*I518=0,"",REKAPITULACIJA!$F$48*I518)</f>
        <v>96.6</v>
      </c>
      <c r="G518" s="10">
        <f t="shared" si="14"/>
        <v>0</v>
      </c>
      <c r="I518" s="145">
        <v>96.6</v>
      </c>
    </row>
    <row r="519" spans="2:9" ht="51" hidden="1" x14ac:dyDescent="0.2">
      <c r="B519" s="9" t="s">
        <v>4052</v>
      </c>
      <c r="C519" s="12" t="s">
        <v>84</v>
      </c>
      <c r="D519" s="14" t="s">
        <v>5309</v>
      </c>
      <c r="E519" s="10">
        <v>0</v>
      </c>
      <c r="F519" s="10">
        <f>IF(REKAPITULACIJA!$F$48*I519=0,"",REKAPITULACIJA!$F$48*I519)</f>
        <v>122</v>
      </c>
      <c r="G519" s="10">
        <f t="shared" si="14"/>
        <v>0</v>
      </c>
      <c r="I519" s="145">
        <v>122</v>
      </c>
    </row>
    <row r="520" spans="2:9" ht="51" hidden="1" x14ac:dyDescent="0.2">
      <c r="B520" s="9" t="s">
        <v>4053</v>
      </c>
      <c r="C520" s="12" t="s">
        <v>84</v>
      </c>
      <c r="D520" s="14" t="s">
        <v>5310</v>
      </c>
      <c r="E520" s="10">
        <v>0</v>
      </c>
      <c r="F520" s="10">
        <f>IF(REKAPITULACIJA!$F$48*I520=0,"",REKAPITULACIJA!$F$48*I520)</f>
        <v>136.5</v>
      </c>
      <c r="G520" s="10">
        <f t="shared" si="14"/>
        <v>0</v>
      </c>
      <c r="I520" s="145">
        <v>136.5</v>
      </c>
    </row>
    <row r="521" spans="2:9" ht="51" hidden="1" x14ac:dyDescent="0.2">
      <c r="B521" s="9" t="s">
        <v>4054</v>
      </c>
      <c r="C521" s="12" t="s">
        <v>84</v>
      </c>
      <c r="D521" s="14" t="s">
        <v>5311</v>
      </c>
      <c r="E521" s="10">
        <v>0</v>
      </c>
      <c r="F521" s="10">
        <f>IF(REKAPITULACIJA!$F$48*I521=0,"",REKAPITULACIJA!$F$48*I521)</f>
        <v>150</v>
      </c>
      <c r="G521" s="10">
        <f t="shared" si="14"/>
        <v>0</v>
      </c>
      <c r="I521" s="145">
        <v>150</v>
      </c>
    </row>
    <row r="522" spans="2:9" ht="38.25" hidden="1" x14ac:dyDescent="0.2">
      <c r="B522" s="9" t="s">
        <v>4055</v>
      </c>
      <c r="C522" s="12" t="s">
        <v>84</v>
      </c>
      <c r="D522" s="14" t="s">
        <v>5312</v>
      </c>
      <c r="E522" s="10">
        <v>0</v>
      </c>
      <c r="F522" s="10" t="str">
        <f>IF(REKAPITULACIJA!$F$48*I522=0,"",REKAPITULACIJA!$F$48*I522)</f>
        <v/>
      </c>
      <c r="G522" s="10" t="str">
        <f t="shared" si="14"/>
        <v/>
      </c>
      <c r="I522" s="31">
        <v>0</v>
      </c>
    </row>
    <row r="523" spans="2:9" ht="38.25" hidden="1" x14ac:dyDescent="0.2">
      <c r="B523" s="9" t="s">
        <v>4056</v>
      </c>
      <c r="C523" s="12" t="s">
        <v>84</v>
      </c>
      <c r="D523" s="14" t="s">
        <v>5313</v>
      </c>
      <c r="E523" s="10">
        <v>0</v>
      </c>
      <c r="F523" s="10" t="str">
        <f>IF(REKAPITULACIJA!$F$48*I523=0,"",REKAPITULACIJA!$F$48*I523)</f>
        <v/>
      </c>
      <c r="G523" s="10" t="str">
        <f t="shared" si="14"/>
        <v/>
      </c>
      <c r="I523" s="31">
        <v>0</v>
      </c>
    </row>
    <row r="524" spans="2:9" ht="38.25" hidden="1" x14ac:dyDescent="0.2">
      <c r="B524" s="9" t="s">
        <v>4057</v>
      </c>
      <c r="C524" s="12" t="s">
        <v>84</v>
      </c>
      <c r="D524" s="14" t="s">
        <v>5314</v>
      </c>
      <c r="E524" s="10">
        <v>0</v>
      </c>
      <c r="F524" s="10" t="str">
        <f>IF(REKAPITULACIJA!$F$48*I524=0,"",REKAPITULACIJA!$F$48*I524)</f>
        <v/>
      </c>
      <c r="G524" s="10" t="str">
        <f t="shared" si="14"/>
        <v/>
      </c>
      <c r="I524" s="31">
        <v>0</v>
      </c>
    </row>
    <row r="525" spans="2:9" ht="38.25" hidden="1" x14ac:dyDescent="0.2">
      <c r="B525" s="9" t="s">
        <v>4058</v>
      </c>
      <c r="C525" s="12" t="s">
        <v>84</v>
      </c>
      <c r="D525" s="14" t="s">
        <v>4059</v>
      </c>
      <c r="E525" s="10">
        <v>0</v>
      </c>
      <c r="F525" s="10" t="str">
        <f>IF(REKAPITULACIJA!$F$48*I525=0,"",REKAPITULACIJA!$F$48*I525)</f>
        <v/>
      </c>
      <c r="G525" s="10" t="str">
        <f t="shared" si="14"/>
        <v/>
      </c>
      <c r="I525" s="31">
        <v>0</v>
      </c>
    </row>
    <row r="526" spans="2:9" ht="38.25" hidden="1" x14ac:dyDescent="0.2">
      <c r="B526" s="9" t="s">
        <v>4060</v>
      </c>
      <c r="C526" s="12" t="s">
        <v>84</v>
      </c>
      <c r="D526" s="14" t="s">
        <v>4061</v>
      </c>
      <c r="E526" s="10">
        <v>0</v>
      </c>
      <c r="F526" s="10" t="str">
        <f>IF(REKAPITULACIJA!$F$48*I526=0,"",REKAPITULACIJA!$F$48*I526)</f>
        <v/>
      </c>
      <c r="G526" s="10" t="str">
        <f t="shared" si="14"/>
        <v/>
      </c>
      <c r="I526" s="31">
        <v>0</v>
      </c>
    </row>
    <row r="527" spans="2:9" ht="38.25" hidden="1" x14ac:dyDescent="0.2">
      <c r="B527" s="9" t="s">
        <v>4062</v>
      </c>
      <c r="C527" s="12" t="s">
        <v>84</v>
      </c>
      <c r="D527" s="14" t="s">
        <v>4063</v>
      </c>
      <c r="E527" s="10">
        <v>0</v>
      </c>
      <c r="F527" s="10" t="str">
        <f>IF(REKAPITULACIJA!$F$48*I527=0,"",REKAPITULACIJA!$F$48*I527)</f>
        <v/>
      </c>
      <c r="G527" s="10" t="str">
        <f t="shared" si="14"/>
        <v/>
      </c>
      <c r="I527" s="31">
        <v>0</v>
      </c>
    </row>
    <row r="528" spans="2:9" ht="38.25" hidden="1" x14ac:dyDescent="0.2">
      <c r="B528" s="9" t="s">
        <v>4064</v>
      </c>
      <c r="C528" s="12" t="s">
        <v>84</v>
      </c>
      <c r="D528" s="14" t="s">
        <v>4065</v>
      </c>
      <c r="E528" s="10">
        <v>0</v>
      </c>
      <c r="F528" s="10" t="str">
        <f>IF(REKAPITULACIJA!$F$48*I528=0,"",REKAPITULACIJA!$F$48*I528)</f>
        <v/>
      </c>
      <c r="G528" s="10" t="str">
        <f t="shared" si="14"/>
        <v/>
      </c>
      <c r="I528" s="31">
        <v>0</v>
      </c>
    </row>
    <row r="529" spans="2:9" ht="38.25" hidden="1" x14ac:dyDescent="0.2">
      <c r="B529" s="9" t="s">
        <v>4066</v>
      </c>
      <c r="C529" s="12" t="s">
        <v>84</v>
      </c>
      <c r="D529" s="14" t="s">
        <v>4067</v>
      </c>
      <c r="E529" s="10">
        <v>0</v>
      </c>
      <c r="F529" s="10" t="str">
        <f>IF(REKAPITULACIJA!$F$48*I529=0,"",REKAPITULACIJA!$F$48*I529)</f>
        <v/>
      </c>
      <c r="G529" s="10" t="str">
        <f t="shared" si="14"/>
        <v/>
      </c>
      <c r="I529" s="31">
        <v>0</v>
      </c>
    </row>
    <row r="530" spans="2:9" ht="38.25" hidden="1" x14ac:dyDescent="0.2">
      <c r="B530" s="9" t="s">
        <v>4068</v>
      </c>
      <c r="C530" s="12" t="s">
        <v>84</v>
      </c>
      <c r="D530" s="14" t="s">
        <v>4069</v>
      </c>
      <c r="E530" s="10">
        <v>0</v>
      </c>
      <c r="F530" s="10" t="str">
        <f>IF(REKAPITULACIJA!$F$48*I530=0,"",REKAPITULACIJA!$F$48*I530)</f>
        <v/>
      </c>
      <c r="G530" s="10" t="str">
        <f t="shared" si="14"/>
        <v/>
      </c>
      <c r="I530" s="31">
        <v>0</v>
      </c>
    </row>
    <row r="531" spans="2:9" ht="38.25" hidden="1" x14ac:dyDescent="0.2">
      <c r="B531" s="9" t="s">
        <v>4070</v>
      </c>
      <c r="C531" s="12" t="s">
        <v>84</v>
      </c>
      <c r="D531" s="14" t="s">
        <v>4071</v>
      </c>
      <c r="E531" s="10">
        <v>0</v>
      </c>
      <c r="F531" s="10" t="str">
        <f>IF(REKAPITULACIJA!$F$48*I531=0,"",REKAPITULACIJA!$F$48*I531)</f>
        <v/>
      </c>
      <c r="G531" s="10" t="str">
        <f t="shared" si="14"/>
        <v/>
      </c>
      <c r="I531" s="31">
        <v>0</v>
      </c>
    </row>
    <row r="532" spans="2:9" ht="38.25" hidden="1" x14ac:dyDescent="0.2">
      <c r="B532" s="9" t="s">
        <v>4072</v>
      </c>
      <c r="C532" s="12" t="s">
        <v>84</v>
      </c>
      <c r="D532" s="14" t="s">
        <v>4073</v>
      </c>
      <c r="E532" s="10">
        <v>0</v>
      </c>
      <c r="F532" s="10" t="str">
        <f>IF(REKAPITULACIJA!$F$48*I532=0,"",REKAPITULACIJA!$F$48*I532)</f>
        <v/>
      </c>
      <c r="G532" s="10" t="str">
        <f t="shared" si="14"/>
        <v/>
      </c>
      <c r="I532" s="31">
        <v>0</v>
      </c>
    </row>
    <row r="533" spans="2:9" ht="38.25" hidden="1" x14ac:dyDescent="0.2">
      <c r="B533" s="9" t="s">
        <v>4074</v>
      </c>
      <c r="C533" s="12" t="s">
        <v>84</v>
      </c>
      <c r="D533" s="14" t="s">
        <v>4075</v>
      </c>
      <c r="E533" s="10">
        <v>0</v>
      </c>
      <c r="F533" s="10" t="str">
        <f>IF(REKAPITULACIJA!$F$48*I533=0,"",REKAPITULACIJA!$F$48*I533)</f>
        <v/>
      </c>
      <c r="G533" s="10" t="str">
        <f t="shared" si="14"/>
        <v/>
      </c>
      <c r="I533" s="31">
        <v>0</v>
      </c>
    </row>
    <row r="534" spans="2:9" ht="38.25" hidden="1" x14ac:dyDescent="0.2">
      <c r="B534" s="9" t="s">
        <v>4076</v>
      </c>
      <c r="C534" s="12" t="s">
        <v>84</v>
      </c>
      <c r="D534" s="14" t="s">
        <v>4077</v>
      </c>
      <c r="E534" s="10">
        <v>0</v>
      </c>
      <c r="F534" s="10" t="str">
        <f>IF(REKAPITULACIJA!$F$48*I534=0,"",REKAPITULACIJA!$F$48*I534)</f>
        <v/>
      </c>
      <c r="G534" s="10" t="str">
        <f t="shared" si="14"/>
        <v/>
      </c>
      <c r="I534" s="31">
        <v>0</v>
      </c>
    </row>
    <row r="535" spans="2:9" ht="51" hidden="1" x14ac:dyDescent="0.2">
      <c r="B535" s="9" t="s">
        <v>4078</v>
      </c>
      <c r="C535" s="12" t="s">
        <v>84</v>
      </c>
      <c r="D535" s="14" t="s">
        <v>5315</v>
      </c>
      <c r="E535" s="10">
        <v>0</v>
      </c>
      <c r="F535" s="10" t="str">
        <f>IF(REKAPITULACIJA!$F$48*I535=0,"",REKAPITULACIJA!$F$48*I535)</f>
        <v/>
      </c>
      <c r="G535" s="10" t="str">
        <f t="shared" si="14"/>
        <v/>
      </c>
      <c r="I535" s="36">
        <v>0</v>
      </c>
    </row>
    <row r="536" spans="2:9" ht="51" hidden="1" x14ac:dyDescent="0.2">
      <c r="B536" s="9" t="s">
        <v>4079</v>
      </c>
      <c r="C536" s="12" t="s">
        <v>84</v>
      </c>
      <c r="D536" s="14" t="s">
        <v>5316</v>
      </c>
      <c r="E536" s="10">
        <v>0</v>
      </c>
      <c r="F536" s="10" t="str">
        <f>IF(REKAPITULACIJA!$F$48*I536=0,"",REKAPITULACIJA!$F$48*I536)</f>
        <v/>
      </c>
      <c r="G536" s="10" t="str">
        <f t="shared" si="14"/>
        <v/>
      </c>
      <c r="I536" s="36">
        <v>0</v>
      </c>
    </row>
    <row r="537" spans="2:9" ht="51" hidden="1" x14ac:dyDescent="0.2">
      <c r="B537" s="9" t="s">
        <v>4080</v>
      </c>
      <c r="C537" s="12" t="s">
        <v>84</v>
      </c>
      <c r="D537" s="14" t="s">
        <v>5317</v>
      </c>
      <c r="E537" s="10">
        <v>0</v>
      </c>
      <c r="F537" s="10" t="str">
        <f>IF(REKAPITULACIJA!$F$48*I537=0,"",REKAPITULACIJA!$F$48*I537)</f>
        <v/>
      </c>
      <c r="G537" s="10" t="str">
        <f t="shared" si="14"/>
        <v/>
      </c>
      <c r="I537" s="36">
        <v>0</v>
      </c>
    </row>
    <row r="538" spans="2:9" ht="51" hidden="1" x14ac:dyDescent="0.2">
      <c r="B538" s="9" t="s">
        <v>4081</v>
      </c>
      <c r="C538" s="12" t="s">
        <v>84</v>
      </c>
      <c r="D538" s="14" t="s">
        <v>5318</v>
      </c>
      <c r="E538" s="10">
        <v>0</v>
      </c>
      <c r="F538" s="10" t="str">
        <f>IF(REKAPITULACIJA!$F$48*I538=0,"",REKAPITULACIJA!$F$48*I538)</f>
        <v/>
      </c>
      <c r="G538" s="10" t="str">
        <f t="shared" si="14"/>
        <v/>
      </c>
      <c r="I538" s="36">
        <v>0</v>
      </c>
    </row>
    <row r="539" spans="2:9" ht="51" hidden="1" x14ac:dyDescent="0.2">
      <c r="B539" s="9" t="s">
        <v>4082</v>
      </c>
      <c r="C539" s="12" t="s">
        <v>84</v>
      </c>
      <c r="D539" s="14" t="s">
        <v>5319</v>
      </c>
      <c r="E539" s="10">
        <v>0</v>
      </c>
      <c r="F539" s="10" t="str">
        <f>IF(REKAPITULACIJA!$F$48*I539=0,"",REKAPITULACIJA!$F$48*I539)</f>
        <v/>
      </c>
      <c r="G539" s="10" t="str">
        <f t="shared" si="14"/>
        <v/>
      </c>
      <c r="I539" s="36">
        <v>0</v>
      </c>
    </row>
    <row r="540" spans="2:9" ht="51" hidden="1" x14ac:dyDescent="0.2">
      <c r="B540" s="9" t="s">
        <v>4083</v>
      </c>
      <c r="C540" s="12" t="s">
        <v>84</v>
      </c>
      <c r="D540" s="14" t="s">
        <v>5320</v>
      </c>
      <c r="E540" s="10">
        <v>0</v>
      </c>
      <c r="F540" s="10" t="str">
        <f>IF(REKAPITULACIJA!$F$48*I540=0,"",REKAPITULACIJA!$F$48*I540)</f>
        <v/>
      </c>
      <c r="G540" s="10" t="str">
        <f t="shared" si="14"/>
        <v/>
      </c>
      <c r="I540" s="36">
        <v>0</v>
      </c>
    </row>
    <row r="541" spans="2:9" ht="51" hidden="1" x14ac:dyDescent="0.2">
      <c r="B541" s="9" t="s">
        <v>4084</v>
      </c>
      <c r="C541" s="12" t="s">
        <v>84</v>
      </c>
      <c r="D541" s="14" t="s">
        <v>5321</v>
      </c>
      <c r="E541" s="10">
        <v>0</v>
      </c>
      <c r="F541" s="10" t="str">
        <f>IF(REKAPITULACIJA!$F$48*I541=0,"",REKAPITULACIJA!$F$48*I541)</f>
        <v/>
      </c>
      <c r="G541" s="10" t="str">
        <f t="shared" si="14"/>
        <v/>
      </c>
      <c r="I541" s="36">
        <v>0</v>
      </c>
    </row>
    <row r="542" spans="2:9" ht="51" hidden="1" x14ac:dyDescent="0.2">
      <c r="B542" s="9" t="s">
        <v>4085</v>
      </c>
      <c r="C542" s="12" t="s">
        <v>84</v>
      </c>
      <c r="D542" s="14" t="s">
        <v>5322</v>
      </c>
      <c r="E542" s="10">
        <v>0</v>
      </c>
      <c r="F542" s="10" t="str">
        <f>IF(REKAPITULACIJA!$F$48*I542=0,"",REKAPITULACIJA!$F$48*I542)</f>
        <v/>
      </c>
      <c r="G542" s="10" t="str">
        <f t="shared" si="14"/>
        <v/>
      </c>
      <c r="I542" s="36">
        <v>0</v>
      </c>
    </row>
    <row r="543" spans="2:9" ht="51" hidden="1" x14ac:dyDescent="0.2">
      <c r="B543" s="9" t="s">
        <v>4086</v>
      </c>
      <c r="C543" s="12" t="s">
        <v>84</v>
      </c>
      <c r="D543" s="14" t="s">
        <v>5323</v>
      </c>
      <c r="E543" s="10">
        <v>0</v>
      </c>
      <c r="F543" s="10" t="str">
        <f>IF(REKAPITULACIJA!$F$48*I543=0,"",REKAPITULACIJA!$F$48*I543)</f>
        <v/>
      </c>
      <c r="G543" s="10" t="str">
        <f t="shared" si="14"/>
        <v/>
      </c>
      <c r="I543" s="36">
        <v>0</v>
      </c>
    </row>
    <row r="544" spans="2:9" ht="51" hidden="1" x14ac:dyDescent="0.2">
      <c r="B544" s="9" t="s">
        <v>4087</v>
      </c>
      <c r="C544" s="12" t="s">
        <v>84</v>
      </c>
      <c r="D544" s="14" t="s">
        <v>5324</v>
      </c>
      <c r="E544" s="10">
        <v>0</v>
      </c>
      <c r="F544" s="10" t="str">
        <f>IF(REKAPITULACIJA!$F$48*I544=0,"",REKAPITULACIJA!$F$48*I544)</f>
        <v/>
      </c>
      <c r="G544" s="10" t="str">
        <f t="shared" si="14"/>
        <v/>
      </c>
      <c r="I544" s="36">
        <v>0</v>
      </c>
    </row>
    <row r="545" spans="2:9" ht="51" hidden="1" x14ac:dyDescent="0.2">
      <c r="B545" s="9" t="s">
        <v>4088</v>
      </c>
      <c r="C545" s="12" t="s">
        <v>84</v>
      </c>
      <c r="D545" s="14" t="s">
        <v>5325</v>
      </c>
      <c r="E545" s="10">
        <v>0</v>
      </c>
      <c r="F545" s="10" t="str">
        <f>IF(REKAPITULACIJA!$F$48*I545=0,"",REKAPITULACIJA!$F$48*I545)</f>
        <v/>
      </c>
      <c r="G545" s="10" t="str">
        <f t="shared" si="14"/>
        <v/>
      </c>
      <c r="I545" s="36">
        <v>0</v>
      </c>
    </row>
    <row r="546" spans="2:9" ht="51" hidden="1" x14ac:dyDescent="0.2">
      <c r="B546" s="9" t="s">
        <v>4089</v>
      </c>
      <c r="C546" s="12" t="s">
        <v>84</v>
      </c>
      <c r="D546" s="14" t="s">
        <v>5326</v>
      </c>
      <c r="E546" s="10">
        <v>0</v>
      </c>
      <c r="F546" s="10" t="str">
        <f>IF(REKAPITULACIJA!$F$48*I546=0,"",REKAPITULACIJA!$F$48*I546)</f>
        <v/>
      </c>
      <c r="G546" s="10" t="str">
        <f t="shared" si="14"/>
        <v/>
      </c>
      <c r="I546" s="36">
        <v>0</v>
      </c>
    </row>
    <row r="547" spans="2:9" ht="51" hidden="1" x14ac:dyDescent="0.2">
      <c r="B547" s="9" t="s">
        <v>4090</v>
      </c>
      <c r="C547" s="12" t="s">
        <v>84</v>
      </c>
      <c r="D547" s="14" t="s">
        <v>5327</v>
      </c>
      <c r="E547" s="10">
        <v>0</v>
      </c>
      <c r="F547" s="10" t="str">
        <f>IF(REKAPITULACIJA!$F$48*I547=0,"",REKAPITULACIJA!$F$48*I547)</f>
        <v/>
      </c>
      <c r="G547" s="10" t="str">
        <f t="shared" si="14"/>
        <v/>
      </c>
      <c r="I547" s="36">
        <v>0</v>
      </c>
    </row>
    <row r="548" spans="2:9" ht="51" hidden="1" x14ac:dyDescent="0.2">
      <c r="B548" s="9" t="s">
        <v>4091</v>
      </c>
      <c r="C548" s="12" t="s">
        <v>84</v>
      </c>
      <c r="D548" s="14" t="s">
        <v>5328</v>
      </c>
      <c r="E548" s="10">
        <v>0</v>
      </c>
      <c r="F548" s="10" t="str">
        <f>IF(REKAPITULACIJA!$F$48*I548=0,"",REKAPITULACIJA!$F$48*I548)</f>
        <v/>
      </c>
      <c r="G548" s="10" t="str">
        <f t="shared" si="14"/>
        <v/>
      </c>
      <c r="I548" s="31">
        <v>0</v>
      </c>
    </row>
    <row r="549" spans="2:9" ht="51" hidden="1" x14ac:dyDescent="0.2">
      <c r="B549" s="9" t="s">
        <v>4092</v>
      </c>
      <c r="C549" s="12" t="s">
        <v>84</v>
      </c>
      <c r="D549" s="14" t="s">
        <v>5329</v>
      </c>
      <c r="E549" s="10">
        <v>0</v>
      </c>
      <c r="F549" s="10" t="str">
        <f>IF(REKAPITULACIJA!$F$48*I549=0,"",REKAPITULACIJA!$F$48*I549)</f>
        <v/>
      </c>
      <c r="G549" s="10" t="str">
        <f t="shared" si="14"/>
        <v/>
      </c>
      <c r="I549" s="31">
        <v>0</v>
      </c>
    </row>
    <row r="550" spans="2:9" ht="51" hidden="1" x14ac:dyDescent="0.2">
      <c r="B550" s="9" t="s">
        <v>4093</v>
      </c>
      <c r="C550" s="12" t="s">
        <v>84</v>
      </c>
      <c r="D550" s="14" t="s">
        <v>5330</v>
      </c>
      <c r="E550" s="10">
        <v>0</v>
      </c>
      <c r="F550" s="10" t="str">
        <f>IF(REKAPITULACIJA!$F$48*I550=0,"",REKAPITULACIJA!$F$48*I550)</f>
        <v/>
      </c>
      <c r="G550" s="10" t="str">
        <f t="shared" ref="G550:G613" si="15">IF(F550="","",E550*F550)</f>
        <v/>
      </c>
      <c r="I550" s="31">
        <v>0</v>
      </c>
    </row>
    <row r="551" spans="2:9" ht="51" hidden="1" x14ac:dyDescent="0.2">
      <c r="B551" s="9" t="s">
        <v>4094</v>
      </c>
      <c r="C551" s="12" t="s">
        <v>84</v>
      </c>
      <c r="D551" s="14" t="s">
        <v>5331</v>
      </c>
      <c r="E551" s="10">
        <v>0</v>
      </c>
      <c r="F551" s="10" t="str">
        <f>IF(REKAPITULACIJA!$F$48*I551=0,"",REKAPITULACIJA!$F$48*I551)</f>
        <v/>
      </c>
      <c r="G551" s="10" t="str">
        <f t="shared" si="15"/>
        <v/>
      </c>
      <c r="I551" s="31">
        <v>0</v>
      </c>
    </row>
    <row r="552" spans="2:9" ht="51" hidden="1" x14ac:dyDescent="0.2">
      <c r="B552" s="9" t="s">
        <v>4095</v>
      </c>
      <c r="C552" s="12" t="s">
        <v>84</v>
      </c>
      <c r="D552" s="14" t="s">
        <v>5332</v>
      </c>
      <c r="E552" s="10">
        <v>0</v>
      </c>
      <c r="F552" s="10" t="str">
        <f>IF(REKAPITULACIJA!$F$48*I552=0,"",REKAPITULACIJA!$F$48*I552)</f>
        <v/>
      </c>
      <c r="G552" s="10" t="str">
        <f t="shared" si="15"/>
        <v/>
      </c>
      <c r="I552" s="31">
        <v>0</v>
      </c>
    </row>
    <row r="553" spans="2:9" ht="51" hidden="1" x14ac:dyDescent="0.2">
      <c r="B553" s="9" t="s">
        <v>4096</v>
      </c>
      <c r="C553" s="12" t="s">
        <v>84</v>
      </c>
      <c r="D553" s="14" t="s">
        <v>5333</v>
      </c>
      <c r="E553" s="10">
        <v>0</v>
      </c>
      <c r="F553" s="10" t="str">
        <f>IF(REKAPITULACIJA!$F$48*I553=0,"",REKAPITULACIJA!$F$48*I553)</f>
        <v/>
      </c>
      <c r="G553" s="10" t="str">
        <f t="shared" si="15"/>
        <v/>
      </c>
      <c r="I553" s="31">
        <v>0</v>
      </c>
    </row>
    <row r="554" spans="2:9" ht="51" hidden="1" x14ac:dyDescent="0.2">
      <c r="B554" s="9" t="s">
        <v>4097</v>
      </c>
      <c r="C554" s="12" t="s">
        <v>84</v>
      </c>
      <c r="D554" s="14" t="s">
        <v>5334</v>
      </c>
      <c r="E554" s="10">
        <v>0</v>
      </c>
      <c r="F554" s="10" t="str">
        <f>IF(REKAPITULACIJA!$F$48*I554=0,"",REKAPITULACIJA!$F$48*I554)</f>
        <v/>
      </c>
      <c r="G554" s="10" t="str">
        <f t="shared" si="15"/>
        <v/>
      </c>
      <c r="I554" s="31">
        <v>0</v>
      </c>
    </row>
    <row r="555" spans="2:9" ht="51" hidden="1" x14ac:dyDescent="0.2">
      <c r="B555" s="9" t="s">
        <v>4098</v>
      </c>
      <c r="C555" s="12" t="s">
        <v>84</v>
      </c>
      <c r="D555" s="14" t="s">
        <v>5335</v>
      </c>
      <c r="E555" s="10">
        <v>0</v>
      </c>
      <c r="F555" s="10" t="str">
        <f>IF(REKAPITULACIJA!$F$48*I555=0,"",REKAPITULACIJA!$F$48*I555)</f>
        <v/>
      </c>
      <c r="G555" s="10" t="str">
        <f t="shared" si="15"/>
        <v/>
      </c>
      <c r="I555" s="31">
        <v>0</v>
      </c>
    </row>
    <row r="556" spans="2:9" ht="51" hidden="1" x14ac:dyDescent="0.2">
      <c r="B556" s="9" t="s">
        <v>4099</v>
      </c>
      <c r="C556" s="12" t="s">
        <v>84</v>
      </c>
      <c r="D556" s="14" t="s">
        <v>5336</v>
      </c>
      <c r="E556" s="10">
        <v>0</v>
      </c>
      <c r="F556" s="10" t="str">
        <f>IF(REKAPITULACIJA!$F$48*I556=0,"",REKAPITULACIJA!$F$48*I556)</f>
        <v/>
      </c>
      <c r="G556" s="10" t="str">
        <f t="shared" si="15"/>
        <v/>
      </c>
      <c r="I556" s="31">
        <v>0</v>
      </c>
    </row>
    <row r="557" spans="2:9" ht="51" hidden="1" x14ac:dyDescent="0.2">
      <c r="B557" s="9" t="s">
        <v>4100</v>
      </c>
      <c r="C557" s="12" t="s">
        <v>84</v>
      </c>
      <c r="D557" s="14" t="s">
        <v>5337</v>
      </c>
      <c r="E557" s="10">
        <v>0</v>
      </c>
      <c r="F557" s="10" t="str">
        <f>IF(REKAPITULACIJA!$F$48*I557=0,"",REKAPITULACIJA!$F$48*I557)</f>
        <v/>
      </c>
      <c r="G557" s="10" t="str">
        <f t="shared" si="15"/>
        <v/>
      </c>
      <c r="I557" s="31">
        <v>0</v>
      </c>
    </row>
    <row r="558" spans="2:9" ht="51" hidden="1" x14ac:dyDescent="0.2">
      <c r="B558" s="9" t="s">
        <v>4101</v>
      </c>
      <c r="C558" s="12" t="s">
        <v>84</v>
      </c>
      <c r="D558" s="14" t="s">
        <v>5338</v>
      </c>
      <c r="E558" s="10">
        <v>0</v>
      </c>
      <c r="F558" s="10" t="str">
        <f>IF(REKAPITULACIJA!$F$48*I558=0,"",REKAPITULACIJA!$F$48*I558)</f>
        <v/>
      </c>
      <c r="G558" s="10" t="str">
        <f t="shared" si="15"/>
        <v/>
      </c>
      <c r="I558" s="31">
        <v>0</v>
      </c>
    </row>
    <row r="559" spans="2:9" ht="51" hidden="1" x14ac:dyDescent="0.2">
      <c r="B559" s="9" t="s">
        <v>4102</v>
      </c>
      <c r="C559" s="12" t="s">
        <v>84</v>
      </c>
      <c r="D559" s="14" t="s">
        <v>5339</v>
      </c>
      <c r="E559" s="10">
        <v>0</v>
      </c>
      <c r="F559" s="10" t="str">
        <f>IF(REKAPITULACIJA!$F$48*I559=0,"",REKAPITULACIJA!$F$48*I559)</f>
        <v/>
      </c>
      <c r="G559" s="10" t="str">
        <f t="shared" si="15"/>
        <v/>
      </c>
      <c r="I559" s="31">
        <v>0</v>
      </c>
    </row>
    <row r="560" spans="2:9" ht="51" hidden="1" x14ac:dyDescent="0.2">
      <c r="B560" s="9" t="s">
        <v>4103</v>
      </c>
      <c r="C560" s="12" t="s">
        <v>84</v>
      </c>
      <c r="D560" s="14" t="s">
        <v>5340</v>
      </c>
      <c r="E560" s="10">
        <v>0</v>
      </c>
      <c r="F560" s="10" t="str">
        <f>IF(REKAPITULACIJA!$F$48*I560=0,"",REKAPITULACIJA!$F$48*I560)</f>
        <v/>
      </c>
      <c r="G560" s="10" t="str">
        <f t="shared" si="15"/>
        <v/>
      </c>
      <c r="I560" s="31">
        <v>0</v>
      </c>
    </row>
    <row r="561" spans="2:9" ht="38.25" hidden="1" x14ac:dyDescent="0.2">
      <c r="B561" s="9" t="s">
        <v>4104</v>
      </c>
      <c r="C561" s="12" t="s">
        <v>84</v>
      </c>
      <c r="D561" s="14" t="s">
        <v>5341</v>
      </c>
      <c r="E561" s="10">
        <v>0</v>
      </c>
      <c r="F561" s="10" t="str">
        <f>IF(REKAPITULACIJA!$F$48*I561=0,"",REKAPITULACIJA!$F$48*I561)</f>
        <v/>
      </c>
      <c r="G561" s="10" t="str">
        <f t="shared" si="15"/>
        <v/>
      </c>
      <c r="I561" s="36">
        <v>0</v>
      </c>
    </row>
    <row r="562" spans="2:9" ht="38.25" hidden="1" x14ac:dyDescent="0.2">
      <c r="B562" s="9" t="s">
        <v>4105</v>
      </c>
      <c r="C562" s="12" t="s">
        <v>84</v>
      </c>
      <c r="D562" s="14" t="s">
        <v>5342</v>
      </c>
      <c r="E562" s="10">
        <v>0</v>
      </c>
      <c r="F562" s="10" t="str">
        <f>IF(REKAPITULACIJA!$F$48*I562=0,"",REKAPITULACIJA!$F$48*I562)</f>
        <v/>
      </c>
      <c r="G562" s="10" t="str">
        <f t="shared" si="15"/>
        <v/>
      </c>
      <c r="I562" s="36">
        <v>0</v>
      </c>
    </row>
    <row r="563" spans="2:9" ht="38.25" hidden="1" x14ac:dyDescent="0.2">
      <c r="B563" s="9" t="s">
        <v>4106</v>
      </c>
      <c r="C563" s="12" t="s">
        <v>84</v>
      </c>
      <c r="D563" s="14" t="s">
        <v>5343</v>
      </c>
      <c r="E563" s="10">
        <v>0</v>
      </c>
      <c r="F563" s="10" t="str">
        <f>IF(REKAPITULACIJA!$F$48*I563=0,"",REKAPITULACIJA!$F$48*I563)</f>
        <v/>
      </c>
      <c r="G563" s="10" t="str">
        <f t="shared" si="15"/>
        <v/>
      </c>
      <c r="I563" s="36">
        <v>0</v>
      </c>
    </row>
    <row r="564" spans="2:9" ht="38.25" hidden="1" x14ac:dyDescent="0.2">
      <c r="B564" s="9" t="s">
        <v>4107</v>
      </c>
      <c r="C564" s="12" t="s">
        <v>84</v>
      </c>
      <c r="D564" s="14" t="s">
        <v>5344</v>
      </c>
      <c r="E564" s="10">
        <v>0</v>
      </c>
      <c r="F564" s="10" t="str">
        <f>IF(REKAPITULACIJA!$F$48*I564=0,"",REKAPITULACIJA!$F$48*I564)</f>
        <v/>
      </c>
      <c r="G564" s="10" t="str">
        <f t="shared" si="15"/>
        <v/>
      </c>
      <c r="I564" s="36">
        <v>0</v>
      </c>
    </row>
    <row r="565" spans="2:9" ht="38.25" hidden="1" x14ac:dyDescent="0.2">
      <c r="B565" s="9" t="s">
        <v>4108</v>
      </c>
      <c r="C565" s="12" t="s">
        <v>84</v>
      </c>
      <c r="D565" s="14" t="s">
        <v>5345</v>
      </c>
      <c r="E565" s="10">
        <v>0</v>
      </c>
      <c r="F565" s="10" t="str">
        <f>IF(REKAPITULACIJA!$F$48*I565=0,"",REKAPITULACIJA!$F$48*I565)</f>
        <v/>
      </c>
      <c r="G565" s="10" t="str">
        <f t="shared" si="15"/>
        <v/>
      </c>
      <c r="I565" s="36">
        <v>0</v>
      </c>
    </row>
    <row r="566" spans="2:9" ht="38.25" hidden="1" x14ac:dyDescent="0.2">
      <c r="B566" s="9" t="s">
        <v>4109</v>
      </c>
      <c r="C566" s="12" t="s">
        <v>84</v>
      </c>
      <c r="D566" s="14" t="s">
        <v>5346</v>
      </c>
      <c r="E566" s="10">
        <v>0</v>
      </c>
      <c r="F566" s="10" t="str">
        <f>IF(REKAPITULACIJA!$F$48*I566=0,"",REKAPITULACIJA!$F$48*I566)</f>
        <v/>
      </c>
      <c r="G566" s="10" t="str">
        <f t="shared" si="15"/>
        <v/>
      </c>
      <c r="I566" s="36">
        <v>0</v>
      </c>
    </row>
    <row r="567" spans="2:9" ht="38.25" hidden="1" x14ac:dyDescent="0.2">
      <c r="B567" s="9" t="s">
        <v>4110</v>
      </c>
      <c r="C567" s="12" t="s">
        <v>84</v>
      </c>
      <c r="D567" s="14" t="s">
        <v>5347</v>
      </c>
      <c r="E567" s="10">
        <v>0</v>
      </c>
      <c r="F567" s="10" t="str">
        <f>IF(REKAPITULACIJA!$F$48*I567=0,"",REKAPITULACIJA!$F$48*I567)</f>
        <v/>
      </c>
      <c r="G567" s="10" t="str">
        <f t="shared" si="15"/>
        <v/>
      </c>
      <c r="I567" s="31">
        <v>0</v>
      </c>
    </row>
    <row r="568" spans="2:9" ht="38.25" hidden="1" x14ac:dyDescent="0.2">
      <c r="B568" s="9" t="s">
        <v>4111</v>
      </c>
      <c r="C568" s="12" t="s">
        <v>84</v>
      </c>
      <c r="D568" s="14" t="s">
        <v>5348</v>
      </c>
      <c r="E568" s="10">
        <v>0</v>
      </c>
      <c r="F568" s="10" t="str">
        <f>IF(REKAPITULACIJA!$F$48*I568=0,"",REKAPITULACIJA!$F$48*I568)</f>
        <v/>
      </c>
      <c r="G568" s="10" t="str">
        <f t="shared" si="15"/>
        <v/>
      </c>
      <c r="I568" s="31">
        <v>0</v>
      </c>
    </row>
    <row r="569" spans="2:9" ht="38.25" hidden="1" x14ac:dyDescent="0.2">
      <c r="B569" s="9" t="s">
        <v>4112</v>
      </c>
      <c r="C569" s="12" t="s">
        <v>84</v>
      </c>
      <c r="D569" s="14" t="s">
        <v>5349</v>
      </c>
      <c r="E569" s="10">
        <v>0</v>
      </c>
      <c r="F569" s="10" t="str">
        <f>IF(REKAPITULACIJA!$F$48*I569=0,"",REKAPITULACIJA!$F$48*I569)</f>
        <v/>
      </c>
      <c r="G569" s="10" t="str">
        <f t="shared" si="15"/>
        <v/>
      </c>
      <c r="I569" s="31">
        <v>0</v>
      </c>
    </row>
    <row r="570" spans="2:9" ht="38.25" hidden="1" x14ac:dyDescent="0.2">
      <c r="B570" s="9" t="s">
        <v>4113</v>
      </c>
      <c r="C570" s="12" t="s">
        <v>84</v>
      </c>
      <c r="D570" s="14" t="s">
        <v>5350</v>
      </c>
      <c r="E570" s="10">
        <v>0</v>
      </c>
      <c r="F570" s="10" t="str">
        <f>IF(REKAPITULACIJA!$F$48*I570=0,"",REKAPITULACIJA!$F$48*I570)</f>
        <v/>
      </c>
      <c r="G570" s="10" t="str">
        <f t="shared" si="15"/>
        <v/>
      </c>
      <c r="I570" s="31">
        <v>0</v>
      </c>
    </row>
    <row r="571" spans="2:9" ht="38.25" hidden="1" x14ac:dyDescent="0.2">
      <c r="B571" s="9" t="s">
        <v>4114</v>
      </c>
      <c r="C571" s="12" t="s">
        <v>84</v>
      </c>
      <c r="D571" s="14" t="s">
        <v>5351</v>
      </c>
      <c r="E571" s="10">
        <v>0</v>
      </c>
      <c r="F571" s="10" t="str">
        <f>IF(REKAPITULACIJA!$F$48*I571=0,"",REKAPITULACIJA!$F$48*I571)</f>
        <v/>
      </c>
      <c r="G571" s="10" t="str">
        <f t="shared" si="15"/>
        <v/>
      </c>
      <c r="I571" s="31">
        <v>0</v>
      </c>
    </row>
    <row r="572" spans="2:9" ht="38.25" hidden="1" x14ac:dyDescent="0.2">
      <c r="B572" s="9" t="s">
        <v>4115</v>
      </c>
      <c r="C572" s="12" t="s">
        <v>84</v>
      </c>
      <c r="D572" s="14" t="s">
        <v>5352</v>
      </c>
      <c r="E572" s="10">
        <v>0</v>
      </c>
      <c r="F572" s="10" t="str">
        <f>IF(REKAPITULACIJA!$F$48*I572=0,"",REKAPITULACIJA!$F$48*I572)</f>
        <v/>
      </c>
      <c r="G572" s="10" t="str">
        <f t="shared" si="15"/>
        <v/>
      </c>
      <c r="I572" s="31">
        <v>0</v>
      </c>
    </row>
    <row r="573" spans="2:9" ht="38.25" hidden="1" x14ac:dyDescent="0.2">
      <c r="B573" s="9" t="s">
        <v>4116</v>
      </c>
      <c r="C573" s="12" t="s">
        <v>84</v>
      </c>
      <c r="D573" s="14" t="s">
        <v>5353</v>
      </c>
      <c r="E573" s="10">
        <v>0</v>
      </c>
      <c r="F573" s="10" t="str">
        <f>IF(REKAPITULACIJA!$F$48*I573=0,"",REKAPITULACIJA!$F$48*I573)</f>
        <v/>
      </c>
      <c r="G573" s="10" t="str">
        <f t="shared" si="15"/>
        <v/>
      </c>
      <c r="I573" s="36">
        <v>0</v>
      </c>
    </row>
    <row r="574" spans="2:9" ht="38.25" hidden="1" x14ac:dyDescent="0.2">
      <c r="B574" s="9" t="s">
        <v>4117</v>
      </c>
      <c r="C574" s="12" t="s">
        <v>84</v>
      </c>
      <c r="D574" s="14" t="s">
        <v>5354</v>
      </c>
      <c r="E574" s="10">
        <v>0</v>
      </c>
      <c r="F574" s="10" t="str">
        <f>IF(REKAPITULACIJA!$F$48*I574=0,"",REKAPITULACIJA!$F$48*I574)</f>
        <v/>
      </c>
      <c r="G574" s="10" t="str">
        <f t="shared" si="15"/>
        <v/>
      </c>
      <c r="I574" s="36">
        <v>0</v>
      </c>
    </row>
    <row r="575" spans="2:9" ht="38.25" hidden="1" x14ac:dyDescent="0.2">
      <c r="B575" s="9" t="s">
        <v>4118</v>
      </c>
      <c r="C575" s="12" t="s">
        <v>84</v>
      </c>
      <c r="D575" s="14" t="s">
        <v>5355</v>
      </c>
      <c r="E575" s="10">
        <v>0</v>
      </c>
      <c r="F575" s="10" t="str">
        <f>IF(REKAPITULACIJA!$F$48*I575=0,"",REKAPITULACIJA!$F$48*I575)</f>
        <v/>
      </c>
      <c r="G575" s="10" t="str">
        <f t="shared" si="15"/>
        <v/>
      </c>
      <c r="I575" s="36">
        <v>0</v>
      </c>
    </row>
    <row r="576" spans="2:9" ht="38.25" hidden="1" x14ac:dyDescent="0.2">
      <c r="B576" s="9" t="s">
        <v>4119</v>
      </c>
      <c r="C576" s="12" t="s">
        <v>84</v>
      </c>
      <c r="D576" s="14" t="s">
        <v>5356</v>
      </c>
      <c r="E576" s="10">
        <v>0</v>
      </c>
      <c r="F576" s="10" t="str">
        <f>IF(REKAPITULACIJA!$F$48*I576=0,"",REKAPITULACIJA!$F$48*I576)</f>
        <v/>
      </c>
      <c r="G576" s="10" t="str">
        <f t="shared" si="15"/>
        <v/>
      </c>
      <c r="I576" s="36">
        <v>0</v>
      </c>
    </row>
    <row r="577" spans="2:9" ht="38.25" hidden="1" x14ac:dyDescent="0.2">
      <c r="B577" s="9" t="s">
        <v>4120</v>
      </c>
      <c r="C577" s="12" t="s">
        <v>84</v>
      </c>
      <c r="D577" s="14" t="s">
        <v>5357</v>
      </c>
      <c r="E577" s="10">
        <v>0</v>
      </c>
      <c r="F577" s="10" t="str">
        <f>IF(REKAPITULACIJA!$F$48*I577=0,"",REKAPITULACIJA!$F$48*I577)</f>
        <v/>
      </c>
      <c r="G577" s="10" t="str">
        <f t="shared" si="15"/>
        <v/>
      </c>
      <c r="I577" s="36">
        <v>0</v>
      </c>
    </row>
    <row r="578" spans="2:9" ht="38.25" hidden="1" x14ac:dyDescent="0.2">
      <c r="B578" s="9" t="s">
        <v>4121</v>
      </c>
      <c r="C578" s="12" t="s">
        <v>84</v>
      </c>
      <c r="D578" s="14" t="s">
        <v>5358</v>
      </c>
      <c r="E578" s="10">
        <v>0</v>
      </c>
      <c r="F578" s="10" t="str">
        <f>IF(REKAPITULACIJA!$F$48*I578=0,"",REKAPITULACIJA!$F$48*I578)</f>
        <v/>
      </c>
      <c r="G578" s="10" t="str">
        <f t="shared" si="15"/>
        <v/>
      </c>
      <c r="I578" s="36">
        <v>0</v>
      </c>
    </row>
    <row r="579" spans="2:9" ht="38.25" hidden="1" x14ac:dyDescent="0.2">
      <c r="B579" s="9" t="s">
        <v>4122</v>
      </c>
      <c r="C579" s="12" t="s">
        <v>84</v>
      </c>
      <c r="D579" s="14" t="s">
        <v>5359</v>
      </c>
      <c r="E579" s="10">
        <v>0</v>
      </c>
      <c r="F579" s="10" t="str">
        <f>IF(REKAPITULACIJA!$F$48*I579=0,"",REKAPITULACIJA!$F$48*I579)</f>
        <v/>
      </c>
      <c r="G579" s="10" t="str">
        <f t="shared" si="15"/>
        <v/>
      </c>
      <c r="I579" s="31">
        <v>0</v>
      </c>
    </row>
    <row r="580" spans="2:9" ht="38.25" hidden="1" x14ac:dyDescent="0.2">
      <c r="B580" s="9" t="s">
        <v>4123</v>
      </c>
      <c r="C580" s="12" t="s">
        <v>84</v>
      </c>
      <c r="D580" s="14" t="s">
        <v>5360</v>
      </c>
      <c r="E580" s="10">
        <v>0</v>
      </c>
      <c r="F580" s="10" t="str">
        <f>IF(REKAPITULACIJA!$F$48*I580=0,"",REKAPITULACIJA!$F$48*I580)</f>
        <v/>
      </c>
      <c r="G580" s="10" t="str">
        <f t="shared" si="15"/>
        <v/>
      </c>
      <c r="I580" s="31">
        <v>0</v>
      </c>
    </row>
    <row r="581" spans="2:9" ht="38.25" hidden="1" x14ac:dyDescent="0.2">
      <c r="B581" s="9" t="s">
        <v>4124</v>
      </c>
      <c r="C581" s="12" t="s">
        <v>84</v>
      </c>
      <c r="D581" s="14" t="s">
        <v>5361</v>
      </c>
      <c r="E581" s="10">
        <v>0</v>
      </c>
      <c r="F581" s="10" t="str">
        <f>IF(REKAPITULACIJA!$F$48*I581=0,"",REKAPITULACIJA!$F$48*I581)</f>
        <v/>
      </c>
      <c r="G581" s="10" t="str">
        <f t="shared" si="15"/>
        <v/>
      </c>
      <c r="I581" s="31">
        <v>0</v>
      </c>
    </row>
    <row r="582" spans="2:9" ht="38.25" hidden="1" x14ac:dyDescent="0.2">
      <c r="B582" s="9" t="s">
        <v>4125</v>
      </c>
      <c r="C582" s="12" t="s">
        <v>84</v>
      </c>
      <c r="D582" s="14" t="s">
        <v>5362</v>
      </c>
      <c r="E582" s="10">
        <v>0</v>
      </c>
      <c r="F582" s="10" t="str">
        <f>IF(REKAPITULACIJA!$F$48*I582=0,"",REKAPITULACIJA!$F$48*I582)</f>
        <v/>
      </c>
      <c r="G582" s="10" t="str">
        <f t="shared" si="15"/>
        <v/>
      </c>
      <c r="I582" s="31">
        <v>0</v>
      </c>
    </row>
    <row r="583" spans="2:9" ht="38.25" hidden="1" x14ac:dyDescent="0.2">
      <c r="B583" s="9" t="s">
        <v>4126</v>
      </c>
      <c r="C583" s="12" t="s">
        <v>84</v>
      </c>
      <c r="D583" s="14" t="s">
        <v>5363</v>
      </c>
      <c r="E583" s="10">
        <v>0</v>
      </c>
      <c r="F583" s="10" t="str">
        <f>IF(REKAPITULACIJA!$F$48*I583=0,"",REKAPITULACIJA!$F$48*I583)</f>
        <v/>
      </c>
      <c r="G583" s="10" t="str">
        <f t="shared" si="15"/>
        <v/>
      </c>
      <c r="I583" s="31">
        <v>0</v>
      </c>
    </row>
    <row r="584" spans="2:9" ht="38.25" hidden="1" x14ac:dyDescent="0.2">
      <c r="B584" s="9" t="s">
        <v>4127</v>
      </c>
      <c r="C584" s="12" t="s">
        <v>84</v>
      </c>
      <c r="D584" s="14" t="s">
        <v>5364</v>
      </c>
      <c r="E584" s="10">
        <v>0</v>
      </c>
      <c r="F584" s="10" t="str">
        <f>IF(REKAPITULACIJA!$F$48*I584=0,"",REKAPITULACIJA!$F$48*I584)</f>
        <v/>
      </c>
      <c r="G584" s="10" t="str">
        <f t="shared" si="15"/>
        <v/>
      </c>
      <c r="I584" s="31">
        <v>0</v>
      </c>
    </row>
    <row r="585" spans="2:9" ht="38.25" hidden="1" x14ac:dyDescent="0.2">
      <c r="B585" s="9" t="s">
        <v>4128</v>
      </c>
      <c r="C585" s="12" t="s">
        <v>84</v>
      </c>
      <c r="D585" s="14" t="s">
        <v>5365</v>
      </c>
      <c r="E585" s="10">
        <v>0</v>
      </c>
      <c r="F585" s="10" t="str">
        <f>IF(REKAPITULACIJA!$F$48*I585=0,"",REKAPITULACIJA!$F$48*I585)</f>
        <v/>
      </c>
      <c r="G585" s="10" t="str">
        <f t="shared" si="15"/>
        <v/>
      </c>
      <c r="I585" s="36">
        <v>0</v>
      </c>
    </row>
    <row r="586" spans="2:9" ht="38.25" hidden="1" x14ac:dyDescent="0.2">
      <c r="B586" s="9" t="s">
        <v>4129</v>
      </c>
      <c r="C586" s="12" t="s">
        <v>84</v>
      </c>
      <c r="D586" s="14" t="s">
        <v>5366</v>
      </c>
      <c r="E586" s="10">
        <v>0</v>
      </c>
      <c r="F586" s="10" t="str">
        <f>IF(REKAPITULACIJA!$F$48*I586=0,"",REKAPITULACIJA!$F$48*I586)</f>
        <v/>
      </c>
      <c r="G586" s="10" t="str">
        <f t="shared" si="15"/>
        <v/>
      </c>
      <c r="I586" s="36">
        <v>0</v>
      </c>
    </row>
    <row r="587" spans="2:9" ht="38.25" hidden="1" x14ac:dyDescent="0.2">
      <c r="B587" s="9" t="s">
        <v>4130</v>
      </c>
      <c r="C587" s="12" t="s">
        <v>84</v>
      </c>
      <c r="D587" s="14" t="s">
        <v>5367</v>
      </c>
      <c r="E587" s="10">
        <v>0</v>
      </c>
      <c r="F587" s="10" t="str">
        <f>IF(REKAPITULACIJA!$F$48*I587=0,"",REKAPITULACIJA!$F$48*I587)</f>
        <v/>
      </c>
      <c r="G587" s="10" t="str">
        <f t="shared" si="15"/>
        <v/>
      </c>
      <c r="I587" s="36">
        <v>0</v>
      </c>
    </row>
    <row r="588" spans="2:9" ht="38.25" hidden="1" x14ac:dyDescent="0.2">
      <c r="B588" s="9" t="s">
        <v>4131</v>
      </c>
      <c r="C588" s="12" t="s">
        <v>84</v>
      </c>
      <c r="D588" s="14" t="s">
        <v>5368</v>
      </c>
      <c r="E588" s="10">
        <v>0</v>
      </c>
      <c r="F588" s="10" t="str">
        <f>IF(REKAPITULACIJA!$F$48*I588=0,"",REKAPITULACIJA!$F$48*I588)</f>
        <v/>
      </c>
      <c r="G588" s="10" t="str">
        <f t="shared" si="15"/>
        <v/>
      </c>
      <c r="I588" s="36">
        <v>0</v>
      </c>
    </row>
    <row r="589" spans="2:9" ht="38.25" hidden="1" x14ac:dyDescent="0.2">
      <c r="B589" s="9" t="s">
        <v>4132</v>
      </c>
      <c r="C589" s="12" t="s">
        <v>84</v>
      </c>
      <c r="D589" s="14" t="s">
        <v>5369</v>
      </c>
      <c r="E589" s="10">
        <v>0</v>
      </c>
      <c r="F589" s="10" t="str">
        <f>IF(REKAPITULACIJA!$F$48*I589=0,"",REKAPITULACIJA!$F$48*I589)</f>
        <v/>
      </c>
      <c r="G589" s="10" t="str">
        <f t="shared" si="15"/>
        <v/>
      </c>
      <c r="I589" s="36">
        <v>0</v>
      </c>
    </row>
    <row r="590" spans="2:9" ht="38.25" hidden="1" x14ac:dyDescent="0.2">
      <c r="B590" s="9" t="s">
        <v>4133</v>
      </c>
      <c r="C590" s="12" t="s">
        <v>84</v>
      </c>
      <c r="D590" s="14" t="s">
        <v>5370</v>
      </c>
      <c r="E590" s="10">
        <v>0</v>
      </c>
      <c r="F590" s="10" t="str">
        <f>IF(REKAPITULACIJA!$F$48*I590=0,"",REKAPITULACIJA!$F$48*I590)</f>
        <v/>
      </c>
      <c r="G590" s="10" t="str">
        <f t="shared" si="15"/>
        <v/>
      </c>
      <c r="I590" s="36">
        <v>0</v>
      </c>
    </row>
    <row r="591" spans="2:9" ht="63.75" hidden="1" x14ac:dyDescent="0.2">
      <c r="B591" s="9" t="s">
        <v>4134</v>
      </c>
      <c r="C591" s="12" t="s">
        <v>84</v>
      </c>
      <c r="D591" s="14" t="s">
        <v>5371</v>
      </c>
      <c r="E591" s="10">
        <v>0</v>
      </c>
      <c r="F591" s="10" t="str">
        <f>IF(REKAPITULACIJA!$F$48*I591=0,"",REKAPITULACIJA!$F$48*I591)</f>
        <v/>
      </c>
      <c r="G591" s="10" t="str">
        <f t="shared" si="15"/>
        <v/>
      </c>
      <c r="I591" s="31">
        <v>0</v>
      </c>
    </row>
    <row r="592" spans="2:9" ht="63.75" hidden="1" x14ac:dyDescent="0.2">
      <c r="B592" s="9" t="s">
        <v>4135</v>
      </c>
      <c r="C592" s="12" t="s">
        <v>84</v>
      </c>
      <c r="D592" s="14" t="s">
        <v>5372</v>
      </c>
      <c r="E592" s="10">
        <v>0</v>
      </c>
      <c r="F592" s="10" t="str">
        <f>IF(REKAPITULACIJA!$F$48*I592=0,"",REKAPITULACIJA!$F$48*I592)</f>
        <v/>
      </c>
      <c r="G592" s="10" t="str">
        <f t="shared" si="15"/>
        <v/>
      </c>
      <c r="I592" s="31">
        <v>0</v>
      </c>
    </row>
    <row r="593" spans="2:9" ht="63.75" hidden="1" x14ac:dyDescent="0.2">
      <c r="B593" s="9" t="s">
        <v>4136</v>
      </c>
      <c r="C593" s="12" t="s">
        <v>84</v>
      </c>
      <c r="D593" s="14" t="s">
        <v>5373</v>
      </c>
      <c r="E593" s="10">
        <v>0</v>
      </c>
      <c r="F593" s="10" t="str">
        <f>IF(REKAPITULACIJA!$F$48*I593=0,"",REKAPITULACIJA!$F$48*I593)</f>
        <v/>
      </c>
      <c r="G593" s="10" t="str">
        <f t="shared" si="15"/>
        <v/>
      </c>
      <c r="I593" s="31">
        <v>0</v>
      </c>
    </row>
    <row r="594" spans="2:9" ht="63.75" hidden="1" x14ac:dyDescent="0.2">
      <c r="B594" s="9" t="s">
        <v>4137</v>
      </c>
      <c r="C594" s="12" t="s">
        <v>84</v>
      </c>
      <c r="D594" s="14" t="s">
        <v>5374</v>
      </c>
      <c r="E594" s="10">
        <v>0</v>
      </c>
      <c r="F594" s="10" t="str">
        <f>IF(REKAPITULACIJA!$F$48*I594=0,"",REKAPITULACIJA!$F$48*I594)</f>
        <v/>
      </c>
      <c r="G594" s="10" t="str">
        <f t="shared" si="15"/>
        <v/>
      </c>
      <c r="I594" s="31">
        <v>0</v>
      </c>
    </row>
    <row r="595" spans="2:9" ht="63.75" hidden="1" x14ac:dyDescent="0.2">
      <c r="B595" s="9" t="s">
        <v>4138</v>
      </c>
      <c r="C595" s="12" t="s">
        <v>84</v>
      </c>
      <c r="D595" s="14" t="s">
        <v>5375</v>
      </c>
      <c r="E595" s="10">
        <v>0</v>
      </c>
      <c r="F595" s="10" t="str">
        <f>IF(REKAPITULACIJA!$F$48*I595=0,"",REKAPITULACIJA!$F$48*I595)</f>
        <v/>
      </c>
      <c r="G595" s="10" t="str">
        <f t="shared" si="15"/>
        <v/>
      </c>
      <c r="I595" s="31">
        <v>0</v>
      </c>
    </row>
    <row r="596" spans="2:9" ht="63.75" hidden="1" x14ac:dyDescent="0.2">
      <c r="B596" s="9" t="s">
        <v>4139</v>
      </c>
      <c r="C596" s="12" t="s">
        <v>84</v>
      </c>
      <c r="D596" s="14" t="s">
        <v>5376</v>
      </c>
      <c r="E596" s="10">
        <v>0</v>
      </c>
      <c r="F596" s="10" t="str">
        <f>IF(REKAPITULACIJA!$F$48*I596=0,"",REKAPITULACIJA!$F$48*I596)</f>
        <v/>
      </c>
      <c r="G596" s="10" t="str">
        <f t="shared" si="15"/>
        <v/>
      </c>
      <c r="I596" s="31">
        <v>0</v>
      </c>
    </row>
    <row r="597" spans="2:9" ht="63.75" hidden="1" x14ac:dyDescent="0.2">
      <c r="B597" s="9" t="s">
        <v>4140</v>
      </c>
      <c r="C597" s="12" t="s">
        <v>84</v>
      </c>
      <c r="D597" s="14" t="s">
        <v>5377</v>
      </c>
      <c r="E597" s="10">
        <v>0</v>
      </c>
      <c r="F597" s="10" t="str">
        <f>IF(REKAPITULACIJA!$F$48*I597=0,"",REKAPITULACIJA!$F$48*I597)</f>
        <v/>
      </c>
      <c r="G597" s="10" t="str">
        <f t="shared" si="15"/>
        <v/>
      </c>
      <c r="I597" s="31">
        <v>0</v>
      </c>
    </row>
    <row r="598" spans="2:9" ht="63.75" hidden="1" x14ac:dyDescent="0.2">
      <c r="B598" s="9" t="s">
        <v>4141</v>
      </c>
      <c r="C598" s="12" t="s">
        <v>84</v>
      </c>
      <c r="D598" s="14" t="s">
        <v>5378</v>
      </c>
      <c r="E598" s="10">
        <v>0</v>
      </c>
      <c r="F598" s="10" t="str">
        <f>IF(REKAPITULACIJA!$F$48*I598=0,"",REKAPITULACIJA!$F$48*I598)</f>
        <v/>
      </c>
      <c r="G598" s="10" t="str">
        <f t="shared" si="15"/>
        <v/>
      </c>
      <c r="I598" s="31">
        <v>0</v>
      </c>
    </row>
    <row r="599" spans="2:9" ht="63.75" hidden="1" x14ac:dyDescent="0.2">
      <c r="B599" s="9" t="s">
        <v>4142</v>
      </c>
      <c r="C599" s="12" t="s">
        <v>84</v>
      </c>
      <c r="D599" s="14" t="s">
        <v>5379</v>
      </c>
      <c r="E599" s="10">
        <v>0</v>
      </c>
      <c r="F599" s="10" t="str">
        <f>IF(REKAPITULACIJA!$F$48*I599=0,"",REKAPITULACIJA!$F$48*I599)</f>
        <v/>
      </c>
      <c r="G599" s="10" t="str">
        <f t="shared" si="15"/>
        <v/>
      </c>
      <c r="I599" s="31">
        <v>0</v>
      </c>
    </row>
    <row r="600" spans="2:9" ht="63.75" hidden="1" x14ac:dyDescent="0.2">
      <c r="B600" s="9" t="s">
        <v>4143</v>
      </c>
      <c r="C600" s="12" t="s">
        <v>84</v>
      </c>
      <c r="D600" s="14" t="s">
        <v>5380</v>
      </c>
      <c r="E600" s="10">
        <v>0</v>
      </c>
      <c r="F600" s="10" t="str">
        <f>IF(REKAPITULACIJA!$F$48*I600=0,"",REKAPITULACIJA!$F$48*I600)</f>
        <v/>
      </c>
      <c r="G600" s="10" t="str">
        <f t="shared" si="15"/>
        <v/>
      </c>
      <c r="I600" s="36">
        <v>0</v>
      </c>
    </row>
    <row r="601" spans="2:9" ht="63.75" hidden="1" x14ac:dyDescent="0.2">
      <c r="B601" s="9" t="s">
        <v>4144</v>
      </c>
      <c r="C601" s="12" t="s">
        <v>84</v>
      </c>
      <c r="D601" s="14" t="s">
        <v>5381</v>
      </c>
      <c r="E601" s="10">
        <v>0</v>
      </c>
      <c r="F601" s="10" t="str">
        <f>IF(REKAPITULACIJA!$F$48*I601=0,"",REKAPITULACIJA!$F$48*I601)</f>
        <v/>
      </c>
      <c r="G601" s="10" t="str">
        <f t="shared" si="15"/>
        <v/>
      </c>
      <c r="I601" s="36">
        <v>0</v>
      </c>
    </row>
    <row r="602" spans="2:9" ht="63.75" hidden="1" x14ac:dyDescent="0.2">
      <c r="B602" s="9" t="s">
        <v>4145</v>
      </c>
      <c r="C602" s="12" t="s">
        <v>84</v>
      </c>
      <c r="D602" s="14" t="s">
        <v>5382</v>
      </c>
      <c r="E602" s="10">
        <v>0</v>
      </c>
      <c r="F602" s="10" t="str">
        <f>IF(REKAPITULACIJA!$F$48*I602=0,"",REKAPITULACIJA!$F$48*I602)</f>
        <v/>
      </c>
      <c r="G602" s="10" t="str">
        <f t="shared" si="15"/>
        <v/>
      </c>
      <c r="I602" s="36">
        <v>0</v>
      </c>
    </row>
    <row r="603" spans="2:9" ht="63.75" hidden="1" x14ac:dyDescent="0.2">
      <c r="B603" s="9" t="s">
        <v>4146</v>
      </c>
      <c r="C603" s="12" t="s">
        <v>84</v>
      </c>
      <c r="D603" s="14" t="s">
        <v>5383</v>
      </c>
      <c r="E603" s="10">
        <v>0</v>
      </c>
      <c r="F603" s="10" t="str">
        <f>IF(REKAPITULACIJA!$F$48*I603=0,"",REKAPITULACIJA!$F$48*I603)</f>
        <v/>
      </c>
      <c r="G603" s="10" t="str">
        <f t="shared" si="15"/>
        <v/>
      </c>
      <c r="I603" s="36">
        <v>0</v>
      </c>
    </row>
    <row r="604" spans="2:9" ht="63.75" hidden="1" x14ac:dyDescent="0.2">
      <c r="B604" s="9" t="s">
        <v>4147</v>
      </c>
      <c r="C604" s="12" t="s">
        <v>84</v>
      </c>
      <c r="D604" s="14" t="s">
        <v>5384</v>
      </c>
      <c r="E604" s="10">
        <v>0</v>
      </c>
      <c r="F604" s="10" t="str">
        <f>IF(REKAPITULACIJA!$F$48*I604=0,"",REKAPITULACIJA!$F$48*I604)</f>
        <v/>
      </c>
      <c r="G604" s="10" t="str">
        <f t="shared" si="15"/>
        <v/>
      </c>
      <c r="I604" s="36">
        <v>0</v>
      </c>
    </row>
    <row r="605" spans="2:9" ht="63.75" hidden="1" x14ac:dyDescent="0.2">
      <c r="B605" s="9" t="s">
        <v>4148</v>
      </c>
      <c r="C605" s="12" t="s">
        <v>84</v>
      </c>
      <c r="D605" s="14" t="s">
        <v>5385</v>
      </c>
      <c r="E605" s="10">
        <v>0</v>
      </c>
      <c r="F605" s="10" t="str">
        <f>IF(REKAPITULACIJA!$F$48*I605=0,"",REKAPITULACIJA!$F$48*I605)</f>
        <v/>
      </c>
      <c r="G605" s="10" t="str">
        <f t="shared" si="15"/>
        <v/>
      </c>
      <c r="I605" s="36">
        <v>0</v>
      </c>
    </row>
    <row r="606" spans="2:9" ht="63.75" hidden="1" x14ac:dyDescent="0.2">
      <c r="B606" s="9" t="s">
        <v>4149</v>
      </c>
      <c r="C606" s="12" t="s">
        <v>84</v>
      </c>
      <c r="D606" s="14" t="s">
        <v>5386</v>
      </c>
      <c r="E606" s="10">
        <v>0</v>
      </c>
      <c r="F606" s="10" t="str">
        <f>IF(REKAPITULACIJA!$F$48*I606=0,"",REKAPITULACIJA!$F$48*I606)</f>
        <v/>
      </c>
      <c r="G606" s="10" t="str">
        <f t="shared" si="15"/>
        <v/>
      </c>
      <c r="I606" s="36">
        <v>0</v>
      </c>
    </row>
    <row r="607" spans="2:9" ht="63.75" hidden="1" x14ac:dyDescent="0.2">
      <c r="B607" s="9" t="s">
        <v>4150</v>
      </c>
      <c r="C607" s="12" t="s">
        <v>84</v>
      </c>
      <c r="D607" s="14" t="s">
        <v>5387</v>
      </c>
      <c r="E607" s="10">
        <v>0</v>
      </c>
      <c r="F607" s="10" t="str">
        <f>IF(REKAPITULACIJA!$F$48*I607=0,"",REKAPITULACIJA!$F$48*I607)</f>
        <v/>
      </c>
      <c r="G607" s="10" t="str">
        <f t="shared" si="15"/>
        <v/>
      </c>
      <c r="I607" s="36">
        <v>0</v>
      </c>
    </row>
    <row r="608" spans="2:9" ht="63.75" hidden="1" x14ac:dyDescent="0.2">
      <c r="B608" s="9" t="s">
        <v>4151</v>
      </c>
      <c r="C608" s="12" t="s">
        <v>84</v>
      </c>
      <c r="D608" s="14" t="s">
        <v>5388</v>
      </c>
      <c r="E608" s="10">
        <v>0</v>
      </c>
      <c r="F608" s="10" t="str">
        <f>IF(REKAPITULACIJA!$F$48*I608=0,"",REKAPITULACIJA!$F$48*I608)</f>
        <v/>
      </c>
      <c r="G608" s="10" t="str">
        <f t="shared" si="15"/>
        <v/>
      </c>
      <c r="I608" s="36">
        <v>0</v>
      </c>
    </row>
    <row r="609" spans="2:9" ht="51" hidden="1" x14ac:dyDescent="0.2">
      <c r="B609" s="9" t="s">
        <v>4152</v>
      </c>
      <c r="C609" s="12" t="s">
        <v>84</v>
      </c>
      <c r="D609" s="14" t="s">
        <v>4153</v>
      </c>
      <c r="E609" s="10">
        <v>0</v>
      </c>
      <c r="F609" s="10" t="str">
        <f>IF(REKAPITULACIJA!$F$48*I609=0,"",REKAPITULACIJA!$F$48*I609)</f>
        <v/>
      </c>
      <c r="G609" s="10" t="str">
        <f t="shared" si="15"/>
        <v/>
      </c>
      <c r="I609" s="31">
        <v>0</v>
      </c>
    </row>
    <row r="610" spans="2:9" ht="51" hidden="1" x14ac:dyDescent="0.2">
      <c r="B610" s="9" t="s">
        <v>4154</v>
      </c>
      <c r="C610" s="12" t="s">
        <v>84</v>
      </c>
      <c r="D610" s="14" t="s">
        <v>4155</v>
      </c>
      <c r="E610" s="10">
        <v>0</v>
      </c>
      <c r="F610" s="10" t="str">
        <f>IF(REKAPITULACIJA!$F$48*I610=0,"",REKAPITULACIJA!$F$48*I610)</f>
        <v/>
      </c>
      <c r="G610" s="10" t="str">
        <f t="shared" si="15"/>
        <v/>
      </c>
      <c r="I610" s="31">
        <v>0</v>
      </c>
    </row>
    <row r="611" spans="2:9" ht="51" hidden="1" x14ac:dyDescent="0.2">
      <c r="B611" s="9" t="s">
        <v>4156</v>
      </c>
      <c r="C611" s="12" t="s">
        <v>84</v>
      </c>
      <c r="D611" s="14" t="s">
        <v>4157</v>
      </c>
      <c r="E611" s="10">
        <v>0</v>
      </c>
      <c r="F611" s="10" t="str">
        <f>IF(REKAPITULACIJA!$F$48*I611=0,"",REKAPITULACIJA!$F$48*I611)</f>
        <v/>
      </c>
      <c r="G611" s="10" t="str">
        <f t="shared" si="15"/>
        <v/>
      </c>
      <c r="I611" s="31">
        <v>0</v>
      </c>
    </row>
    <row r="612" spans="2:9" ht="51" hidden="1" x14ac:dyDescent="0.2">
      <c r="B612" s="9" t="s">
        <v>4158</v>
      </c>
      <c r="C612" s="12" t="s">
        <v>84</v>
      </c>
      <c r="D612" s="14" t="s">
        <v>4159</v>
      </c>
      <c r="E612" s="10">
        <v>0</v>
      </c>
      <c r="F612" s="10" t="str">
        <f>IF(REKAPITULACIJA!$F$48*I612=0,"",REKAPITULACIJA!$F$48*I612)</f>
        <v/>
      </c>
      <c r="G612" s="10" t="str">
        <f t="shared" si="15"/>
        <v/>
      </c>
      <c r="I612" s="31">
        <v>0</v>
      </c>
    </row>
    <row r="613" spans="2:9" ht="51" hidden="1" x14ac:dyDescent="0.2">
      <c r="B613" s="9" t="s">
        <v>4160</v>
      </c>
      <c r="C613" s="12" t="s">
        <v>84</v>
      </c>
      <c r="D613" s="14" t="s">
        <v>4161</v>
      </c>
      <c r="E613" s="10">
        <v>0</v>
      </c>
      <c r="F613" s="10" t="str">
        <f>IF(REKAPITULACIJA!$F$48*I613=0,"",REKAPITULACIJA!$F$48*I613)</f>
        <v/>
      </c>
      <c r="G613" s="10" t="str">
        <f t="shared" si="15"/>
        <v/>
      </c>
      <c r="I613" s="31">
        <v>0</v>
      </c>
    </row>
    <row r="614" spans="2:9" ht="51" hidden="1" x14ac:dyDescent="0.2">
      <c r="B614" s="9" t="s">
        <v>4162</v>
      </c>
      <c r="C614" s="12" t="s">
        <v>84</v>
      </c>
      <c r="D614" s="14" t="s">
        <v>4163</v>
      </c>
      <c r="E614" s="10">
        <v>0</v>
      </c>
      <c r="F614" s="10" t="str">
        <f>IF(REKAPITULACIJA!$F$48*I614=0,"",REKAPITULACIJA!$F$48*I614)</f>
        <v/>
      </c>
      <c r="G614" s="10" t="str">
        <f t="shared" ref="G614:G638" si="16">IF(F614="","",E614*F614)</f>
        <v/>
      </c>
      <c r="I614" s="31">
        <v>0</v>
      </c>
    </row>
    <row r="615" spans="2:9" ht="51" hidden="1" x14ac:dyDescent="0.2">
      <c r="B615" s="9" t="s">
        <v>4164</v>
      </c>
      <c r="C615" s="12" t="s">
        <v>84</v>
      </c>
      <c r="D615" s="14" t="s">
        <v>4165</v>
      </c>
      <c r="E615" s="10">
        <v>0</v>
      </c>
      <c r="F615" s="10" t="str">
        <f>IF(REKAPITULACIJA!$F$48*I615=0,"",REKAPITULACIJA!$F$48*I615)</f>
        <v/>
      </c>
      <c r="G615" s="10" t="str">
        <f t="shared" si="16"/>
        <v/>
      </c>
      <c r="I615" s="31">
        <v>0</v>
      </c>
    </row>
    <row r="616" spans="2:9" ht="51" hidden="1" x14ac:dyDescent="0.2">
      <c r="B616" s="9" t="s">
        <v>4166</v>
      </c>
      <c r="C616" s="12" t="s">
        <v>84</v>
      </c>
      <c r="D616" s="14" t="s">
        <v>4167</v>
      </c>
      <c r="E616" s="10">
        <v>0</v>
      </c>
      <c r="F616" s="10" t="str">
        <f>IF(REKAPITULACIJA!$F$48*I616=0,"",REKAPITULACIJA!$F$48*I616)</f>
        <v/>
      </c>
      <c r="G616" s="10" t="str">
        <f t="shared" si="16"/>
        <v/>
      </c>
      <c r="I616" s="31">
        <v>0</v>
      </c>
    </row>
    <row r="617" spans="2:9" ht="51" hidden="1" x14ac:dyDescent="0.2">
      <c r="B617" s="9" t="s">
        <v>4168</v>
      </c>
      <c r="C617" s="12" t="s">
        <v>84</v>
      </c>
      <c r="D617" s="14" t="s">
        <v>4169</v>
      </c>
      <c r="E617" s="10">
        <v>0</v>
      </c>
      <c r="F617" s="10" t="str">
        <f>IF(REKAPITULACIJA!$F$48*I617=0,"",REKAPITULACIJA!$F$48*I617)</f>
        <v/>
      </c>
      <c r="G617" s="10" t="str">
        <f t="shared" si="16"/>
        <v/>
      </c>
      <c r="I617" s="31">
        <v>0</v>
      </c>
    </row>
    <row r="618" spans="2:9" ht="51" hidden="1" x14ac:dyDescent="0.2">
      <c r="B618" s="9" t="s">
        <v>4170</v>
      </c>
      <c r="C618" s="12" t="s">
        <v>13</v>
      </c>
      <c r="D618" s="14" t="s">
        <v>5389</v>
      </c>
      <c r="E618" s="10">
        <v>0</v>
      </c>
      <c r="F618" s="10" t="str">
        <f>IF(REKAPITULACIJA!$F$48*I618=0,"",REKAPITULACIJA!$F$48*I618)</f>
        <v/>
      </c>
      <c r="G618" s="10" t="str">
        <f t="shared" si="16"/>
        <v/>
      </c>
      <c r="I618" s="36">
        <v>0</v>
      </c>
    </row>
    <row r="619" spans="2:9" ht="51" hidden="1" x14ac:dyDescent="0.2">
      <c r="B619" s="9" t="s">
        <v>4171</v>
      </c>
      <c r="C619" s="12" t="s">
        <v>13</v>
      </c>
      <c r="D619" s="14" t="s">
        <v>5390</v>
      </c>
      <c r="E619" s="10">
        <v>0</v>
      </c>
      <c r="F619" s="10" t="str">
        <f>IF(REKAPITULACIJA!$F$48*I619=0,"",REKAPITULACIJA!$F$48*I619)</f>
        <v/>
      </c>
      <c r="G619" s="10" t="str">
        <f t="shared" si="16"/>
        <v/>
      </c>
      <c r="I619" s="36">
        <v>0</v>
      </c>
    </row>
    <row r="620" spans="2:9" ht="38.25" hidden="1" x14ac:dyDescent="0.2">
      <c r="B620" s="9" t="s">
        <v>4172</v>
      </c>
      <c r="C620" s="12" t="s">
        <v>13</v>
      </c>
      <c r="D620" s="14" t="s">
        <v>5391</v>
      </c>
      <c r="E620" s="10">
        <v>0</v>
      </c>
      <c r="F620" s="10" t="str">
        <f>IF(REKAPITULACIJA!$F$48*I620=0,"",REKAPITULACIJA!$F$48*I620)</f>
        <v/>
      </c>
      <c r="G620" s="10" t="str">
        <f t="shared" si="16"/>
        <v/>
      </c>
      <c r="I620" s="36">
        <v>0</v>
      </c>
    </row>
    <row r="621" spans="2:9" ht="51" hidden="1" x14ac:dyDescent="0.2">
      <c r="B621" s="9" t="s">
        <v>4173</v>
      </c>
      <c r="C621" s="12" t="s">
        <v>13</v>
      </c>
      <c r="D621" s="14" t="s">
        <v>5392</v>
      </c>
      <c r="E621" s="10">
        <v>0</v>
      </c>
      <c r="F621" s="10" t="str">
        <f>IF(REKAPITULACIJA!$F$48*I621=0,"",REKAPITULACIJA!$F$48*I621)</f>
        <v/>
      </c>
      <c r="G621" s="10" t="str">
        <f t="shared" si="16"/>
        <v/>
      </c>
      <c r="I621" s="31">
        <v>0</v>
      </c>
    </row>
    <row r="622" spans="2:9" ht="51" hidden="1" x14ac:dyDescent="0.2">
      <c r="B622" s="9" t="s">
        <v>4174</v>
      </c>
      <c r="C622" s="12" t="s">
        <v>13</v>
      </c>
      <c r="D622" s="14" t="s">
        <v>5393</v>
      </c>
      <c r="E622" s="10">
        <v>0</v>
      </c>
      <c r="F622" s="10" t="str">
        <f>IF(REKAPITULACIJA!$F$48*I622=0,"",REKAPITULACIJA!$F$48*I622)</f>
        <v/>
      </c>
      <c r="G622" s="10" t="str">
        <f t="shared" si="16"/>
        <v/>
      </c>
      <c r="I622" s="31">
        <v>0</v>
      </c>
    </row>
    <row r="623" spans="2:9" ht="38.25" hidden="1" x14ac:dyDescent="0.2">
      <c r="B623" s="9" t="s">
        <v>4175</v>
      </c>
      <c r="C623" s="12" t="s">
        <v>13</v>
      </c>
      <c r="D623" s="14" t="s">
        <v>5394</v>
      </c>
      <c r="E623" s="10">
        <v>0</v>
      </c>
      <c r="F623" s="10" t="str">
        <f>IF(REKAPITULACIJA!$F$48*I623=0,"",REKAPITULACIJA!$F$48*I623)</f>
        <v/>
      </c>
      <c r="G623" s="10" t="str">
        <f t="shared" si="16"/>
        <v/>
      </c>
      <c r="I623" s="36">
        <v>0</v>
      </c>
    </row>
    <row r="624" spans="2:9" ht="51" hidden="1" x14ac:dyDescent="0.2">
      <c r="B624" s="9" t="s">
        <v>4176</v>
      </c>
      <c r="C624" s="12" t="s">
        <v>13</v>
      </c>
      <c r="D624" s="14" t="s">
        <v>5395</v>
      </c>
      <c r="E624" s="10">
        <v>0</v>
      </c>
      <c r="F624" s="10" t="str">
        <f>IF(REKAPITULACIJA!$F$48*I624=0,"",REKAPITULACIJA!$F$48*I624)</f>
        <v/>
      </c>
      <c r="G624" s="10" t="str">
        <f t="shared" si="16"/>
        <v/>
      </c>
      <c r="I624" s="36">
        <v>0</v>
      </c>
    </row>
    <row r="625" spans="2:9" ht="38.25" hidden="1" x14ac:dyDescent="0.2">
      <c r="B625" s="9" t="s">
        <v>4177</v>
      </c>
      <c r="C625" s="12" t="s">
        <v>13</v>
      </c>
      <c r="D625" s="14" t="s">
        <v>5396</v>
      </c>
      <c r="E625" s="10">
        <v>0</v>
      </c>
      <c r="F625" s="10" t="str">
        <f>IF(REKAPITULACIJA!$F$48*I625=0,"",REKAPITULACIJA!$F$48*I625)</f>
        <v/>
      </c>
      <c r="G625" s="10" t="str">
        <f t="shared" si="16"/>
        <v/>
      </c>
      <c r="I625" s="36">
        <v>0</v>
      </c>
    </row>
    <row r="626" spans="2:9" ht="38.25" hidden="1" x14ac:dyDescent="0.2">
      <c r="B626" s="9" t="s">
        <v>4178</v>
      </c>
      <c r="C626" s="12" t="s">
        <v>13</v>
      </c>
      <c r="D626" s="14" t="s">
        <v>5397</v>
      </c>
      <c r="E626" s="10">
        <v>0</v>
      </c>
      <c r="F626" s="10" t="str">
        <f>IF(REKAPITULACIJA!$F$48*I626=0,"",REKAPITULACIJA!$F$48*I626)</f>
        <v/>
      </c>
      <c r="G626" s="10" t="str">
        <f t="shared" si="16"/>
        <v/>
      </c>
      <c r="I626" s="36">
        <v>0</v>
      </c>
    </row>
    <row r="627" spans="2:9" ht="38.25" hidden="1" x14ac:dyDescent="0.2">
      <c r="B627" s="9" t="s">
        <v>4179</v>
      </c>
      <c r="C627" s="12" t="s">
        <v>13</v>
      </c>
      <c r="D627" s="14" t="s">
        <v>5398</v>
      </c>
      <c r="E627" s="10">
        <v>0</v>
      </c>
      <c r="F627" s="10" t="str">
        <f>IF(REKAPITULACIJA!$F$48*I627=0,"",REKAPITULACIJA!$F$48*I627)</f>
        <v/>
      </c>
      <c r="G627" s="10" t="str">
        <f t="shared" si="16"/>
        <v/>
      </c>
      <c r="I627" s="36">
        <v>0</v>
      </c>
    </row>
    <row r="628" spans="2:9" ht="38.25" hidden="1" x14ac:dyDescent="0.2">
      <c r="B628" s="9" t="s">
        <v>4180</v>
      </c>
      <c r="C628" s="12" t="s">
        <v>84</v>
      </c>
      <c r="D628" s="14" t="s">
        <v>5399</v>
      </c>
      <c r="E628" s="10">
        <v>0</v>
      </c>
      <c r="F628" s="10" t="str">
        <f>IF(REKAPITULACIJA!$F$48*I628=0,"",REKAPITULACIJA!$F$48*I628)</f>
        <v/>
      </c>
      <c r="G628" s="10" t="str">
        <f t="shared" si="16"/>
        <v/>
      </c>
      <c r="I628" s="31">
        <v>0</v>
      </c>
    </row>
    <row r="629" spans="2:9" ht="38.25" hidden="1" x14ac:dyDescent="0.2">
      <c r="B629" s="9" t="s">
        <v>4181</v>
      </c>
      <c r="C629" s="12" t="s">
        <v>84</v>
      </c>
      <c r="D629" s="14" t="s">
        <v>5400</v>
      </c>
      <c r="E629" s="10">
        <v>0</v>
      </c>
      <c r="F629" s="10" t="str">
        <f>IF(REKAPITULACIJA!$F$48*I629=0,"",REKAPITULACIJA!$F$48*I629)</f>
        <v/>
      </c>
      <c r="G629" s="10" t="str">
        <f t="shared" si="16"/>
        <v/>
      </c>
      <c r="I629" s="31">
        <v>0</v>
      </c>
    </row>
    <row r="630" spans="2:9" ht="38.25" hidden="1" x14ac:dyDescent="0.2">
      <c r="B630" s="9" t="s">
        <v>4182</v>
      </c>
      <c r="C630" s="12" t="s">
        <v>84</v>
      </c>
      <c r="D630" s="14" t="s">
        <v>5401</v>
      </c>
      <c r="E630" s="10">
        <v>0</v>
      </c>
      <c r="F630" s="10" t="str">
        <f>IF(REKAPITULACIJA!$F$48*I630=0,"",REKAPITULACIJA!$F$48*I630)</f>
        <v/>
      </c>
      <c r="G630" s="10" t="str">
        <f t="shared" si="16"/>
        <v/>
      </c>
      <c r="I630" s="31">
        <v>0</v>
      </c>
    </row>
    <row r="631" spans="2:9" ht="38.25" hidden="1" x14ac:dyDescent="0.2">
      <c r="B631" s="9" t="s">
        <v>4183</v>
      </c>
      <c r="C631" s="12" t="s">
        <v>84</v>
      </c>
      <c r="D631" s="14" t="s">
        <v>5402</v>
      </c>
      <c r="E631" s="10">
        <v>0</v>
      </c>
      <c r="F631" s="10">
        <v>350</v>
      </c>
      <c r="G631" s="10">
        <f t="shared" si="16"/>
        <v>0</v>
      </c>
      <c r="I631" s="31">
        <v>0</v>
      </c>
    </row>
    <row r="632" spans="2:9" ht="25.5" hidden="1" x14ac:dyDescent="0.2">
      <c r="B632" s="9" t="s">
        <v>4184</v>
      </c>
      <c r="C632" s="12" t="s">
        <v>84</v>
      </c>
      <c r="D632" s="14" t="s">
        <v>4185</v>
      </c>
      <c r="E632" s="10">
        <f>E435</f>
        <v>0</v>
      </c>
      <c r="F632" s="10">
        <f>IF(REKAPITULACIJA!$F$48*I632=0,"",REKAPITULACIJA!$F$48*I632)</f>
        <v>3.6</v>
      </c>
      <c r="G632" s="10">
        <f t="shared" si="16"/>
        <v>0</v>
      </c>
      <c r="I632" s="145">
        <v>3.6</v>
      </c>
    </row>
    <row r="633" spans="2:9" ht="25.5" hidden="1" x14ac:dyDescent="0.2">
      <c r="B633" s="9" t="s">
        <v>4186</v>
      </c>
      <c r="C633" s="12" t="s">
        <v>84</v>
      </c>
      <c r="D633" s="14" t="s">
        <v>4187</v>
      </c>
      <c r="E633" s="10">
        <f>$E$436</f>
        <v>0</v>
      </c>
      <c r="F633" s="10">
        <f>IF(REKAPITULACIJA!$F$48*I633=0,"",REKAPITULACIJA!$F$48*I633)</f>
        <v>3.6</v>
      </c>
      <c r="G633" s="10">
        <f t="shared" si="16"/>
        <v>0</v>
      </c>
      <c r="I633" s="145">
        <v>3.6</v>
      </c>
    </row>
    <row r="634" spans="2:9" ht="25.5" hidden="1" x14ac:dyDescent="0.2">
      <c r="B634" s="9" t="s">
        <v>4188</v>
      </c>
      <c r="C634" s="12" t="s">
        <v>84</v>
      </c>
      <c r="D634" s="14" t="s">
        <v>4189</v>
      </c>
      <c r="E634" s="10">
        <v>0</v>
      </c>
      <c r="F634" s="10">
        <f>IF(REKAPITULACIJA!$F$48*I634=0,"",REKAPITULACIJA!$F$48*I634)</f>
        <v>3.6</v>
      </c>
      <c r="G634" s="10">
        <f t="shared" si="16"/>
        <v>0</v>
      </c>
      <c r="I634" s="145">
        <v>3.6</v>
      </c>
    </row>
    <row r="635" spans="2:9" ht="25.5" hidden="1" x14ac:dyDescent="0.2">
      <c r="B635" s="9" t="s">
        <v>4190</v>
      </c>
      <c r="C635" s="12" t="s">
        <v>84</v>
      </c>
      <c r="D635" s="14" t="s">
        <v>4191</v>
      </c>
      <c r="E635" s="10">
        <v>0</v>
      </c>
      <c r="F635" s="10">
        <f>IF(REKAPITULACIJA!$F$48*I635=0,"",REKAPITULACIJA!$F$48*I635)</f>
        <v>1.04</v>
      </c>
      <c r="G635" s="10">
        <f t="shared" si="16"/>
        <v>0</v>
      </c>
      <c r="I635" s="144">
        <v>1.04</v>
      </c>
    </row>
    <row r="636" spans="2:9" ht="25.5" hidden="1" x14ac:dyDescent="0.2">
      <c r="B636" s="9" t="s">
        <v>14297</v>
      </c>
      <c r="C636" s="12" t="s">
        <v>84</v>
      </c>
      <c r="D636" s="14" t="s">
        <v>14344</v>
      </c>
      <c r="E636" s="10">
        <v>0</v>
      </c>
      <c r="F636" s="10">
        <v>60</v>
      </c>
      <c r="G636" s="10">
        <f t="shared" si="16"/>
        <v>0</v>
      </c>
      <c r="I636" s="2"/>
    </row>
    <row r="637" spans="2:9" ht="51" hidden="1" x14ac:dyDescent="0.2">
      <c r="B637" s="9" t="s">
        <v>14297</v>
      </c>
      <c r="C637" s="12" t="s">
        <v>84</v>
      </c>
      <c r="D637" s="14" t="s">
        <v>14304</v>
      </c>
      <c r="E637" s="10">
        <v>0</v>
      </c>
      <c r="F637" s="10">
        <v>22</v>
      </c>
      <c r="G637" s="10">
        <f t="shared" si="16"/>
        <v>0</v>
      </c>
      <c r="I637" s="2"/>
    </row>
    <row r="638" spans="2:9" ht="51" hidden="1" x14ac:dyDescent="0.2">
      <c r="B638" s="9" t="s">
        <v>14297</v>
      </c>
      <c r="C638" s="12" t="s">
        <v>84</v>
      </c>
      <c r="D638" s="14" t="s">
        <v>14305</v>
      </c>
      <c r="E638" s="10">
        <v>0</v>
      </c>
      <c r="F638" s="10">
        <v>34.5</v>
      </c>
      <c r="G638" s="10">
        <f t="shared" si="16"/>
        <v>0</v>
      </c>
      <c r="I638" s="2"/>
    </row>
    <row r="639" spans="2:9" ht="51" hidden="1" x14ac:dyDescent="0.2">
      <c r="B639" s="9" t="s">
        <v>14297</v>
      </c>
      <c r="C639" s="12" t="s">
        <v>84</v>
      </c>
      <c r="D639" s="14" t="s">
        <v>14306</v>
      </c>
      <c r="E639" s="10">
        <v>0</v>
      </c>
      <c r="F639" s="10">
        <v>22</v>
      </c>
      <c r="G639" s="10">
        <f t="shared" ref="G639" si="17">IF(F639="","",E639*F639)</f>
        <v>0</v>
      </c>
      <c r="I639" s="2"/>
    </row>
    <row r="640" spans="2:9" ht="51" hidden="1" x14ac:dyDescent="0.2">
      <c r="B640" s="9" t="s">
        <v>14297</v>
      </c>
      <c r="C640" s="12" t="s">
        <v>84</v>
      </c>
      <c r="D640" s="14" t="s">
        <v>14308</v>
      </c>
      <c r="E640" s="10">
        <v>0</v>
      </c>
      <c r="F640" s="10">
        <v>34.5</v>
      </c>
      <c r="G640" s="10">
        <f t="shared" ref="G640:G641" si="18">IF(F640="","",E640*F640)</f>
        <v>0</v>
      </c>
      <c r="I640" s="2"/>
    </row>
    <row r="641" spans="2:9" ht="63.75" hidden="1" x14ac:dyDescent="0.2">
      <c r="B641" s="9" t="s">
        <v>14297</v>
      </c>
      <c r="C641" s="12" t="s">
        <v>84</v>
      </c>
      <c r="D641" s="14" t="s">
        <v>14314</v>
      </c>
      <c r="E641" s="10">
        <v>0</v>
      </c>
      <c r="F641" s="10">
        <v>55</v>
      </c>
      <c r="G641" s="10">
        <f t="shared" si="18"/>
        <v>0</v>
      </c>
      <c r="I641" s="2"/>
    </row>
    <row r="642" spans="2:9" ht="51" hidden="1" x14ac:dyDescent="0.2">
      <c r="B642" s="9" t="s">
        <v>14297</v>
      </c>
      <c r="C642" s="12" t="s">
        <v>84</v>
      </c>
      <c r="D642" s="14" t="s">
        <v>14345</v>
      </c>
      <c r="E642" s="10">
        <v>0</v>
      </c>
      <c r="F642" s="10">
        <v>55</v>
      </c>
      <c r="G642" s="10">
        <f t="shared" ref="G642" si="19">IF(F642="","",E642*F642)</f>
        <v>0</v>
      </c>
      <c r="I642" s="2"/>
    </row>
    <row r="643" spans="2:9" x14ac:dyDescent="0.2">
      <c r="B643" s="177"/>
      <c r="C643" s="179"/>
      <c r="D643" s="180"/>
      <c r="E643" s="178"/>
      <c r="F643" s="178"/>
      <c r="G643" s="178"/>
      <c r="I643" s="2"/>
    </row>
    <row r="644" spans="2:9" ht="21.2" hidden="1" customHeight="1" x14ac:dyDescent="0.25">
      <c r="B644" s="212" t="s">
        <v>4192</v>
      </c>
      <c r="C644" s="213"/>
      <c r="D644" s="213"/>
      <c r="E644" s="47">
        <f>IF(SUM(E646:E1057)=0,0,"")</f>
        <v>0</v>
      </c>
      <c r="F644" s="47"/>
      <c r="G644" s="48">
        <f>IF(REKAPITULACIJA!$F$48=0,"",IF(SUM(G646:G1057)=0,0,""))</f>
        <v>0</v>
      </c>
    </row>
    <row r="645" spans="2:9" x14ac:dyDescent="0.2">
      <c r="E645" s="45"/>
      <c r="F645" s="45"/>
      <c r="G645" s="45"/>
    </row>
    <row r="646" spans="2:9" ht="38.25" hidden="1" x14ac:dyDescent="0.2">
      <c r="B646" s="9" t="s">
        <v>4193</v>
      </c>
      <c r="C646" s="12" t="s">
        <v>13</v>
      </c>
      <c r="D646" s="14" t="s">
        <v>5403</v>
      </c>
      <c r="E646" s="10">
        <v>0</v>
      </c>
      <c r="F646" s="10" t="str">
        <f>IF(REKAPITULACIJA!$F$48*I646=0,"",REKAPITULACIJA!$F$48*I646)</f>
        <v/>
      </c>
      <c r="G646" s="10" t="str">
        <f>IF(F646="","",E646*F646)</f>
        <v/>
      </c>
      <c r="I646" s="143">
        <v>0</v>
      </c>
    </row>
    <row r="647" spans="2:9" ht="38.25" hidden="1" x14ac:dyDescent="0.2">
      <c r="B647" s="9" t="s">
        <v>4194</v>
      </c>
      <c r="C647" s="12" t="s">
        <v>13</v>
      </c>
      <c r="D647" s="14" t="s">
        <v>5404</v>
      </c>
      <c r="E647" s="10">
        <v>0</v>
      </c>
      <c r="F647" s="10" t="str">
        <f>IF(REKAPITULACIJA!$F$48*I647=0,"",REKAPITULACIJA!$F$48*I647)</f>
        <v/>
      </c>
      <c r="G647" s="10" t="str">
        <f t="shared" ref="G647:G710" si="20">IF(F647="","",E647*F647)</f>
        <v/>
      </c>
      <c r="I647" s="143">
        <v>0</v>
      </c>
    </row>
    <row r="648" spans="2:9" ht="38.25" hidden="1" x14ac:dyDescent="0.2">
      <c r="B648" s="9" t="s">
        <v>4195</v>
      </c>
      <c r="C648" s="12" t="s">
        <v>13</v>
      </c>
      <c r="D648" s="14" t="s">
        <v>5405</v>
      </c>
      <c r="E648" s="10">
        <v>0</v>
      </c>
      <c r="F648" s="10" t="str">
        <f>IF(REKAPITULACIJA!$F$48*I648=0,"",REKAPITULACIJA!$F$48*I648)</f>
        <v/>
      </c>
      <c r="G648" s="10" t="str">
        <f t="shared" si="20"/>
        <v/>
      </c>
      <c r="I648" s="143">
        <v>0</v>
      </c>
    </row>
    <row r="649" spans="2:9" ht="38.25" hidden="1" x14ac:dyDescent="0.2">
      <c r="B649" s="9" t="s">
        <v>4196</v>
      </c>
      <c r="C649" s="12" t="s">
        <v>13</v>
      </c>
      <c r="D649" s="14" t="s">
        <v>5406</v>
      </c>
      <c r="E649" s="10">
        <v>0</v>
      </c>
      <c r="F649" s="10" t="str">
        <f>IF(REKAPITULACIJA!$F$48*I649=0,"",REKAPITULACIJA!$F$48*I649)</f>
        <v/>
      </c>
      <c r="G649" s="10" t="str">
        <f t="shared" si="20"/>
        <v/>
      </c>
      <c r="I649" s="143">
        <v>0</v>
      </c>
    </row>
    <row r="650" spans="2:9" ht="38.25" hidden="1" x14ac:dyDescent="0.2">
      <c r="B650" s="9" t="s">
        <v>4197</v>
      </c>
      <c r="C650" s="12" t="s">
        <v>13</v>
      </c>
      <c r="D650" s="14" t="s">
        <v>5407</v>
      </c>
      <c r="E650" s="10">
        <v>0</v>
      </c>
      <c r="F650" s="10" t="str">
        <f>IF(REKAPITULACIJA!$F$48*I650=0,"",REKAPITULACIJA!$F$48*I650)</f>
        <v/>
      </c>
      <c r="G650" s="10" t="str">
        <f t="shared" si="20"/>
        <v/>
      </c>
      <c r="I650" s="143">
        <v>0</v>
      </c>
    </row>
    <row r="651" spans="2:9" ht="38.25" hidden="1" x14ac:dyDescent="0.2">
      <c r="B651" s="9" t="s">
        <v>4198</v>
      </c>
      <c r="C651" s="12" t="s">
        <v>13</v>
      </c>
      <c r="D651" s="14" t="s">
        <v>5408</v>
      </c>
      <c r="E651" s="10">
        <v>0</v>
      </c>
      <c r="F651" s="10" t="str">
        <f>IF(REKAPITULACIJA!$F$48*I651=0,"",REKAPITULACIJA!$F$48*I651)</f>
        <v/>
      </c>
      <c r="G651" s="10" t="str">
        <f t="shared" si="20"/>
        <v/>
      </c>
      <c r="I651" s="38">
        <v>0</v>
      </c>
    </row>
    <row r="652" spans="2:9" ht="38.25" hidden="1" x14ac:dyDescent="0.2">
      <c r="B652" s="9" t="s">
        <v>4199</v>
      </c>
      <c r="C652" s="12" t="s">
        <v>13</v>
      </c>
      <c r="D652" s="14" t="s">
        <v>5409</v>
      </c>
      <c r="E652" s="10">
        <v>0</v>
      </c>
      <c r="F652" s="10" t="str">
        <f>IF(REKAPITULACIJA!$F$48*I652=0,"",REKAPITULACIJA!$F$48*I652)</f>
        <v/>
      </c>
      <c r="G652" s="10" t="str">
        <f t="shared" si="20"/>
        <v/>
      </c>
      <c r="I652" s="38">
        <v>0</v>
      </c>
    </row>
    <row r="653" spans="2:9" ht="38.25" hidden="1" x14ac:dyDescent="0.2">
      <c r="B653" s="9" t="s">
        <v>4200</v>
      </c>
      <c r="C653" s="12" t="s">
        <v>13</v>
      </c>
      <c r="D653" s="14" t="s">
        <v>5410</v>
      </c>
      <c r="E653" s="10">
        <v>0</v>
      </c>
      <c r="F653" s="10" t="str">
        <f>IF(REKAPITULACIJA!$F$48*I653=0,"",REKAPITULACIJA!$F$48*I653)</f>
        <v/>
      </c>
      <c r="G653" s="10" t="str">
        <f t="shared" si="20"/>
        <v/>
      </c>
      <c r="I653" s="38">
        <v>0</v>
      </c>
    </row>
    <row r="654" spans="2:9" ht="38.25" hidden="1" x14ac:dyDescent="0.2">
      <c r="B654" s="9" t="s">
        <v>4201</v>
      </c>
      <c r="C654" s="12" t="s">
        <v>13</v>
      </c>
      <c r="D654" s="14" t="s">
        <v>5411</v>
      </c>
      <c r="E654" s="10">
        <v>0</v>
      </c>
      <c r="F654" s="10" t="str">
        <f>IF(REKAPITULACIJA!$F$48*I654=0,"",REKAPITULACIJA!$F$48*I654)</f>
        <v/>
      </c>
      <c r="G654" s="10" t="str">
        <f t="shared" si="20"/>
        <v/>
      </c>
      <c r="I654" s="38">
        <v>0</v>
      </c>
    </row>
    <row r="655" spans="2:9" ht="38.25" hidden="1" x14ac:dyDescent="0.2">
      <c r="B655" s="9" t="s">
        <v>4202</v>
      </c>
      <c r="C655" s="12" t="s">
        <v>13</v>
      </c>
      <c r="D655" s="14" t="s">
        <v>5412</v>
      </c>
      <c r="E655" s="10">
        <v>0</v>
      </c>
      <c r="F655" s="10" t="str">
        <f>IF(REKAPITULACIJA!$F$48*I655=0,"",REKAPITULACIJA!$F$48*I655)</f>
        <v/>
      </c>
      <c r="G655" s="10" t="str">
        <f t="shared" si="20"/>
        <v/>
      </c>
      <c r="I655" s="38">
        <v>0</v>
      </c>
    </row>
    <row r="656" spans="2:9" ht="38.25" hidden="1" x14ac:dyDescent="0.2">
      <c r="B656" s="9" t="s">
        <v>4203</v>
      </c>
      <c r="C656" s="12" t="s">
        <v>13</v>
      </c>
      <c r="D656" s="14" t="s">
        <v>5413</v>
      </c>
      <c r="E656" s="10">
        <v>0</v>
      </c>
      <c r="F656" s="10" t="str">
        <f>IF(REKAPITULACIJA!$F$48*I656=0,"",REKAPITULACIJA!$F$48*I656)</f>
        <v/>
      </c>
      <c r="G656" s="10" t="str">
        <f t="shared" si="20"/>
        <v/>
      </c>
      <c r="I656" s="143">
        <v>0</v>
      </c>
    </row>
    <row r="657" spans="2:9" ht="38.25" hidden="1" x14ac:dyDescent="0.2">
      <c r="B657" s="9" t="s">
        <v>4204</v>
      </c>
      <c r="C657" s="12" t="s">
        <v>13</v>
      </c>
      <c r="D657" s="14" t="s">
        <v>5414</v>
      </c>
      <c r="E657" s="10">
        <v>0</v>
      </c>
      <c r="F657" s="10" t="str">
        <f>IF(REKAPITULACIJA!$F$48*I657=0,"",REKAPITULACIJA!$F$48*I657)</f>
        <v/>
      </c>
      <c r="G657" s="10" t="str">
        <f t="shared" si="20"/>
        <v/>
      </c>
      <c r="I657" s="143">
        <v>0</v>
      </c>
    </row>
    <row r="658" spans="2:9" ht="51" hidden="1" x14ac:dyDescent="0.2">
      <c r="B658" s="9" t="s">
        <v>4205</v>
      </c>
      <c r="C658" s="12" t="s">
        <v>13</v>
      </c>
      <c r="D658" s="14" t="s">
        <v>14340</v>
      </c>
      <c r="E658" s="10">
        <v>0</v>
      </c>
      <c r="F658" s="10">
        <v>85</v>
      </c>
      <c r="G658" s="10">
        <f t="shared" si="20"/>
        <v>0</v>
      </c>
      <c r="I658" s="147">
        <v>177</v>
      </c>
    </row>
    <row r="659" spans="2:9" ht="38.25" hidden="1" x14ac:dyDescent="0.2">
      <c r="B659" s="9" t="s">
        <v>4206</v>
      </c>
      <c r="C659" s="12" t="s">
        <v>13</v>
      </c>
      <c r="D659" s="14" t="s">
        <v>5415</v>
      </c>
      <c r="E659" s="10">
        <v>0</v>
      </c>
      <c r="F659" s="10" t="str">
        <f>IF(REKAPITULACIJA!$F$48*I659=0,"",REKAPITULACIJA!$F$48*I659)</f>
        <v/>
      </c>
      <c r="G659" s="10" t="str">
        <f t="shared" si="20"/>
        <v/>
      </c>
      <c r="I659" s="143">
        <v>0</v>
      </c>
    </row>
    <row r="660" spans="2:9" ht="38.25" hidden="1" x14ac:dyDescent="0.2">
      <c r="B660" s="9" t="s">
        <v>4207</v>
      </c>
      <c r="C660" s="12" t="s">
        <v>13</v>
      </c>
      <c r="D660" s="14" t="s">
        <v>5416</v>
      </c>
      <c r="E660" s="10">
        <v>0</v>
      </c>
      <c r="F660" s="10" t="str">
        <f>IF(REKAPITULACIJA!$F$48*I660=0,"",REKAPITULACIJA!$F$48*I660)</f>
        <v/>
      </c>
      <c r="G660" s="10" t="str">
        <f t="shared" si="20"/>
        <v/>
      </c>
      <c r="I660" s="143">
        <v>0</v>
      </c>
    </row>
    <row r="661" spans="2:9" ht="38.25" hidden="1" x14ac:dyDescent="0.2">
      <c r="B661" s="9" t="s">
        <v>4208</v>
      </c>
      <c r="C661" s="12" t="s">
        <v>13</v>
      </c>
      <c r="D661" s="14" t="s">
        <v>5417</v>
      </c>
      <c r="E661" s="10">
        <v>0</v>
      </c>
      <c r="F661" s="10" t="str">
        <f>IF(REKAPITULACIJA!$F$48*I661=0,"",REKAPITULACIJA!$F$48*I661)</f>
        <v/>
      </c>
      <c r="G661" s="10" t="str">
        <f t="shared" si="20"/>
        <v/>
      </c>
      <c r="I661" s="38">
        <v>0</v>
      </c>
    </row>
    <row r="662" spans="2:9" ht="38.25" hidden="1" x14ac:dyDescent="0.2">
      <c r="B662" s="9" t="s">
        <v>4209</v>
      </c>
      <c r="C662" s="12" t="s">
        <v>13</v>
      </c>
      <c r="D662" s="14" t="s">
        <v>5418</v>
      </c>
      <c r="E662" s="10">
        <v>0</v>
      </c>
      <c r="F662" s="10" t="str">
        <f>IF(REKAPITULACIJA!$F$48*I662=0,"",REKAPITULACIJA!$F$48*I662)</f>
        <v/>
      </c>
      <c r="G662" s="10" t="str">
        <f t="shared" si="20"/>
        <v/>
      </c>
      <c r="I662" s="38">
        <v>0</v>
      </c>
    </row>
    <row r="663" spans="2:9" ht="38.25" hidden="1" x14ac:dyDescent="0.2">
      <c r="B663" s="9" t="s">
        <v>4210</v>
      </c>
      <c r="C663" s="12" t="s">
        <v>13</v>
      </c>
      <c r="D663" s="14" t="s">
        <v>5419</v>
      </c>
      <c r="E663" s="10">
        <v>0</v>
      </c>
      <c r="F663" s="10" t="str">
        <f>IF(REKAPITULACIJA!$F$48*I663=0,"",REKAPITULACIJA!$F$48*I663)</f>
        <v/>
      </c>
      <c r="G663" s="10" t="str">
        <f t="shared" si="20"/>
        <v/>
      </c>
      <c r="I663" s="38">
        <v>0</v>
      </c>
    </row>
    <row r="664" spans="2:9" ht="38.25" hidden="1" x14ac:dyDescent="0.2">
      <c r="B664" s="9" t="s">
        <v>4211</v>
      </c>
      <c r="C664" s="12" t="s">
        <v>13</v>
      </c>
      <c r="D664" s="14" t="s">
        <v>5420</v>
      </c>
      <c r="E664" s="10">
        <v>0</v>
      </c>
      <c r="F664" s="10" t="str">
        <f>IF(REKAPITULACIJA!$F$48*I664=0,"",REKAPITULACIJA!$F$48*I664)</f>
        <v/>
      </c>
      <c r="G664" s="10" t="str">
        <f t="shared" si="20"/>
        <v/>
      </c>
      <c r="I664" s="38">
        <v>0</v>
      </c>
    </row>
    <row r="665" spans="2:9" ht="38.25" hidden="1" x14ac:dyDescent="0.2">
      <c r="B665" s="9" t="s">
        <v>4212</v>
      </c>
      <c r="C665" s="12" t="s">
        <v>13</v>
      </c>
      <c r="D665" s="14" t="s">
        <v>5421</v>
      </c>
      <c r="E665" s="10">
        <v>0</v>
      </c>
      <c r="F665" s="10" t="str">
        <f>IF(REKAPITULACIJA!$F$48*I665=0,"",REKAPITULACIJA!$F$48*I665)</f>
        <v/>
      </c>
      <c r="G665" s="10" t="str">
        <f t="shared" si="20"/>
        <v/>
      </c>
      <c r="I665" s="38">
        <v>0</v>
      </c>
    </row>
    <row r="666" spans="2:9" ht="38.25" hidden="1" x14ac:dyDescent="0.2">
      <c r="B666" s="9" t="s">
        <v>4213</v>
      </c>
      <c r="C666" s="12" t="s">
        <v>13</v>
      </c>
      <c r="D666" s="14" t="s">
        <v>5422</v>
      </c>
      <c r="E666" s="10">
        <v>0</v>
      </c>
      <c r="F666" s="10" t="str">
        <f>IF(REKAPITULACIJA!$F$48*I666=0,"",REKAPITULACIJA!$F$48*I666)</f>
        <v/>
      </c>
      <c r="G666" s="10" t="str">
        <f t="shared" si="20"/>
        <v/>
      </c>
      <c r="I666" s="143">
        <v>0</v>
      </c>
    </row>
    <row r="667" spans="2:9" ht="38.25" hidden="1" x14ac:dyDescent="0.2">
      <c r="B667" s="9" t="s">
        <v>4214</v>
      </c>
      <c r="C667" s="12" t="s">
        <v>13</v>
      </c>
      <c r="D667" s="14" t="s">
        <v>5423</v>
      </c>
      <c r="E667" s="10">
        <v>0</v>
      </c>
      <c r="F667" s="10" t="str">
        <f>IF(REKAPITULACIJA!$F$48*I667=0,"",REKAPITULACIJA!$F$48*I667)</f>
        <v/>
      </c>
      <c r="G667" s="10" t="str">
        <f t="shared" si="20"/>
        <v/>
      </c>
      <c r="I667" s="143">
        <v>0</v>
      </c>
    </row>
    <row r="668" spans="2:9" ht="38.25" hidden="1" x14ac:dyDescent="0.2">
      <c r="B668" s="9" t="s">
        <v>4215</v>
      </c>
      <c r="C668" s="12" t="s">
        <v>13</v>
      </c>
      <c r="D668" s="14" t="s">
        <v>5424</v>
      </c>
      <c r="E668" s="10">
        <v>0</v>
      </c>
      <c r="F668" s="10" t="str">
        <f>IF(REKAPITULACIJA!$F$48*I668=0,"",REKAPITULACIJA!$F$48*I668)</f>
        <v/>
      </c>
      <c r="G668" s="10" t="str">
        <f t="shared" si="20"/>
        <v/>
      </c>
      <c r="I668" s="143">
        <v>0</v>
      </c>
    </row>
    <row r="669" spans="2:9" ht="38.25" hidden="1" x14ac:dyDescent="0.2">
      <c r="B669" s="9" t="s">
        <v>4216</v>
      </c>
      <c r="C669" s="12" t="s">
        <v>13</v>
      </c>
      <c r="D669" s="14" t="s">
        <v>5425</v>
      </c>
      <c r="E669" s="10">
        <v>0</v>
      </c>
      <c r="F669" s="10" t="str">
        <f>IF(REKAPITULACIJA!$F$48*I669=0,"",REKAPITULACIJA!$F$48*I669)</f>
        <v/>
      </c>
      <c r="G669" s="10" t="str">
        <f t="shared" si="20"/>
        <v/>
      </c>
      <c r="I669" s="143">
        <v>0</v>
      </c>
    </row>
    <row r="670" spans="2:9" ht="38.25" hidden="1" x14ac:dyDescent="0.2">
      <c r="B670" s="9" t="s">
        <v>4217</v>
      </c>
      <c r="C670" s="12" t="s">
        <v>13</v>
      </c>
      <c r="D670" s="14" t="s">
        <v>5426</v>
      </c>
      <c r="E670" s="10">
        <v>0</v>
      </c>
      <c r="F670" s="10" t="str">
        <f>IF(REKAPITULACIJA!$F$48*I670=0,"",REKAPITULACIJA!$F$48*I670)</f>
        <v/>
      </c>
      <c r="G670" s="10" t="str">
        <f t="shared" si="20"/>
        <v/>
      </c>
      <c r="I670" s="143">
        <v>0</v>
      </c>
    </row>
    <row r="671" spans="2:9" ht="38.25" hidden="1" x14ac:dyDescent="0.2">
      <c r="B671" s="9" t="s">
        <v>4218</v>
      </c>
      <c r="C671" s="12" t="s">
        <v>13</v>
      </c>
      <c r="D671" s="14" t="s">
        <v>5427</v>
      </c>
      <c r="E671" s="10">
        <v>0</v>
      </c>
      <c r="F671" s="10" t="str">
        <f>IF(REKAPITULACIJA!$F$48*I671=0,"",REKAPITULACIJA!$F$48*I671)</f>
        <v/>
      </c>
      <c r="G671" s="10" t="str">
        <f t="shared" si="20"/>
        <v/>
      </c>
      <c r="I671" s="38">
        <v>0</v>
      </c>
    </row>
    <row r="672" spans="2:9" ht="38.25" hidden="1" x14ac:dyDescent="0.2">
      <c r="B672" s="9" t="s">
        <v>4219</v>
      </c>
      <c r="C672" s="12" t="s">
        <v>13</v>
      </c>
      <c r="D672" s="14" t="s">
        <v>5428</v>
      </c>
      <c r="E672" s="10">
        <v>0</v>
      </c>
      <c r="F672" s="10">
        <v>90</v>
      </c>
      <c r="G672" s="10">
        <f t="shared" si="20"/>
        <v>0</v>
      </c>
      <c r="I672" s="38">
        <v>0</v>
      </c>
    </row>
    <row r="673" spans="2:9" ht="38.25" hidden="1" x14ac:dyDescent="0.2">
      <c r="B673" s="9" t="s">
        <v>4220</v>
      </c>
      <c r="C673" s="12" t="s">
        <v>13</v>
      </c>
      <c r="D673" s="14" t="s">
        <v>5429</v>
      </c>
      <c r="E673" s="10">
        <v>0</v>
      </c>
      <c r="F673" s="10">
        <f>IF(REKAPITULACIJA!$F$48*I673=0,"",REKAPITULACIJA!$F$48*I673)</f>
        <v>215</v>
      </c>
      <c r="G673" s="10">
        <f t="shared" si="20"/>
        <v>0</v>
      </c>
      <c r="I673" s="146">
        <v>215</v>
      </c>
    </row>
    <row r="674" spans="2:9" ht="38.25" hidden="1" x14ac:dyDescent="0.2">
      <c r="B674" s="9" t="s">
        <v>4221</v>
      </c>
      <c r="C674" s="12" t="s">
        <v>13</v>
      </c>
      <c r="D674" s="14" t="s">
        <v>5430</v>
      </c>
      <c r="E674" s="10">
        <v>0</v>
      </c>
      <c r="F674" s="10" t="str">
        <f>IF(REKAPITULACIJA!$F$48*I674=0,"",REKAPITULACIJA!$F$48*I674)</f>
        <v/>
      </c>
      <c r="G674" s="10" t="str">
        <f t="shared" si="20"/>
        <v/>
      </c>
      <c r="I674" s="38">
        <v>0</v>
      </c>
    </row>
    <row r="675" spans="2:9" ht="38.25" hidden="1" x14ac:dyDescent="0.2">
      <c r="B675" s="9" t="s">
        <v>4222</v>
      </c>
      <c r="C675" s="12" t="s">
        <v>13</v>
      </c>
      <c r="D675" s="14" t="s">
        <v>5431</v>
      </c>
      <c r="E675" s="10">
        <v>0</v>
      </c>
      <c r="F675" s="10" t="str">
        <f>IF(REKAPITULACIJA!$F$48*I675=0,"",REKAPITULACIJA!$F$48*I675)</f>
        <v/>
      </c>
      <c r="G675" s="10" t="str">
        <f t="shared" si="20"/>
        <v/>
      </c>
      <c r="I675" s="38">
        <v>0</v>
      </c>
    </row>
    <row r="676" spans="2:9" ht="38.25" hidden="1" x14ac:dyDescent="0.2">
      <c r="B676" s="9" t="s">
        <v>4223</v>
      </c>
      <c r="C676" s="12" t="s">
        <v>13</v>
      </c>
      <c r="D676" s="14" t="s">
        <v>5432</v>
      </c>
      <c r="E676" s="10">
        <v>0</v>
      </c>
      <c r="F676" s="10" t="str">
        <f>IF(REKAPITULACIJA!$F$48*I676=0,"",REKAPITULACIJA!$F$48*I676)</f>
        <v/>
      </c>
      <c r="G676" s="10" t="str">
        <f t="shared" si="20"/>
        <v/>
      </c>
      <c r="I676" s="143">
        <v>0</v>
      </c>
    </row>
    <row r="677" spans="2:9" ht="38.25" hidden="1" x14ac:dyDescent="0.2">
      <c r="B677" s="9" t="s">
        <v>4224</v>
      </c>
      <c r="C677" s="12" t="s">
        <v>13</v>
      </c>
      <c r="D677" s="14" t="s">
        <v>5433</v>
      </c>
      <c r="E677" s="10">
        <v>0</v>
      </c>
      <c r="F677" s="10">
        <v>130</v>
      </c>
      <c r="G677" s="10">
        <f t="shared" si="20"/>
        <v>0</v>
      </c>
      <c r="I677" s="143">
        <v>1</v>
      </c>
    </row>
    <row r="678" spans="2:9" ht="38.25" hidden="1" x14ac:dyDescent="0.2">
      <c r="B678" s="9" t="s">
        <v>4225</v>
      </c>
      <c r="C678" s="12" t="s">
        <v>13</v>
      </c>
      <c r="D678" s="14" t="s">
        <v>5434</v>
      </c>
      <c r="E678" s="10">
        <v>0</v>
      </c>
      <c r="F678" s="10">
        <v>230</v>
      </c>
      <c r="G678" s="10">
        <f t="shared" si="20"/>
        <v>0</v>
      </c>
      <c r="I678" s="143">
        <v>0</v>
      </c>
    </row>
    <row r="679" spans="2:9" ht="38.25" hidden="1" x14ac:dyDescent="0.2">
      <c r="B679" s="9" t="s">
        <v>4226</v>
      </c>
      <c r="C679" s="12" t="s">
        <v>13</v>
      </c>
      <c r="D679" s="14" t="s">
        <v>5435</v>
      </c>
      <c r="E679" s="10">
        <v>0</v>
      </c>
      <c r="F679" s="10" t="str">
        <f>IF(REKAPITULACIJA!$F$48*I679=0,"",REKAPITULACIJA!$F$48*I679)</f>
        <v/>
      </c>
      <c r="G679" s="10" t="str">
        <f t="shared" si="20"/>
        <v/>
      </c>
      <c r="I679" s="143">
        <v>0</v>
      </c>
    </row>
    <row r="680" spans="2:9" ht="38.25" hidden="1" x14ac:dyDescent="0.2">
      <c r="B680" s="9" t="s">
        <v>4227</v>
      </c>
      <c r="C680" s="12" t="s">
        <v>13</v>
      </c>
      <c r="D680" s="14" t="s">
        <v>5436</v>
      </c>
      <c r="E680" s="10">
        <v>0</v>
      </c>
      <c r="F680" s="10" t="str">
        <f>IF(REKAPITULACIJA!$F$48*I680=0,"",REKAPITULACIJA!$F$48*I680)</f>
        <v/>
      </c>
      <c r="G680" s="10" t="str">
        <f t="shared" si="20"/>
        <v/>
      </c>
      <c r="I680" s="143">
        <v>0</v>
      </c>
    </row>
    <row r="681" spans="2:9" ht="38.25" hidden="1" x14ac:dyDescent="0.2">
      <c r="B681" s="9" t="s">
        <v>4228</v>
      </c>
      <c r="C681" s="12" t="s">
        <v>13</v>
      </c>
      <c r="D681" s="14" t="s">
        <v>5437</v>
      </c>
      <c r="E681" s="10">
        <v>0</v>
      </c>
      <c r="F681" s="10" t="str">
        <f>IF(REKAPITULACIJA!$F$48*I681=0,"",REKAPITULACIJA!$F$48*I681)</f>
        <v/>
      </c>
      <c r="G681" s="10" t="str">
        <f t="shared" si="20"/>
        <v/>
      </c>
      <c r="I681" s="38">
        <v>0</v>
      </c>
    </row>
    <row r="682" spans="2:9" ht="38.25" hidden="1" x14ac:dyDescent="0.2">
      <c r="B682" s="9" t="s">
        <v>4229</v>
      </c>
      <c r="C682" s="12" t="s">
        <v>13</v>
      </c>
      <c r="D682" s="14" t="s">
        <v>5438</v>
      </c>
      <c r="E682" s="10">
        <v>0</v>
      </c>
      <c r="F682" s="10" t="str">
        <f>IF(REKAPITULACIJA!$F$48*I682=0,"",REKAPITULACIJA!$F$48*I682)</f>
        <v/>
      </c>
      <c r="G682" s="10" t="str">
        <f t="shared" si="20"/>
        <v/>
      </c>
      <c r="I682" s="38">
        <v>0</v>
      </c>
    </row>
    <row r="683" spans="2:9" ht="38.25" hidden="1" x14ac:dyDescent="0.2">
      <c r="B683" s="9" t="s">
        <v>4230</v>
      </c>
      <c r="C683" s="12" t="s">
        <v>13</v>
      </c>
      <c r="D683" s="14" t="s">
        <v>5439</v>
      </c>
      <c r="E683" s="10">
        <v>0</v>
      </c>
      <c r="F683" s="10" t="str">
        <f>IF(REKAPITULACIJA!$F$48*I683=0,"",REKAPITULACIJA!$F$48*I683)</f>
        <v/>
      </c>
      <c r="G683" s="10" t="str">
        <f t="shared" si="20"/>
        <v/>
      </c>
      <c r="I683" s="38">
        <v>0</v>
      </c>
    </row>
    <row r="684" spans="2:9" ht="38.25" hidden="1" x14ac:dyDescent="0.2">
      <c r="B684" s="9" t="s">
        <v>4231</v>
      </c>
      <c r="C684" s="12" t="s">
        <v>13</v>
      </c>
      <c r="D684" s="14" t="s">
        <v>5440</v>
      </c>
      <c r="E684" s="10">
        <v>0</v>
      </c>
      <c r="F684" s="10" t="str">
        <f>IF(REKAPITULACIJA!$F$48*I684=0,"",REKAPITULACIJA!$F$48*I684)</f>
        <v/>
      </c>
      <c r="G684" s="10" t="str">
        <f t="shared" si="20"/>
        <v/>
      </c>
      <c r="I684" s="38">
        <v>0</v>
      </c>
    </row>
    <row r="685" spans="2:9" ht="38.25" hidden="1" x14ac:dyDescent="0.2">
      <c r="B685" s="9" t="s">
        <v>4232</v>
      </c>
      <c r="C685" s="12" t="s">
        <v>13</v>
      </c>
      <c r="D685" s="14" t="s">
        <v>5441</v>
      </c>
      <c r="E685" s="10">
        <v>0</v>
      </c>
      <c r="F685" s="10" t="str">
        <f>IF(REKAPITULACIJA!$F$48*I685=0,"",REKAPITULACIJA!$F$48*I685)</f>
        <v/>
      </c>
      <c r="G685" s="10" t="str">
        <f t="shared" si="20"/>
        <v/>
      </c>
      <c r="I685" s="38">
        <v>0</v>
      </c>
    </row>
    <row r="686" spans="2:9" ht="38.25" hidden="1" x14ac:dyDescent="0.2">
      <c r="B686" s="9" t="s">
        <v>4233</v>
      </c>
      <c r="C686" s="12" t="s">
        <v>13</v>
      </c>
      <c r="D686" s="14" t="s">
        <v>5442</v>
      </c>
      <c r="E686" s="10">
        <v>0</v>
      </c>
      <c r="F686" s="10" t="str">
        <f>IF(REKAPITULACIJA!$F$48*I686=0,"",REKAPITULACIJA!$F$48*I686)</f>
        <v/>
      </c>
      <c r="G686" s="10" t="str">
        <f t="shared" si="20"/>
        <v/>
      </c>
      <c r="I686" s="143">
        <v>0</v>
      </c>
    </row>
    <row r="687" spans="2:9" ht="38.25" hidden="1" x14ac:dyDescent="0.2">
      <c r="B687" s="9" t="s">
        <v>4234</v>
      </c>
      <c r="C687" s="12" t="s">
        <v>13</v>
      </c>
      <c r="D687" s="14" t="s">
        <v>5443</v>
      </c>
      <c r="E687" s="10">
        <v>0</v>
      </c>
      <c r="F687" s="10" t="str">
        <f>IF(REKAPITULACIJA!$F$48*I687=0,"",REKAPITULACIJA!$F$48*I687)</f>
        <v/>
      </c>
      <c r="G687" s="10" t="str">
        <f t="shared" si="20"/>
        <v/>
      </c>
      <c r="I687" s="143">
        <v>0</v>
      </c>
    </row>
    <row r="688" spans="2:9" ht="38.25" hidden="1" x14ac:dyDescent="0.2">
      <c r="B688" s="9" t="s">
        <v>4235</v>
      </c>
      <c r="C688" s="12" t="s">
        <v>13</v>
      </c>
      <c r="D688" s="14" t="s">
        <v>5444</v>
      </c>
      <c r="E688" s="10">
        <v>0</v>
      </c>
      <c r="F688" s="10" t="str">
        <f>IF(REKAPITULACIJA!$F$48*I688=0,"",REKAPITULACIJA!$F$48*I688)</f>
        <v/>
      </c>
      <c r="G688" s="10" t="str">
        <f t="shared" si="20"/>
        <v/>
      </c>
      <c r="I688" s="143">
        <v>0</v>
      </c>
    </row>
    <row r="689" spans="2:9" ht="38.25" hidden="1" x14ac:dyDescent="0.2">
      <c r="B689" s="9" t="s">
        <v>4236</v>
      </c>
      <c r="C689" s="12" t="s">
        <v>13</v>
      </c>
      <c r="D689" s="14" t="s">
        <v>5445</v>
      </c>
      <c r="E689" s="10">
        <v>0</v>
      </c>
      <c r="F689" s="10" t="str">
        <f>IF(REKAPITULACIJA!$F$48*I689=0,"",REKAPITULACIJA!$F$48*I689)</f>
        <v/>
      </c>
      <c r="G689" s="10" t="str">
        <f t="shared" si="20"/>
        <v/>
      </c>
      <c r="I689" s="143">
        <v>0</v>
      </c>
    </row>
    <row r="690" spans="2:9" ht="38.25" hidden="1" x14ac:dyDescent="0.2">
      <c r="B690" s="9" t="s">
        <v>4237</v>
      </c>
      <c r="C690" s="12" t="s">
        <v>13</v>
      </c>
      <c r="D690" s="14" t="s">
        <v>5446</v>
      </c>
      <c r="E690" s="10">
        <v>0</v>
      </c>
      <c r="F690" s="10" t="str">
        <f>IF(REKAPITULACIJA!$F$48*I690=0,"",REKAPITULACIJA!$F$48*I690)</f>
        <v/>
      </c>
      <c r="G690" s="10" t="str">
        <f t="shared" si="20"/>
        <v/>
      </c>
      <c r="I690" s="143">
        <v>0</v>
      </c>
    </row>
    <row r="691" spans="2:9" ht="38.25" hidden="1" x14ac:dyDescent="0.2">
      <c r="B691" s="9" t="s">
        <v>4238</v>
      </c>
      <c r="C691" s="12" t="s">
        <v>13</v>
      </c>
      <c r="D691" s="14" t="s">
        <v>5447</v>
      </c>
      <c r="E691" s="10">
        <v>0</v>
      </c>
      <c r="F691" s="10" t="str">
        <f>IF(REKAPITULACIJA!$F$48*I691=0,"",REKAPITULACIJA!$F$48*I691)</f>
        <v/>
      </c>
      <c r="G691" s="10" t="str">
        <f t="shared" si="20"/>
        <v/>
      </c>
      <c r="I691" s="38">
        <v>0</v>
      </c>
    </row>
    <row r="692" spans="2:9" ht="38.25" hidden="1" x14ac:dyDescent="0.2">
      <c r="B692" s="9" t="s">
        <v>4239</v>
      </c>
      <c r="C692" s="12" t="s">
        <v>13</v>
      </c>
      <c r="D692" s="14" t="s">
        <v>5448</v>
      </c>
      <c r="E692" s="10">
        <v>0</v>
      </c>
      <c r="F692" s="10" t="str">
        <f>IF(REKAPITULACIJA!$F$48*I692=0,"",REKAPITULACIJA!$F$48*I692)</f>
        <v/>
      </c>
      <c r="G692" s="10" t="str">
        <f t="shared" si="20"/>
        <v/>
      </c>
      <c r="I692" s="38">
        <v>0</v>
      </c>
    </row>
    <row r="693" spans="2:9" ht="38.25" hidden="1" x14ac:dyDescent="0.2">
      <c r="B693" s="9" t="s">
        <v>4240</v>
      </c>
      <c r="C693" s="12" t="s">
        <v>13</v>
      </c>
      <c r="D693" s="14" t="s">
        <v>5449</v>
      </c>
      <c r="E693" s="10">
        <v>0</v>
      </c>
      <c r="F693" s="10" t="str">
        <f>IF(REKAPITULACIJA!$F$48*I693=0,"",REKAPITULACIJA!$F$48*I693)</f>
        <v/>
      </c>
      <c r="G693" s="10" t="str">
        <f t="shared" si="20"/>
        <v/>
      </c>
      <c r="I693" s="38">
        <v>0</v>
      </c>
    </row>
    <row r="694" spans="2:9" ht="38.25" hidden="1" x14ac:dyDescent="0.2">
      <c r="B694" s="9" t="s">
        <v>4241</v>
      </c>
      <c r="C694" s="12" t="s">
        <v>13</v>
      </c>
      <c r="D694" s="14" t="s">
        <v>5450</v>
      </c>
      <c r="E694" s="10">
        <v>0</v>
      </c>
      <c r="F694" s="10" t="str">
        <f>IF(REKAPITULACIJA!$F$48*I694=0,"",REKAPITULACIJA!$F$48*I694)</f>
        <v/>
      </c>
      <c r="G694" s="10" t="str">
        <f t="shared" si="20"/>
        <v/>
      </c>
      <c r="I694" s="38">
        <v>0</v>
      </c>
    </row>
    <row r="695" spans="2:9" ht="38.25" hidden="1" x14ac:dyDescent="0.2">
      <c r="B695" s="9" t="s">
        <v>4242</v>
      </c>
      <c r="C695" s="12" t="s">
        <v>13</v>
      </c>
      <c r="D695" s="14" t="s">
        <v>5451</v>
      </c>
      <c r="E695" s="10">
        <v>0</v>
      </c>
      <c r="F695" s="10" t="str">
        <f>IF(REKAPITULACIJA!$F$48*I695=0,"",REKAPITULACIJA!$F$48*I695)</f>
        <v/>
      </c>
      <c r="G695" s="10" t="str">
        <f t="shared" si="20"/>
        <v/>
      </c>
      <c r="I695" s="38">
        <v>0</v>
      </c>
    </row>
    <row r="696" spans="2:9" ht="38.25" hidden="1" x14ac:dyDescent="0.2">
      <c r="B696" s="9" t="s">
        <v>4243</v>
      </c>
      <c r="C696" s="12" t="s">
        <v>13</v>
      </c>
      <c r="D696" s="14" t="s">
        <v>5452</v>
      </c>
      <c r="E696" s="10">
        <v>0</v>
      </c>
      <c r="F696" s="10" t="str">
        <f>IF(REKAPITULACIJA!$F$48*I696=0,"",REKAPITULACIJA!$F$48*I696)</f>
        <v/>
      </c>
      <c r="G696" s="10" t="str">
        <f t="shared" si="20"/>
        <v/>
      </c>
      <c r="I696" s="143">
        <v>0</v>
      </c>
    </row>
    <row r="697" spans="2:9" ht="38.25" hidden="1" x14ac:dyDescent="0.2">
      <c r="B697" s="9" t="s">
        <v>4244</v>
      </c>
      <c r="C697" s="12" t="s">
        <v>13</v>
      </c>
      <c r="D697" s="14" t="s">
        <v>5453</v>
      </c>
      <c r="E697" s="10">
        <v>0</v>
      </c>
      <c r="F697" s="10">
        <f>IF(REKAPITULACIJA!$F$48*I697=0,"",REKAPITULACIJA!$F$48*I697)</f>
        <v>285</v>
      </c>
      <c r="G697" s="10">
        <f t="shared" si="20"/>
        <v>0</v>
      </c>
      <c r="I697" s="147">
        <v>285</v>
      </c>
    </row>
    <row r="698" spans="2:9" ht="38.25" hidden="1" x14ac:dyDescent="0.2">
      <c r="B698" s="9" t="s">
        <v>4245</v>
      </c>
      <c r="C698" s="12" t="s">
        <v>13</v>
      </c>
      <c r="D698" s="14" t="s">
        <v>5454</v>
      </c>
      <c r="E698" s="10">
        <v>0</v>
      </c>
      <c r="F698" s="10" t="str">
        <f>IF(REKAPITULACIJA!$F$48*I698=0,"",REKAPITULACIJA!$F$48*I698)</f>
        <v/>
      </c>
      <c r="G698" s="10" t="str">
        <f t="shared" si="20"/>
        <v/>
      </c>
      <c r="I698" s="143">
        <v>0</v>
      </c>
    </row>
    <row r="699" spans="2:9" ht="38.25" hidden="1" x14ac:dyDescent="0.2">
      <c r="B699" s="9" t="s">
        <v>4246</v>
      </c>
      <c r="C699" s="12" t="s">
        <v>13</v>
      </c>
      <c r="D699" s="14" t="s">
        <v>5455</v>
      </c>
      <c r="E699" s="10">
        <v>0</v>
      </c>
      <c r="F699" s="10" t="str">
        <f>IF(REKAPITULACIJA!$F$48*I699=0,"",REKAPITULACIJA!$F$48*I699)</f>
        <v/>
      </c>
      <c r="G699" s="10" t="str">
        <f t="shared" si="20"/>
        <v/>
      </c>
      <c r="I699" s="143">
        <v>0</v>
      </c>
    </row>
    <row r="700" spans="2:9" ht="38.25" hidden="1" x14ac:dyDescent="0.2">
      <c r="B700" s="9" t="s">
        <v>4247</v>
      </c>
      <c r="C700" s="12" t="s">
        <v>13</v>
      </c>
      <c r="D700" s="14" t="s">
        <v>5456</v>
      </c>
      <c r="E700" s="10">
        <v>0</v>
      </c>
      <c r="F700" s="10" t="str">
        <f>IF(REKAPITULACIJA!$F$48*I700=0,"",REKAPITULACIJA!$F$48*I700)</f>
        <v/>
      </c>
      <c r="G700" s="10" t="str">
        <f t="shared" si="20"/>
        <v/>
      </c>
      <c r="I700" s="143">
        <v>0</v>
      </c>
    </row>
    <row r="701" spans="2:9" ht="38.25" hidden="1" x14ac:dyDescent="0.2">
      <c r="B701" s="9" t="s">
        <v>4248</v>
      </c>
      <c r="C701" s="12" t="s">
        <v>13</v>
      </c>
      <c r="D701" s="14" t="s">
        <v>5457</v>
      </c>
      <c r="E701" s="10">
        <v>0</v>
      </c>
      <c r="F701" s="10" t="str">
        <f>IF(REKAPITULACIJA!$F$48*I701=0,"",REKAPITULACIJA!$F$48*I701)</f>
        <v/>
      </c>
      <c r="G701" s="10" t="str">
        <f t="shared" si="20"/>
        <v/>
      </c>
      <c r="I701" s="38">
        <v>0</v>
      </c>
    </row>
    <row r="702" spans="2:9" ht="38.25" hidden="1" x14ac:dyDescent="0.2">
      <c r="B702" s="9" t="s">
        <v>4249</v>
      </c>
      <c r="C702" s="12" t="s">
        <v>13</v>
      </c>
      <c r="D702" s="14" t="s">
        <v>5458</v>
      </c>
      <c r="E702" s="10">
        <v>0</v>
      </c>
      <c r="F702" s="10" t="str">
        <f>IF(REKAPITULACIJA!$F$48*I702=0,"",REKAPITULACIJA!$F$48*I702)</f>
        <v/>
      </c>
      <c r="G702" s="10" t="str">
        <f t="shared" si="20"/>
        <v/>
      </c>
      <c r="I702" s="38">
        <v>0</v>
      </c>
    </row>
    <row r="703" spans="2:9" ht="38.25" hidden="1" x14ac:dyDescent="0.2">
      <c r="B703" s="9" t="s">
        <v>4250</v>
      </c>
      <c r="C703" s="12" t="s">
        <v>13</v>
      </c>
      <c r="D703" s="14" t="s">
        <v>5459</v>
      </c>
      <c r="E703" s="10">
        <v>0</v>
      </c>
      <c r="F703" s="10" t="str">
        <f>IF(REKAPITULACIJA!$F$48*I703=0,"",REKAPITULACIJA!$F$48*I703)</f>
        <v/>
      </c>
      <c r="G703" s="10" t="str">
        <f t="shared" si="20"/>
        <v/>
      </c>
      <c r="I703" s="38">
        <v>0</v>
      </c>
    </row>
    <row r="704" spans="2:9" ht="38.25" hidden="1" x14ac:dyDescent="0.2">
      <c r="B704" s="9" t="s">
        <v>4251</v>
      </c>
      <c r="C704" s="12" t="s">
        <v>13</v>
      </c>
      <c r="D704" s="14" t="s">
        <v>5460</v>
      </c>
      <c r="E704" s="10">
        <v>0</v>
      </c>
      <c r="F704" s="10" t="str">
        <f>IF(REKAPITULACIJA!$F$48*I704=0,"",REKAPITULACIJA!$F$48*I704)</f>
        <v/>
      </c>
      <c r="G704" s="10" t="str">
        <f t="shared" si="20"/>
        <v/>
      </c>
      <c r="I704" s="38">
        <v>0</v>
      </c>
    </row>
    <row r="705" spans="2:9" ht="38.25" hidden="1" x14ac:dyDescent="0.2">
      <c r="B705" s="9" t="s">
        <v>4252</v>
      </c>
      <c r="C705" s="12" t="s">
        <v>13</v>
      </c>
      <c r="D705" s="14" t="s">
        <v>5461</v>
      </c>
      <c r="E705" s="10">
        <v>0</v>
      </c>
      <c r="F705" s="10" t="str">
        <f>IF(REKAPITULACIJA!$F$48*I705=0,"",REKAPITULACIJA!$F$48*I705)</f>
        <v/>
      </c>
      <c r="G705" s="10" t="str">
        <f t="shared" si="20"/>
        <v/>
      </c>
      <c r="I705" s="38">
        <v>0</v>
      </c>
    </row>
    <row r="706" spans="2:9" ht="38.25" hidden="1" x14ac:dyDescent="0.2">
      <c r="B706" s="9" t="s">
        <v>4253</v>
      </c>
      <c r="C706" s="12" t="s">
        <v>13</v>
      </c>
      <c r="D706" s="14" t="s">
        <v>5462</v>
      </c>
      <c r="E706" s="10">
        <v>0</v>
      </c>
      <c r="F706" s="10" t="str">
        <f>IF(REKAPITULACIJA!$F$48*I706=0,"",REKAPITULACIJA!$F$48*I706)</f>
        <v/>
      </c>
      <c r="G706" s="10" t="str">
        <f t="shared" si="20"/>
        <v/>
      </c>
      <c r="I706" s="143">
        <v>0</v>
      </c>
    </row>
    <row r="707" spans="2:9" ht="38.25" hidden="1" x14ac:dyDescent="0.2">
      <c r="B707" s="9" t="s">
        <v>4254</v>
      </c>
      <c r="C707" s="12" t="s">
        <v>13</v>
      </c>
      <c r="D707" s="14" t="s">
        <v>5463</v>
      </c>
      <c r="E707" s="10">
        <v>0</v>
      </c>
      <c r="F707" s="10" t="str">
        <f>IF(REKAPITULACIJA!$F$48*I707=0,"",REKAPITULACIJA!$F$48*I707)</f>
        <v/>
      </c>
      <c r="G707" s="10" t="str">
        <f t="shared" si="20"/>
        <v/>
      </c>
      <c r="I707" s="143">
        <v>0</v>
      </c>
    </row>
    <row r="708" spans="2:9" ht="38.25" hidden="1" x14ac:dyDescent="0.2">
      <c r="B708" s="9" t="s">
        <v>4255</v>
      </c>
      <c r="C708" s="12" t="s">
        <v>13</v>
      </c>
      <c r="D708" s="14" t="s">
        <v>5464</v>
      </c>
      <c r="E708" s="10">
        <v>0</v>
      </c>
      <c r="F708" s="10" t="str">
        <f>IF(REKAPITULACIJA!$F$48*I708=0,"",REKAPITULACIJA!$F$48*I708)</f>
        <v/>
      </c>
      <c r="G708" s="10" t="str">
        <f t="shared" si="20"/>
        <v/>
      </c>
      <c r="I708" s="143">
        <v>0</v>
      </c>
    </row>
    <row r="709" spans="2:9" ht="38.25" hidden="1" x14ac:dyDescent="0.2">
      <c r="B709" s="9" t="s">
        <v>4256</v>
      </c>
      <c r="C709" s="12" t="s">
        <v>13</v>
      </c>
      <c r="D709" s="14" t="s">
        <v>5465</v>
      </c>
      <c r="E709" s="10">
        <v>0</v>
      </c>
      <c r="F709" s="10" t="str">
        <f>IF(REKAPITULACIJA!$F$48*I709=0,"",REKAPITULACIJA!$F$48*I709)</f>
        <v/>
      </c>
      <c r="G709" s="10" t="str">
        <f t="shared" si="20"/>
        <v/>
      </c>
      <c r="I709" s="143">
        <v>0</v>
      </c>
    </row>
    <row r="710" spans="2:9" ht="38.25" hidden="1" x14ac:dyDescent="0.2">
      <c r="B710" s="9" t="s">
        <v>4257</v>
      </c>
      <c r="C710" s="12" t="s">
        <v>13</v>
      </c>
      <c r="D710" s="14" t="s">
        <v>5466</v>
      </c>
      <c r="E710" s="10">
        <v>0</v>
      </c>
      <c r="F710" s="10" t="str">
        <f>IF(REKAPITULACIJA!$F$48*I710=0,"",REKAPITULACIJA!$F$48*I710)</f>
        <v/>
      </c>
      <c r="G710" s="10" t="str">
        <f t="shared" si="20"/>
        <v/>
      </c>
      <c r="I710" s="143">
        <v>0</v>
      </c>
    </row>
    <row r="711" spans="2:9" ht="38.25" hidden="1" x14ac:dyDescent="0.2">
      <c r="B711" s="9" t="s">
        <v>4258</v>
      </c>
      <c r="C711" s="12" t="s">
        <v>13</v>
      </c>
      <c r="D711" s="14" t="s">
        <v>5467</v>
      </c>
      <c r="E711" s="10">
        <v>0</v>
      </c>
      <c r="F711" s="10" t="str">
        <f>IF(REKAPITULACIJA!$F$48*I711=0,"",REKAPITULACIJA!$F$48*I711)</f>
        <v/>
      </c>
      <c r="G711" s="10" t="str">
        <f t="shared" ref="G711:G774" si="21">IF(F711="","",E711*F711)</f>
        <v/>
      </c>
      <c r="I711" s="38">
        <v>0</v>
      </c>
    </row>
    <row r="712" spans="2:9" ht="38.25" hidden="1" x14ac:dyDescent="0.2">
      <c r="B712" s="9" t="s">
        <v>4259</v>
      </c>
      <c r="C712" s="12" t="s">
        <v>13</v>
      </c>
      <c r="D712" s="14" t="s">
        <v>5468</v>
      </c>
      <c r="E712" s="10">
        <v>0</v>
      </c>
      <c r="F712" s="10" t="str">
        <f>IF(REKAPITULACIJA!$F$48*I712=0,"",REKAPITULACIJA!$F$48*I712)</f>
        <v/>
      </c>
      <c r="G712" s="10" t="str">
        <f t="shared" si="21"/>
        <v/>
      </c>
      <c r="I712" s="38">
        <v>0</v>
      </c>
    </row>
    <row r="713" spans="2:9" ht="38.25" hidden="1" x14ac:dyDescent="0.2">
      <c r="B713" s="9" t="s">
        <v>4260</v>
      </c>
      <c r="C713" s="12" t="s">
        <v>13</v>
      </c>
      <c r="D713" s="14" t="s">
        <v>5469</v>
      </c>
      <c r="E713" s="10">
        <v>0</v>
      </c>
      <c r="F713" s="10" t="str">
        <f>IF(REKAPITULACIJA!$F$48*I713=0,"",REKAPITULACIJA!$F$48*I713)</f>
        <v/>
      </c>
      <c r="G713" s="10" t="str">
        <f t="shared" si="21"/>
        <v/>
      </c>
      <c r="I713" s="38">
        <v>0</v>
      </c>
    </row>
    <row r="714" spans="2:9" ht="38.25" hidden="1" x14ac:dyDescent="0.2">
      <c r="B714" s="9" t="s">
        <v>4261</v>
      </c>
      <c r="C714" s="12" t="s">
        <v>13</v>
      </c>
      <c r="D714" s="14" t="s">
        <v>5470</v>
      </c>
      <c r="E714" s="10">
        <v>0</v>
      </c>
      <c r="F714" s="10" t="str">
        <f>IF(REKAPITULACIJA!$F$48*I714=0,"",REKAPITULACIJA!$F$48*I714)</f>
        <v/>
      </c>
      <c r="G714" s="10" t="str">
        <f t="shared" si="21"/>
        <v/>
      </c>
      <c r="I714" s="38">
        <v>0</v>
      </c>
    </row>
    <row r="715" spans="2:9" ht="38.25" hidden="1" x14ac:dyDescent="0.2">
      <c r="B715" s="9" t="s">
        <v>4262</v>
      </c>
      <c r="C715" s="12" t="s">
        <v>13</v>
      </c>
      <c r="D715" s="14" t="s">
        <v>5471</v>
      </c>
      <c r="E715" s="10">
        <v>0</v>
      </c>
      <c r="F715" s="10" t="str">
        <f>IF(REKAPITULACIJA!$F$48*I715=0,"",REKAPITULACIJA!$F$48*I715)</f>
        <v/>
      </c>
      <c r="G715" s="10" t="str">
        <f t="shared" si="21"/>
        <v/>
      </c>
      <c r="I715" s="38">
        <v>0</v>
      </c>
    </row>
    <row r="716" spans="2:9" ht="38.25" hidden="1" x14ac:dyDescent="0.2">
      <c r="B716" s="9" t="s">
        <v>4263</v>
      </c>
      <c r="C716" s="12" t="s">
        <v>13</v>
      </c>
      <c r="D716" s="14" t="s">
        <v>5472</v>
      </c>
      <c r="E716" s="10">
        <v>0</v>
      </c>
      <c r="F716" s="10" t="str">
        <f>IF(REKAPITULACIJA!$F$48*I716=0,"",REKAPITULACIJA!$F$48*I716)</f>
        <v/>
      </c>
      <c r="G716" s="10" t="str">
        <f t="shared" si="21"/>
        <v/>
      </c>
      <c r="I716" s="143">
        <v>0</v>
      </c>
    </row>
    <row r="717" spans="2:9" ht="38.25" hidden="1" x14ac:dyDescent="0.2">
      <c r="B717" s="9" t="s">
        <v>4264</v>
      </c>
      <c r="C717" s="12" t="s">
        <v>13</v>
      </c>
      <c r="D717" s="14" t="s">
        <v>5473</v>
      </c>
      <c r="E717" s="10">
        <v>0</v>
      </c>
      <c r="F717" s="10" t="str">
        <f>IF(REKAPITULACIJA!$F$48*I717=0,"",REKAPITULACIJA!$F$48*I717)</f>
        <v/>
      </c>
      <c r="G717" s="10" t="str">
        <f t="shared" si="21"/>
        <v/>
      </c>
      <c r="I717" s="143">
        <v>0</v>
      </c>
    </row>
    <row r="718" spans="2:9" ht="38.25" hidden="1" x14ac:dyDescent="0.2">
      <c r="B718" s="9" t="s">
        <v>4265</v>
      </c>
      <c r="C718" s="12" t="s">
        <v>13</v>
      </c>
      <c r="D718" s="14" t="s">
        <v>5474</v>
      </c>
      <c r="E718" s="10">
        <v>0</v>
      </c>
      <c r="F718" s="10" t="str">
        <f>IF(REKAPITULACIJA!$F$48*I718=0,"",REKAPITULACIJA!$F$48*I718)</f>
        <v/>
      </c>
      <c r="G718" s="10" t="str">
        <f t="shared" si="21"/>
        <v/>
      </c>
      <c r="I718" s="143">
        <v>0</v>
      </c>
    </row>
    <row r="719" spans="2:9" ht="38.25" hidden="1" x14ac:dyDescent="0.2">
      <c r="B719" s="9" t="s">
        <v>4266</v>
      </c>
      <c r="C719" s="12" t="s">
        <v>13</v>
      </c>
      <c r="D719" s="14" t="s">
        <v>5475</v>
      </c>
      <c r="E719" s="10">
        <v>0</v>
      </c>
      <c r="F719" s="10" t="str">
        <f>IF(REKAPITULACIJA!$F$48*I719=0,"",REKAPITULACIJA!$F$48*I719)</f>
        <v/>
      </c>
      <c r="G719" s="10" t="str">
        <f t="shared" si="21"/>
        <v/>
      </c>
      <c r="I719" s="143">
        <v>0</v>
      </c>
    </row>
    <row r="720" spans="2:9" ht="38.25" hidden="1" x14ac:dyDescent="0.2">
      <c r="B720" s="9" t="s">
        <v>4267</v>
      </c>
      <c r="C720" s="12" t="s">
        <v>13</v>
      </c>
      <c r="D720" s="14" t="s">
        <v>5476</v>
      </c>
      <c r="E720" s="10">
        <v>0</v>
      </c>
      <c r="F720" s="10" t="str">
        <f>IF(REKAPITULACIJA!$F$48*I720=0,"",REKAPITULACIJA!$F$48*I720)</f>
        <v/>
      </c>
      <c r="G720" s="10" t="str">
        <f t="shared" si="21"/>
        <v/>
      </c>
      <c r="I720" s="143">
        <v>0</v>
      </c>
    </row>
    <row r="721" spans="2:9" ht="38.25" hidden="1" x14ac:dyDescent="0.2">
      <c r="B721" s="9" t="s">
        <v>4268</v>
      </c>
      <c r="C721" s="12" t="s">
        <v>13</v>
      </c>
      <c r="D721" s="14" t="s">
        <v>5477</v>
      </c>
      <c r="E721" s="10">
        <v>0</v>
      </c>
      <c r="F721" s="10" t="str">
        <f>IF(REKAPITULACIJA!$F$48*I721=0,"",REKAPITULACIJA!$F$48*I721)</f>
        <v/>
      </c>
      <c r="G721" s="10" t="str">
        <f t="shared" si="21"/>
        <v/>
      </c>
      <c r="I721" s="38">
        <v>0</v>
      </c>
    </row>
    <row r="722" spans="2:9" ht="38.25" hidden="1" x14ac:dyDescent="0.2">
      <c r="B722" s="9" t="s">
        <v>4269</v>
      </c>
      <c r="C722" s="12" t="s">
        <v>13</v>
      </c>
      <c r="D722" s="14" t="s">
        <v>5478</v>
      </c>
      <c r="E722" s="10">
        <v>0</v>
      </c>
      <c r="F722" s="10" t="str">
        <f>IF(REKAPITULACIJA!$F$48*I722=0,"",REKAPITULACIJA!$F$48*I722)</f>
        <v/>
      </c>
      <c r="G722" s="10" t="str">
        <f t="shared" si="21"/>
        <v/>
      </c>
      <c r="I722" s="38">
        <v>0</v>
      </c>
    </row>
    <row r="723" spans="2:9" ht="38.25" hidden="1" x14ac:dyDescent="0.2">
      <c r="B723" s="9" t="s">
        <v>4270</v>
      </c>
      <c r="C723" s="12" t="s">
        <v>13</v>
      </c>
      <c r="D723" s="14" t="s">
        <v>5479</v>
      </c>
      <c r="E723" s="10">
        <v>0</v>
      </c>
      <c r="F723" s="10" t="str">
        <f>IF(REKAPITULACIJA!$F$48*I723=0,"",REKAPITULACIJA!$F$48*I723)</f>
        <v/>
      </c>
      <c r="G723" s="10" t="str">
        <f t="shared" si="21"/>
        <v/>
      </c>
      <c r="I723" s="38">
        <v>0</v>
      </c>
    </row>
    <row r="724" spans="2:9" ht="38.25" hidden="1" x14ac:dyDescent="0.2">
      <c r="B724" s="9" t="s">
        <v>4271</v>
      </c>
      <c r="C724" s="12" t="s">
        <v>13</v>
      </c>
      <c r="D724" s="14" t="s">
        <v>5480</v>
      </c>
      <c r="E724" s="10">
        <v>0</v>
      </c>
      <c r="F724" s="10" t="str">
        <f>IF(REKAPITULACIJA!$F$48*I724=0,"",REKAPITULACIJA!$F$48*I724)</f>
        <v/>
      </c>
      <c r="G724" s="10" t="str">
        <f t="shared" si="21"/>
        <v/>
      </c>
      <c r="I724" s="38">
        <v>0</v>
      </c>
    </row>
    <row r="725" spans="2:9" ht="38.25" hidden="1" x14ac:dyDescent="0.2">
      <c r="B725" s="9" t="s">
        <v>4272</v>
      </c>
      <c r="C725" s="12" t="s">
        <v>13</v>
      </c>
      <c r="D725" s="14" t="s">
        <v>5481</v>
      </c>
      <c r="E725" s="10">
        <v>0</v>
      </c>
      <c r="F725" s="10" t="str">
        <f>IF(REKAPITULACIJA!$F$48*I725=0,"",REKAPITULACIJA!$F$48*I725)</f>
        <v/>
      </c>
      <c r="G725" s="10" t="str">
        <f t="shared" si="21"/>
        <v/>
      </c>
      <c r="I725" s="38">
        <v>0</v>
      </c>
    </row>
    <row r="726" spans="2:9" ht="38.25" hidden="1" x14ac:dyDescent="0.2">
      <c r="B726" s="9" t="s">
        <v>4273</v>
      </c>
      <c r="C726" s="12" t="s">
        <v>13</v>
      </c>
      <c r="D726" s="14" t="s">
        <v>5482</v>
      </c>
      <c r="E726" s="10">
        <v>0</v>
      </c>
      <c r="F726" s="10" t="str">
        <f>IF(REKAPITULACIJA!$F$48*I726=0,"",REKAPITULACIJA!$F$48*I726)</f>
        <v/>
      </c>
      <c r="G726" s="10" t="str">
        <f t="shared" si="21"/>
        <v/>
      </c>
      <c r="I726" s="143">
        <v>0</v>
      </c>
    </row>
    <row r="727" spans="2:9" ht="38.25" hidden="1" x14ac:dyDescent="0.2">
      <c r="B727" s="9" t="s">
        <v>4274</v>
      </c>
      <c r="C727" s="12" t="s">
        <v>13</v>
      </c>
      <c r="D727" s="14" t="s">
        <v>5483</v>
      </c>
      <c r="E727" s="10">
        <v>0</v>
      </c>
      <c r="F727" s="10" t="str">
        <f>IF(REKAPITULACIJA!$F$48*I727=0,"",REKAPITULACIJA!$F$48*I727)</f>
        <v/>
      </c>
      <c r="G727" s="10" t="str">
        <f t="shared" si="21"/>
        <v/>
      </c>
      <c r="I727" s="143">
        <v>0</v>
      </c>
    </row>
    <row r="728" spans="2:9" ht="38.25" hidden="1" x14ac:dyDescent="0.2">
      <c r="B728" s="9" t="s">
        <v>4275</v>
      </c>
      <c r="C728" s="12" t="s">
        <v>13</v>
      </c>
      <c r="D728" s="14" t="s">
        <v>5484</v>
      </c>
      <c r="E728" s="10">
        <v>0</v>
      </c>
      <c r="F728" s="10" t="str">
        <f>IF(REKAPITULACIJA!$F$48*I728=0,"",REKAPITULACIJA!$F$48*I728)</f>
        <v/>
      </c>
      <c r="G728" s="10" t="str">
        <f t="shared" si="21"/>
        <v/>
      </c>
      <c r="I728" s="143">
        <v>0</v>
      </c>
    </row>
    <row r="729" spans="2:9" ht="38.25" hidden="1" x14ac:dyDescent="0.2">
      <c r="B729" s="9" t="s">
        <v>4276</v>
      </c>
      <c r="C729" s="12" t="s">
        <v>13</v>
      </c>
      <c r="D729" s="14" t="s">
        <v>5485</v>
      </c>
      <c r="E729" s="10">
        <v>0</v>
      </c>
      <c r="F729" s="10" t="str">
        <f>IF(REKAPITULACIJA!$F$48*I729=0,"",REKAPITULACIJA!$F$48*I729)</f>
        <v/>
      </c>
      <c r="G729" s="10" t="str">
        <f t="shared" si="21"/>
        <v/>
      </c>
      <c r="I729" s="143">
        <v>0</v>
      </c>
    </row>
    <row r="730" spans="2:9" ht="38.25" hidden="1" x14ac:dyDescent="0.2">
      <c r="B730" s="9" t="s">
        <v>4277</v>
      </c>
      <c r="C730" s="12" t="s">
        <v>13</v>
      </c>
      <c r="D730" s="14" t="s">
        <v>5486</v>
      </c>
      <c r="E730" s="10">
        <v>0</v>
      </c>
      <c r="F730" s="10" t="str">
        <f>IF(REKAPITULACIJA!$F$48*I730=0,"",REKAPITULACIJA!$F$48*I730)</f>
        <v/>
      </c>
      <c r="G730" s="10" t="str">
        <f t="shared" si="21"/>
        <v/>
      </c>
      <c r="I730" s="143">
        <v>0</v>
      </c>
    </row>
    <row r="731" spans="2:9" ht="38.25" hidden="1" x14ac:dyDescent="0.2">
      <c r="B731" s="9" t="s">
        <v>4278</v>
      </c>
      <c r="C731" s="12" t="s">
        <v>84</v>
      </c>
      <c r="D731" s="14" t="s">
        <v>4279</v>
      </c>
      <c r="E731" s="10">
        <v>0</v>
      </c>
      <c r="F731" s="10" t="str">
        <f>IF(REKAPITULACIJA!$F$48*I731=0,"",REKAPITULACIJA!$F$48*I731)</f>
        <v/>
      </c>
      <c r="G731" s="10" t="str">
        <f t="shared" si="21"/>
        <v/>
      </c>
      <c r="I731" s="38">
        <v>0</v>
      </c>
    </row>
    <row r="732" spans="2:9" ht="38.25" hidden="1" x14ac:dyDescent="0.2">
      <c r="B732" s="9" t="s">
        <v>4280</v>
      </c>
      <c r="C732" s="12" t="s">
        <v>84</v>
      </c>
      <c r="D732" s="14" t="s">
        <v>4281</v>
      </c>
      <c r="E732" s="10">
        <v>0</v>
      </c>
      <c r="F732" s="10" t="str">
        <f>IF(REKAPITULACIJA!$F$48*I732=0,"",REKAPITULACIJA!$F$48*I732)</f>
        <v/>
      </c>
      <c r="G732" s="10" t="str">
        <f t="shared" si="21"/>
        <v/>
      </c>
      <c r="I732" s="38">
        <v>0</v>
      </c>
    </row>
    <row r="733" spans="2:9" ht="38.25" hidden="1" x14ac:dyDescent="0.2">
      <c r="B733" s="9" t="s">
        <v>4282</v>
      </c>
      <c r="C733" s="12" t="s">
        <v>84</v>
      </c>
      <c r="D733" s="14" t="s">
        <v>4283</v>
      </c>
      <c r="E733" s="10">
        <v>0</v>
      </c>
      <c r="F733" s="10" t="str">
        <f>IF(REKAPITULACIJA!$F$48*I733=0,"",REKAPITULACIJA!$F$48*I733)</f>
        <v/>
      </c>
      <c r="G733" s="10" t="str">
        <f t="shared" si="21"/>
        <v/>
      </c>
      <c r="I733" s="38">
        <v>0</v>
      </c>
    </row>
    <row r="734" spans="2:9" ht="38.25" hidden="1" x14ac:dyDescent="0.2">
      <c r="B734" s="9" t="s">
        <v>4284</v>
      </c>
      <c r="C734" s="12" t="s">
        <v>84</v>
      </c>
      <c r="D734" s="14" t="s">
        <v>4285</v>
      </c>
      <c r="E734" s="10">
        <v>0</v>
      </c>
      <c r="F734" s="10" t="str">
        <f>IF(REKAPITULACIJA!$F$48*I734=0,"",REKAPITULACIJA!$F$48*I734)</f>
        <v/>
      </c>
      <c r="G734" s="10" t="str">
        <f t="shared" si="21"/>
        <v/>
      </c>
      <c r="I734" s="38">
        <v>0</v>
      </c>
    </row>
    <row r="735" spans="2:9" ht="38.25" hidden="1" x14ac:dyDescent="0.2">
      <c r="B735" s="9" t="s">
        <v>4286</v>
      </c>
      <c r="C735" s="12" t="s">
        <v>84</v>
      </c>
      <c r="D735" s="14" t="s">
        <v>4287</v>
      </c>
      <c r="E735" s="10">
        <v>0</v>
      </c>
      <c r="F735" s="10" t="str">
        <f>IF(REKAPITULACIJA!$F$48*I735=0,"",REKAPITULACIJA!$F$48*I735)</f>
        <v/>
      </c>
      <c r="G735" s="10" t="str">
        <f t="shared" si="21"/>
        <v/>
      </c>
      <c r="I735" s="38">
        <v>0</v>
      </c>
    </row>
    <row r="736" spans="2:9" ht="38.25" hidden="1" x14ac:dyDescent="0.2">
      <c r="B736" s="9" t="s">
        <v>4288</v>
      </c>
      <c r="C736" s="12" t="s">
        <v>84</v>
      </c>
      <c r="D736" s="14" t="s">
        <v>4289</v>
      </c>
      <c r="E736" s="10">
        <v>0</v>
      </c>
      <c r="F736" s="10" t="str">
        <f>IF(REKAPITULACIJA!$F$48*I736=0,"",REKAPITULACIJA!$F$48*I736)</f>
        <v/>
      </c>
      <c r="G736" s="10" t="str">
        <f t="shared" si="21"/>
        <v/>
      </c>
      <c r="I736" s="38">
        <v>0</v>
      </c>
    </row>
    <row r="737" spans="2:9" ht="38.25" hidden="1" x14ac:dyDescent="0.2">
      <c r="B737" s="9" t="s">
        <v>4290</v>
      </c>
      <c r="C737" s="12" t="s">
        <v>84</v>
      </c>
      <c r="D737" s="14" t="s">
        <v>4291</v>
      </c>
      <c r="E737" s="10">
        <v>0</v>
      </c>
      <c r="F737" s="10" t="str">
        <f>IF(REKAPITULACIJA!$F$48*I737=0,"",REKAPITULACIJA!$F$48*I737)</f>
        <v/>
      </c>
      <c r="G737" s="10" t="str">
        <f t="shared" si="21"/>
        <v/>
      </c>
      <c r="I737" s="38">
        <v>0</v>
      </c>
    </row>
    <row r="738" spans="2:9" ht="38.25" hidden="1" x14ac:dyDescent="0.2">
      <c r="B738" s="9" t="s">
        <v>4292</v>
      </c>
      <c r="C738" s="12" t="s">
        <v>84</v>
      </c>
      <c r="D738" s="14" t="s">
        <v>4293</v>
      </c>
      <c r="E738" s="10">
        <v>0</v>
      </c>
      <c r="F738" s="10" t="str">
        <f>IF(REKAPITULACIJA!$F$48*I738=0,"",REKAPITULACIJA!$F$48*I738)</f>
        <v/>
      </c>
      <c r="G738" s="10" t="str">
        <f t="shared" si="21"/>
        <v/>
      </c>
      <c r="I738" s="38">
        <v>0</v>
      </c>
    </row>
    <row r="739" spans="2:9" ht="38.25" hidden="1" x14ac:dyDescent="0.2">
      <c r="B739" s="9" t="s">
        <v>4294</v>
      </c>
      <c r="C739" s="12" t="s">
        <v>84</v>
      </c>
      <c r="D739" s="14" t="s">
        <v>4295</v>
      </c>
      <c r="E739" s="10">
        <v>0</v>
      </c>
      <c r="F739" s="10" t="str">
        <f>IF(REKAPITULACIJA!$F$48*I739=0,"",REKAPITULACIJA!$F$48*I739)</f>
        <v/>
      </c>
      <c r="G739" s="10" t="str">
        <f t="shared" si="21"/>
        <v/>
      </c>
      <c r="I739" s="38">
        <v>0</v>
      </c>
    </row>
    <row r="740" spans="2:9" ht="38.25" hidden="1" x14ac:dyDescent="0.2">
      <c r="B740" s="9" t="s">
        <v>4296</v>
      </c>
      <c r="C740" s="12" t="s">
        <v>13</v>
      </c>
      <c r="D740" s="14" t="s">
        <v>5487</v>
      </c>
      <c r="E740" s="10">
        <v>0</v>
      </c>
      <c r="F740" s="10" t="str">
        <f>IF(REKAPITULACIJA!$F$48*I740=0,"",REKAPITULACIJA!$F$48*I740)</f>
        <v/>
      </c>
      <c r="G740" s="10" t="str">
        <f t="shared" si="21"/>
        <v/>
      </c>
      <c r="I740" s="143">
        <v>0</v>
      </c>
    </row>
    <row r="741" spans="2:9" ht="38.25" hidden="1" x14ac:dyDescent="0.2">
      <c r="B741" s="9" t="s">
        <v>4297</v>
      </c>
      <c r="C741" s="12" t="s">
        <v>13</v>
      </c>
      <c r="D741" s="14" t="s">
        <v>5488</v>
      </c>
      <c r="E741" s="10">
        <v>0</v>
      </c>
      <c r="F741" s="10" t="str">
        <f>IF(REKAPITULACIJA!$F$48*I741=0,"",REKAPITULACIJA!$F$48*I741)</f>
        <v/>
      </c>
      <c r="G741" s="10" t="str">
        <f t="shared" si="21"/>
        <v/>
      </c>
      <c r="I741" s="143">
        <v>0</v>
      </c>
    </row>
    <row r="742" spans="2:9" ht="38.25" hidden="1" x14ac:dyDescent="0.2">
      <c r="B742" s="9" t="s">
        <v>4298</v>
      </c>
      <c r="C742" s="12" t="s">
        <v>13</v>
      </c>
      <c r="D742" s="14" t="s">
        <v>5489</v>
      </c>
      <c r="E742" s="10">
        <v>0</v>
      </c>
      <c r="F742" s="10" t="str">
        <f>IF(REKAPITULACIJA!$F$48*I742=0,"",REKAPITULACIJA!$F$48*I742)</f>
        <v/>
      </c>
      <c r="G742" s="10" t="str">
        <f t="shared" si="21"/>
        <v/>
      </c>
      <c r="I742" s="143">
        <v>0</v>
      </c>
    </row>
    <row r="743" spans="2:9" ht="38.25" hidden="1" x14ac:dyDescent="0.2">
      <c r="B743" s="9" t="s">
        <v>4299</v>
      </c>
      <c r="C743" s="12" t="s">
        <v>13</v>
      </c>
      <c r="D743" s="14" t="s">
        <v>5490</v>
      </c>
      <c r="E743" s="10">
        <v>0</v>
      </c>
      <c r="F743" s="10" t="str">
        <f>IF(REKAPITULACIJA!$F$48*I743=0,"",REKAPITULACIJA!$F$48*I743)</f>
        <v/>
      </c>
      <c r="G743" s="10" t="str">
        <f t="shared" si="21"/>
        <v/>
      </c>
      <c r="I743" s="143">
        <v>0</v>
      </c>
    </row>
    <row r="744" spans="2:9" ht="38.25" hidden="1" x14ac:dyDescent="0.2">
      <c r="B744" s="9" t="s">
        <v>4300</v>
      </c>
      <c r="C744" s="12" t="s">
        <v>13</v>
      </c>
      <c r="D744" s="14" t="s">
        <v>5491</v>
      </c>
      <c r="E744" s="10">
        <v>0</v>
      </c>
      <c r="F744" s="10" t="str">
        <f>IF(REKAPITULACIJA!$F$48*I744=0,"",REKAPITULACIJA!$F$48*I744)</f>
        <v/>
      </c>
      <c r="G744" s="10" t="str">
        <f t="shared" si="21"/>
        <v/>
      </c>
      <c r="I744" s="143">
        <v>0</v>
      </c>
    </row>
    <row r="745" spans="2:9" ht="38.25" hidden="1" x14ac:dyDescent="0.2">
      <c r="B745" s="9" t="s">
        <v>4301</v>
      </c>
      <c r="C745" s="12" t="s">
        <v>13</v>
      </c>
      <c r="D745" s="14" t="s">
        <v>5492</v>
      </c>
      <c r="E745" s="10">
        <v>0</v>
      </c>
      <c r="F745" s="10" t="str">
        <f>IF(REKAPITULACIJA!$F$48*I745=0,"",REKAPITULACIJA!$F$48*I745)</f>
        <v/>
      </c>
      <c r="G745" s="10" t="str">
        <f t="shared" si="21"/>
        <v/>
      </c>
      <c r="I745" s="38">
        <v>0</v>
      </c>
    </row>
    <row r="746" spans="2:9" ht="38.25" hidden="1" x14ac:dyDescent="0.2">
      <c r="B746" s="9" t="s">
        <v>4302</v>
      </c>
      <c r="C746" s="12" t="s">
        <v>13</v>
      </c>
      <c r="D746" s="14" t="s">
        <v>5493</v>
      </c>
      <c r="E746" s="10">
        <v>0</v>
      </c>
      <c r="F746" s="10" t="str">
        <f>IF(REKAPITULACIJA!$F$48*I746=0,"",REKAPITULACIJA!$F$48*I746)</f>
        <v/>
      </c>
      <c r="G746" s="10" t="str">
        <f t="shared" si="21"/>
        <v/>
      </c>
      <c r="I746" s="38">
        <v>0</v>
      </c>
    </row>
    <row r="747" spans="2:9" ht="38.25" hidden="1" x14ac:dyDescent="0.2">
      <c r="B747" s="9" t="s">
        <v>4303</v>
      </c>
      <c r="C747" s="12" t="s">
        <v>13</v>
      </c>
      <c r="D747" s="14" t="s">
        <v>5494</v>
      </c>
      <c r="E747" s="10">
        <v>0</v>
      </c>
      <c r="F747" s="10" t="str">
        <f>IF(REKAPITULACIJA!$F$48*I747=0,"",REKAPITULACIJA!$F$48*I747)</f>
        <v/>
      </c>
      <c r="G747" s="10" t="str">
        <f t="shared" si="21"/>
        <v/>
      </c>
      <c r="I747" s="38">
        <v>0</v>
      </c>
    </row>
    <row r="748" spans="2:9" ht="38.25" hidden="1" x14ac:dyDescent="0.2">
      <c r="B748" s="9" t="s">
        <v>4304</v>
      </c>
      <c r="C748" s="12" t="s">
        <v>13</v>
      </c>
      <c r="D748" s="14" t="s">
        <v>5495</v>
      </c>
      <c r="E748" s="10">
        <v>0</v>
      </c>
      <c r="F748" s="10" t="str">
        <f>IF(REKAPITULACIJA!$F$48*I748=0,"",REKAPITULACIJA!$F$48*I748)</f>
        <v/>
      </c>
      <c r="G748" s="10" t="str">
        <f t="shared" si="21"/>
        <v/>
      </c>
      <c r="I748" s="38">
        <v>0</v>
      </c>
    </row>
    <row r="749" spans="2:9" ht="38.25" hidden="1" x14ac:dyDescent="0.2">
      <c r="B749" s="9" t="s">
        <v>4305</v>
      </c>
      <c r="C749" s="12" t="s">
        <v>13</v>
      </c>
      <c r="D749" s="14" t="s">
        <v>5496</v>
      </c>
      <c r="E749" s="10">
        <v>0</v>
      </c>
      <c r="F749" s="10" t="str">
        <f>IF(REKAPITULACIJA!$F$48*I749=0,"",REKAPITULACIJA!$F$48*I749)</f>
        <v/>
      </c>
      <c r="G749" s="10" t="str">
        <f t="shared" si="21"/>
        <v/>
      </c>
      <c r="I749" s="38">
        <v>0</v>
      </c>
    </row>
    <row r="750" spans="2:9" ht="38.25" hidden="1" x14ac:dyDescent="0.2">
      <c r="B750" s="9" t="s">
        <v>4306</v>
      </c>
      <c r="C750" s="12" t="s">
        <v>13</v>
      </c>
      <c r="D750" s="14" t="s">
        <v>5497</v>
      </c>
      <c r="E750" s="10">
        <v>0</v>
      </c>
      <c r="F750" s="10" t="str">
        <f>IF(REKAPITULACIJA!$F$48*I750=0,"",REKAPITULACIJA!$F$48*I750)</f>
        <v/>
      </c>
      <c r="G750" s="10" t="str">
        <f t="shared" si="21"/>
        <v/>
      </c>
      <c r="I750" s="143">
        <v>0</v>
      </c>
    </row>
    <row r="751" spans="2:9" ht="38.25" hidden="1" x14ac:dyDescent="0.2">
      <c r="B751" s="9" t="s">
        <v>4307</v>
      </c>
      <c r="C751" s="12" t="s">
        <v>13</v>
      </c>
      <c r="D751" s="14" t="s">
        <v>5498</v>
      </c>
      <c r="E751" s="10">
        <v>0</v>
      </c>
      <c r="F751" s="10" t="str">
        <f>IF(REKAPITULACIJA!$F$48*I751=0,"",REKAPITULACIJA!$F$48*I751)</f>
        <v/>
      </c>
      <c r="G751" s="10" t="str">
        <f t="shared" si="21"/>
        <v/>
      </c>
      <c r="I751" s="143">
        <v>0</v>
      </c>
    </row>
    <row r="752" spans="2:9" ht="38.25" hidden="1" x14ac:dyDescent="0.2">
      <c r="B752" s="9" t="s">
        <v>4308</v>
      </c>
      <c r="C752" s="12" t="s">
        <v>13</v>
      </c>
      <c r="D752" s="14" t="s">
        <v>5499</v>
      </c>
      <c r="E752" s="10">
        <v>0</v>
      </c>
      <c r="F752" s="10" t="str">
        <f>IF(REKAPITULACIJA!$F$48*I752=0,"",REKAPITULACIJA!$F$48*I752)</f>
        <v/>
      </c>
      <c r="G752" s="10" t="str">
        <f t="shared" si="21"/>
        <v/>
      </c>
      <c r="I752" s="143">
        <v>0</v>
      </c>
    </row>
    <row r="753" spans="2:9" ht="38.25" hidden="1" x14ac:dyDescent="0.2">
      <c r="B753" s="9" t="s">
        <v>4309</v>
      </c>
      <c r="C753" s="12" t="s">
        <v>13</v>
      </c>
      <c r="D753" s="14" t="s">
        <v>5500</v>
      </c>
      <c r="E753" s="10">
        <v>0</v>
      </c>
      <c r="F753" s="10" t="str">
        <f>IF(REKAPITULACIJA!$F$48*I753=0,"",REKAPITULACIJA!$F$48*I753)</f>
        <v/>
      </c>
      <c r="G753" s="10" t="str">
        <f t="shared" si="21"/>
        <v/>
      </c>
      <c r="I753" s="143">
        <v>0</v>
      </c>
    </row>
    <row r="754" spans="2:9" ht="38.25" hidden="1" x14ac:dyDescent="0.2">
      <c r="B754" s="9" t="s">
        <v>4310</v>
      </c>
      <c r="C754" s="12" t="s">
        <v>13</v>
      </c>
      <c r="D754" s="14" t="s">
        <v>5501</v>
      </c>
      <c r="E754" s="10">
        <v>0</v>
      </c>
      <c r="F754" s="10" t="str">
        <f>IF(REKAPITULACIJA!$F$48*I754=0,"",REKAPITULACIJA!$F$48*I754)</f>
        <v/>
      </c>
      <c r="G754" s="10" t="str">
        <f t="shared" si="21"/>
        <v/>
      </c>
      <c r="I754" s="143">
        <v>0</v>
      </c>
    </row>
    <row r="755" spans="2:9" ht="38.25" hidden="1" x14ac:dyDescent="0.2">
      <c r="B755" s="9" t="s">
        <v>4311</v>
      </c>
      <c r="C755" s="12" t="s">
        <v>13</v>
      </c>
      <c r="D755" s="14" t="s">
        <v>5502</v>
      </c>
      <c r="E755" s="10">
        <v>0</v>
      </c>
      <c r="F755" s="10" t="str">
        <f>IF(REKAPITULACIJA!$F$48*I755=0,"",REKAPITULACIJA!$F$48*I755)</f>
        <v/>
      </c>
      <c r="G755" s="10" t="str">
        <f t="shared" si="21"/>
        <v/>
      </c>
      <c r="I755" s="38">
        <v>0</v>
      </c>
    </row>
    <row r="756" spans="2:9" ht="38.25" hidden="1" x14ac:dyDescent="0.2">
      <c r="B756" s="9" t="s">
        <v>4312</v>
      </c>
      <c r="C756" s="12" t="s">
        <v>13</v>
      </c>
      <c r="D756" s="14" t="s">
        <v>5503</v>
      </c>
      <c r="E756" s="10">
        <v>0</v>
      </c>
      <c r="F756" s="10" t="str">
        <f>IF(REKAPITULACIJA!$F$48*I756=0,"",REKAPITULACIJA!$F$48*I756)</f>
        <v/>
      </c>
      <c r="G756" s="10" t="str">
        <f t="shared" si="21"/>
        <v/>
      </c>
      <c r="I756" s="38">
        <v>0</v>
      </c>
    </row>
    <row r="757" spans="2:9" ht="38.25" hidden="1" x14ac:dyDescent="0.2">
      <c r="B757" s="9" t="s">
        <v>4313</v>
      </c>
      <c r="C757" s="12" t="s">
        <v>13</v>
      </c>
      <c r="D757" s="14" t="s">
        <v>5504</v>
      </c>
      <c r="E757" s="10">
        <v>0</v>
      </c>
      <c r="F757" s="10" t="str">
        <f>IF(REKAPITULACIJA!$F$48*I757=0,"",REKAPITULACIJA!$F$48*I757)</f>
        <v/>
      </c>
      <c r="G757" s="10" t="str">
        <f t="shared" si="21"/>
        <v/>
      </c>
      <c r="I757" s="38">
        <v>0</v>
      </c>
    </row>
    <row r="758" spans="2:9" ht="38.25" hidden="1" x14ac:dyDescent="0.2">
      <c r="B758" s="9" t="s">
        <v>4314</v>
      </c>
      <c r="C758" s="12" t="s">
        <v>13</v>
      </c>
      <c r="D758" s="14" t="s">
        <v>5505</v>
      </c>
      <c r="E758" s="10">
        <v>0</v>
      </c>
      <c r="F758" s="10" t="str">
        <f>IF(REKAPITULACIJA!$F$48*I758=0,"",REKAPITULACIJA!$F$48*I758)</f>
        <v/>
      </c>
      <c r="G758" s="10" t="str">
        <f t="shared" si="21"/>
        <v/>
      </c>
      <c r="I758" s="38">
        <v>0</v>
      </c>
    </row>
    <row r="759" spans="2:9" ht="38.25" hidden="1" x14ac:dyDescent="0.2">
      <c r="B759" s="9" t="s">
        <v>4315</v>
      </c>
      <c r="C759" s="12" t="s">
        <v>13</v>
      </c>
      <c r="D759" s="14" t="s">
        <v>5506</v>
      </c>
      <c r="E759" s="10">
        <v>0</v>
      </c>
      <c r="F759" s="10" t="str">
        <f>IF(REKAPITULACIJA!$F$48*I759=0,"",REKAPITULACIJA!$F$48*I759)</f>
        <v/>
      </c>
      <c r="G759" s="10" t="str">
        <f t="shared" si="21"/>
        <v/>
      </c>
      <c r="I759" s="38">
        <v>0</v>
      </c>
    </row>
    <row r="760" spans="2:9" ht="38.25" hidden="1" x14ac:dyDescent="0.2">
      <c r="B760" s="9" t="s">
        <v>4316</v>
      </c>
      <c r="C760" s="12" t="s">
        <v>13</v>
      </c>
      <c r="D760" s="14" t="s">
        <v>5507</v>
      </c>
      <c r="E760" s="10">
        <v>0</v>
      </c>
      <c r="F760" s="10" t="str">
        <f>IF(REKAPITULACIJA!$F$48*I760=0,"",REKAPITULACIJA!$F$48*I760)</f>
        <v/>
      </c>
      <c r="G760" s="10" t="str">
        <f t="shared" si="21"/>
        <v/>
      </c>
      <c r="I760" s="143">
        <v>0</v>
      </c>
    </row>
    <row r="761" spans="2:9" ht="38.25" hidden="1" x14ac:dyDescent="0.2">
      <c r="B761" s="9" t="s">
        <v>4317</v>
      </c>
      <c r="C761" s="12" t="s">
        <v>13</v>
      </c>
      <c r="D761" s="14" t="s">
        <v>5508</v>
      </c>
      <c r="E761" s="10">
        <v>0</v>
      </c>
      <c r="F761" s="10" t="str">
        <f>IF(REKAPITULACIJA!$F$48*I761=0,"",REKAPITULACIJA!$F$48*I761)</f>
        <v/>
      </c>
      <c r="G761" s="10" t="str">
        <f t="shared" si="21"/>
        <v/>
      </c>
      <c r="I761" s="143">
        <v>0</v>
      </c>
    </row>
    <row r="762" spans="2:9" ht="38.25" hidden="1" x14ac:dyDescent="0.2">
      <c r="B762" s="9" t="s">
        <v>4318</v>
      </c>
      <c r="C762" s="12" t="s">
        <v>13</v>
      </c>
      <c r="D762" s="14" t="s">
        <v>5509</v>
      </c>
      <c r="E762" s="10">
        <v>0</v>
      </c>
      <c r="F762" s="10" t="str">
        <f>IF(REKAPITULACIJA!$F$48*I762=0,"",REKAPITULACIJA!$F$48*I762)</f>
        <v/>
      </c>
      <c r="G762" s="10" t="str">
        <f t="shared" si="21"/>
        <v/>
      </c>
      <c r="I762" s="143">
        <v>0</v>
      </c>
    </row>
    <row r="763" spans="2:9" ht="38.25" hidden="1" x14ac:dyDescent="0.2">
      <c r="B763" s="9" t="s">
        <v>4319</v>
      </c>
      <c r="C763" s="12" t="s">
        <v>13</v>
      </c>
      <c r="D763" s="14" t="s">
        <v>5510</v>
      </c>
      <c r="E763" s="10">
        <v>0</v>
      </c>
      <c r="F763" s="10" t="str">
        <f>IF(REKAPITULACIJA!$F$48*I763=0,"",REKAPITULACIJA!$F$48*I763)</f>
        <v/>
      </c>
      <c r="G763" s="10" t="str">
        <f t="shared" si="21"/>
        <v/>
      </c>
      <c r="I763" s="143">
        <v>0</v>
      </c>
    </row>
    <row r="764" spans="2:9" ht="38.25" hidden="1" x14ac:dyDescent="0.2">
      <c r="B764" s="9" t="s">
        <v>4320</v>
      </c>
      <c r="C764" s="12" t="s">
        <v>13</v>
      </c>
      <c r="D764" s="14" t="s">
        <v>5511</v>
      </c>
      <c r="E764" s="10">
        <v>0</v>
      </c>
      <c r="F764" s="10" t="str">
        <f>IF(REKAPITULACIJA!$F$48*I764=0,"",REKAPITULACIJA!$F$48*I764)</f>
        <v/>
      </c>
      <c r="G764" s="10" t="str">
        <f t="shared" si="21"/>
        <v/>
      </c>
      <c r="I764" s="143">
        <v>0</v>
      </c>
    </row>
    <row r="765" spans="2:9" ht="38.25" hidden="1" x14ac:dyDescent="0.2">
      <c r="B765" s="9" t="s">
        <v>4321</v>
      </c>
      <c r="C765" s="12" t="s">
        <v>13</v>
      </c>
      <c r="D765" s="14" t="s">
        <v>5512</v>
      </c>
      <c r="E765" s="10">
        <v>0</v>
      </c>
      <c r="F765" s="10" t="str">
        <f>IF(REKAPITULACIJA!$F$48*I765=0,"",REKAPITULACIJA!$F$48*I765)</f>
        <v/>
      </c>
      <c r="G765" s="10" t="str">
        <f t="shared" si="21"/>
        <v/>
      </c>
      <c r="I765" s="38">
        <v>0</v>
      </c>
    </row>
    <row r="766" spans="2:9" ht="38.25" hidden="1" x14ac:dyDescent="0.2">
      <c r="B766" s="9" t="s">
        <v>4322</v>
      </c>
      <c r="C766" s="12" t="s">
        <v>13</v>
      </c>
      <c r="D766" s="14" t="s">
        <v>5513</v>
      </c>
      <c r="E766" s="10">
        <v>0</v>
      </c>
      <c r="F766" s="10" t="str">
        <f>IF(REKAPITULACIJA!$F$48*I766=0,"",REKAPITULACIJA!$F$48*I766)</f>
        <v/>
      </c>
      <c r="G766" s="10" t="str">
        <f t="shared" si="21"/>
        <v/>
      </c>
      <c r="I766" s="38">
        <v>0</v>
      </c>
    </row>
    <row r="767" spans="2:9" ht="38.25" hidden="1" x14ac:dyDescent="0.2">
      <c r="B767" s="9" t="s">
        <v>4323</v>
      </c>
      <c r="C767" s="12" t="s">
        <v>13</v>
      </c>
      <c r="D767" s="14" t="s">
        <v>5514</v>
      </c>
      <c r="E767" s="10">
        <v>0</v>
      </c>
      <c r="F767" s="10" t="str">
        <f>IF(REKAPITULACIJA!$F$48*I767=0,"",REKAPITULACIJA!$F$48*I767)</f>
        <v/>
      </c>
      <c r="G767" s="10" t="str">
        <f t="shared" si="21"/>
        <v/>
      </c>
      <c r="I767" s="38">
        <v>0</v>
      </c>
    </row>
    <row r="768" spans="2:9" ht="38.25" hidden="1" x14ac:dyDescent="0.2">
      <c r="B768" s="9" t="s">
        <v>4324</v>
      </c>
      <c r="C768" s="12" t="s">
        <v>13</v>
      </c>
      <c r="D768" s="14" t="s">
        <v>5515</v>
      </c>
      <c r="E768" s="10">
        <v>0</v>
      </c>
      <c r="F768" s="10" t="str">
        <f>IF(REKAPITULACIJA!$F$48*I768=0,"",REKAPITULACIJA!$F$48*I768)</f>
        <v/>
      </c>
      <c r="G768" s="10" t="str">
        <f t="shared" si="21"/>
        <v/>
      </c>
      <c r="I768" s="38">
        <v>0</v>
      </c>
    </row>
    <row r="769" spans="2:9" ht="38.25" hidden="1" x14ac:dyDescent="0.2">
      <c r="B769" s="9" t="s">
        <v>4325</v>
      </c>
      <c r="C769" s="12" t="s">
        <v>13</v>
      </c>
      <c r="D769" s="14" t="s">
        <v>5516</v>
      </c>
      <c r="E769" s="10">
        <v>0</v>
      </c>
      <c r="F769" s="10" t="str">
        <f>IF(REKAPITULACIJA!$F$48*I769=0,"",REKAPITULACIJA!$F$48*I769)</f>
        <v/>
      </c>
      <c r="G769" s="10" t="str">
        <f t="shared" si="21"/>
        <v/>
      </c>
      <c r="I769" s="38">
        <v>0</v>
      </c>
    </row>
    <row r="770" spans="2:9" ht="38.25" hidden="1" x14ac:dyDescent="0.2">
      <c r="B770" s="9" t="s">
        <v>4326</v>
      </c>
      <c r="C770" s="12" t="s">
        <v>13</v>
      </c>
      <c r="D770" s="14" t="s">
        <v>5517</v>
      </c>
      <c r="E770" s="10">
        <v>0</v>
      </c>
      <c r="F770" s="10" t="str">
        <f>IF(REKAPITULACIJA!$F$48*I770=0,"",REKAPITULACIJA!$F$48*I770)</f>
        <v/>
      </c>
      <c r="G770" s="10" t="str">
        <f t="shared" si="21"/>
        <v/>
      </c>
      <c r="I770" s="143">
        <v>0</v>
      </c>
    </row>
    <row r="771" spans="2:9" ht="38.25" hidden="1" x14ac:dyDescent="0.2">
      <c r="B771" s="9" t="s">
        <v>4327</v>
      </c>
      <c r="C771" s="12" t="s">
        <v>13</v>
      </c>
      <c r="D771" s="14" t="s">
        <v>5518</v>
      </c>
      <c r="E771" s="10">
        <v>0</v>
      </c>
      <c r="F771" s="10" t="str">
        <f>IF(REKAPITULACIJA!$F$48*I771=0,"",REKAPITULACIJA!$F$48*I771)</f>
        <v/>
      </c>
      <c r="G771" s="10" t="str">
        <f t="shared" si="21"/>
        <v/>
      </c>
      <c r="I771" s="143">
        <v>0</v>
      </c>
    </row>
    <row r="772" spans="2:9" ht="38.25" hidden="1" x14ac:dyDescent="0.2">
      <c r="B772" s="9" t="s">
        <v>4328</v>
      </c>
      <c r="C772" s="12" t="s">
        <v>13</v>
      </c>
      <c r="D772" s="14" t="s">
        <v>5519</v>
      </c>
      <c r="E772" s="10">
        <v>0</v>
      </c>
      <c r="F772" s="10" t="str">
        <f>IF(REKAPITULACIJA!$F$48*I772=0,"",REKAPITULACIJA!$F$48*I772)</f>
        <v/>
      </c>
      <c r="G772" s="10" t="str">
        <f t="shared" si="21"/>
        <v/>
      </c>
      <c r="I772" s="143">
        <v>0</v>
      </c>
    </row>
    <row r="773" spans="2:9" ht="38.25" hidden="1" x14ac:dyDescent="0.2">
      <c r="B773" s="9" t="s">
        <v>4329</v>
      </c>
      <c r="C773" s="12" t="s">
        <v>13</v>
      </c>
      <c r="D773" s="14" t="s">
        <v>5520</v>
      </c>
      <c r="E773" s="10">
        <v>0</v>
      </c>
      <c r="F773" s="10" t="str">
        <f>IF(REKAPITULACIJA!$F$48*I773=0,"",REKAPITULACIJA!$F$48*I773)</f>
        <v/>
      </c>
      <c r="G773" s="10" t="str">
        <f t="shared" si="21"/>
        <v/>
      </c>
      <c r="I773" s="143">
        <v>0</v>
      </c>
    </row>
    <row r="774" spans="2:9" ht="38.25" hidden="1" x14ac:dyDescent="0.2">
      <c r="B774" s="9" t="s">
        <v>4330</v>
      </c>
      <c r="C774" s="12" t="s">
        <v>13</v>
      </c>
      <c r="D774" s="14" t="s">
        <v>5521</v>
      </c>
      <c r="E774" s="10">
        <v>0</v>
      </c>
      <c r="F774" s="10" t="str">
        <f>IF(REKAPITULACIJA!$F$48*I774=0,"",REKAPITULACIJA!$F$48*I774)</f>
        <v/>
      </c>
      <c r="G774" s="10" t="str">
        <f t="shared" si="21"/>
        <v/>
      </c>
      <c r="I774" s="143">
        <v>0</v>
      </c>
    </row>
    <row r="775" spans="2:9" ht="38.25" hidden="1" x14ac:dyDescent="0.2">
      <c r="B775" s="9" t="s">
        <v>4331</v>
      </c>
      <c r="C775" s="12" t="s">
        <v>13</v>
      </c>
      <c r="D775" s="14" t="s">
        <v>5522</v>
      </c>
      <c r="E775" s="10">
        <v>0</v>
      </c>
      <c r="F775" s="10" t="str">
        <f>IF(REKAPITULACIJA!$F$48*I775=0,"",REKAPITULACIJA!$F$48*I775)</f>
        <v/>
      </c>
      <c r="G775" s="10" t="str">
        <f t="shared" ref="G775:G838" si="22">IF(F775="","",E775*F775)</f>
        <v/>
      </c>
      <c r="I775" s="38">
        <v>0</v>
      </c>
    </row>
    <row r="776" spans="2:9" ht="38.25" hidden="1" x14ac:dyDescent="0.2">
      <c r="B776" s="9" t="s">
        <v>4332</v>
      </c>
      <c r="C776" s="12" t="s">
        <v>13</v>
      </c>
      <c r="D776" s="14" t="s">
        <v>5523</v>
      </c>
      <c r="E776" s="10">
        <v>0</v>
      </c>
      <c r="F776" s="10" t="str">
        <f>IF(REKAPITULACIJA!$F$48*I776=0,"",REKAPITULACIJA!$F$48*I776)</f>
        <v/>
      </c>
      <c r="G776" s="10" t="str">
        <f t="shared" si="22"/>
        <v/>
      </c>
      <c r="I776" s="38">
        <v>0</v>
      </c>
    </row>
    <row r="777" spans="2:9" ht="38.25" hidden="1" x14ac:dyDescent="0.2">
      <c r="B777" s="9" t="s">
        <v>4333</v>
      </c>
      <c r="C777" s="12" t="s">
        <v>13</v>
      </c>
      <c r="D777" s="14" t="s">
        <v>5524</v>
      </c>
      <c r="E777" s="10">
        <v>0</v>
      </c>
      <c r="F777" s="10" t="str">
        <f>IF(REKAPITULACIJA!$F$48*I777=0,"",REKAPITULACIJA!$F$48*I777)</f>
        <v/>
      </c>
      <c r="G777" s="10" t="str">
        <f t="shared" si="22"/>
        <v/>
      </c>
      <c r="I777" s="38">
        <v>0</v>
      </c>
    </row>
    <row r="778" spans="2:9" ht="38.25" hidden="1" x14ac:dyDescent="0.2">
      <c r="B778" s="9" t="s">
        <v>4334</v>
      </c>
      <c r="C778" s="12" t="s">
        <v>13</v>
      </c>
      <c r="D778" s="14" t="s">
        <v>5525</v>
      </c>
      <c r="E778" s="10">
        <v>0</v>
      </c>
      <c r="F778" s="10" t="str">
        <f>IF(REKAPITULACIJA!$F$48*I778=0,"",REKAPITULACIJA!$F$48*I778)</f>
        <v/>
      </c>
      <c r="G778" s="10" t="str">
        <f t="shared" si="22"/>
        <v/>
      </c>
      <c r="I778" s="38">
        <v>0</v>
      </c>
    </row>
    <row r="779" spans="2:9" ht="38.25" hidden="1" x14ac:dyDescent="0.2">
      <c r="B779" s="9" t="s">
        <v>4335</v>
      </c>
      <c r="C779" s="12" t="s">
        <v>13</v>
      </c>
      <c r="D779" s="14" t="s">
        <v>5526</v>
      </c>
      <c r="E779" s="10">
        <v>0</v>
      </c>
      <c r="F779" s="10" t="str">
        <f>IF(REKAPITULACIJA!$F$48*I779=0,"",REKAPITULACIJA!$F$48*I779)</f>
        <v/>
      </c>
      <c r="G779" s="10" t="str">
        <f t="shared" si="22"/>
        <v/>
      </c>
      <c r="I779" s="38">
        <v>0</v>
      </c>
    </row>
    <row r="780" spans="2:9" ht="38.25" hidden="1" x14ac:dyDescent="0.2">
      <c r="B780" s="9" t="s">
        <v>4336</v>
      </c>
      <c r="C780" s="12" t="s">
        <v>13</v>
      </c>
      <c r="D780" s="14" t="s">
        <v>5527</v>
      </c>
      <c r="E780" s="10">
        <v>0</v>
      </c>
      <c r="F780" s="10" t="str">
        <f>IF(REKAPITULACIJA!$F$48*I780=0,"",REKAPITULACIJA!$F$48*I780)</f>
        <v/>
      </c>
      <c r="G780" s="10" t="str">
        <f t="shared" si="22"/>
        <v/>
      </c>
      <c r="I780" s="143">
        <v>0</v>
      </c>
    </row>
    <row r="781" spans="2:9" ht="38.25" hidden="1" x14ac:dyDescent="0.2">
      <c r="B781" s="9" t="s">
        <v>4337</v>
      </c>
      <c r="C781" s="12" t="s">
        <v>13</v>
      </c>
      <c r="D781" s="14" t="s">
        <v>5528</v>
      </c>
      <c r="E781" s="10">
        <v>0</v>
      </c>
      <c r="F781" s="10" t="str">
        <f>IF(REKAPITULACIJA!$F$48*I781=0,"",REKAPITULACIJA!$F$48*I781)</f>
        <v/>
      </c>
      <c r="G781" s="10" t="str">
        <f t="shared" si="22"/>
        <v/>
      </c>
      <c r="I781" s="143">
        <v>0</v>
      </c>
    </row>
    <row r="782" spans="2:9" ht="38.25" hidden="1" x14ac:dyDescent="0.2">
      <c r="B782" s="9" t="s">
        <v>4338</v>
      </c>
      <c r="C782" s="12" t="s">
        <v>13</v>
      </c>
      <c r="D782" s="14" t="s">
        <v>5529</v>
      </c>
      <c r="E782" s="10">
        <v>0</v>
      </c>
      <c r="F782" s="10" t="str">
        <f>IF(REKAPITULACIJA!$F$48*I782=0,"",REKAPITULACIJA!$F$48*I782)</f>
        <v/>
      </c>
      <c r="G782" s="10" t="str">
        <f t="shared" si="22"/>
        <v/>
      </c>
      <c r="I782" s="143">
        <v>0</v>
      </c>
    </row>
    <row r="783" spans="2:9" ht="38.25" hidden="1" x14ac:dyDescent="0.2">
      <c r="B783" s="9" t="s">
        <v>4339</v>
      </c>
      <c r="C783" s="12" t="s">
        <v>13</v>
      </c>
      <c r="D783" s="14" t="s">
        <v>5530</v>
      </c>
      <c r="E783" s="10">
        <v>0</v>
      </c>
      <c r="F783" s="10" t="str">
        <f>IF(REKAPITULACIJA!$F$48*I783=0,"",REKAPITULACIJA!$F$48*I783)</f>
        <v/>
      </c>
      <c r="G783" s="10" t="str">
        <f t="shared" si="22"/>
        <v/>
      </c>
      <c r="I783" s="143">
        <v>0</v>
      </c>
    </row>
    <row r="784" spans="2:9" ht="38.25" hidden="1" x14ac:dyDescent="0.2">
      <c r="B784" s="9" t="s">
        <v>4340</v>
      </c>
      <c r="C784" s="12" t="s">
        <v>13</v>
      </c>
      <c r="D784" s="14" t="s">
        <v>5531</v>
      </c>
      <c r="E784" s="10">
        <v>0</v>
      </c>
      <c r="F784" s="10" t="str">
        <f>IF(REKAPITULACIJA!$F$48*I784=0,"",REKAPITULACIJA!$F$48*I784)</f>
        <v/>
      </c>
      <c r="G784" s="10" t="str">
        <f t="shared" si="22"/>
        <v/>
      </c>
      <c r="I784" s="143">
        <v>0</v>
      </c>
    </row>
    <row r="785" spans="2:9" ht="38.25" hidden="1" x14ac:dyDescent="0.2">
      <c r="B785" s="9" t="s">
        <v>4341</v>
      </c>
      <c r="C785" s="12" t="s">
        <v>13</v>
      </c>
      <c r="D785" s="14" t="s">
        <v>5532</v>
      </c>
      <c r="E785" s="10">
        <v>0</v>
      </c>
      <c r="F785" s="10" t="str">
        <f>IF(REKAPITULACIJA!$F$48*I785=0,"",REKAPITULACIJA!$F$48*I785)</f>
        <v/>
      </c>
      <c r="G785" s="10" t="str">
        <f t="shared" si="22"/>
        <v/>
      </c>
      <c r="I785" s="38">
        <v>0</v>
      </c>
    </row>
    <row r="786" spans="2:9" ht="38.25" hidden="1" x14ac:dyDescent="0.2">
      <c r="B786" s="9" t="s">
        <v>4342</v>
      </c>
      <c r="C786" s="12" t="s">
        <v>13</v>
      </c>
      <c r="D786" s="14" t="s">
        <v>5533</v>
      </c>
      <c r="E786" s="10">
        <v>0</v>
      </c>
      <c r="F786" s="10" t="str">
        <f>IF(REKAPITULACIJA!$F$48*I786=0,"",REKAPITULACIJA!$F$48*I786)</f>
        <v/>
      </c>
      <c r="G786" s="10" t="str">
        <f t="shared" si="22"/>
        <v/>
      </c>
      <c r="I786" s="38">
        <v>0</v>
      </c>
    </row>
    <row r="787" spans="2:9" ht="38.25" hidden="1" x14ac:dyDescent="0.2">
      <c r="B787" s="9" t="s">
        <v>4343</v>
      </c>
      <c r="C787" s="12" t="s">
        <v>13</v>
      </c>
      <c r="D787" s="14" t="s">
        <v>5534</v>
      </c>
      <c r="E787" s="10">
        <v>0</v>
      </c>
      <c r="F787" s="10" t="str">
        <f>IF(REKAPITULACIJA!$F$48*I787=0,"",REKAPITULACIJA!$F$48*I787)</f>
        <v/>
      </c>
      <c r="G787" s="10" t="str">
        <f t="shared" si="22"/>
        <v/>
      </c>
      <c r="I787" s="38">
        <v>0</v>
      </c>
    </row>
    <row r="788" spans="2:9" ht="38.25" hidden="1" x14ac:dyDescent="0.2">
      <c r="B788" s="9" t="s">
        <v>4344</v>
      </c>
      <c r="C788" s="12" t="s">
        <v>13</v>
      </c>
      <c r="D788" s="14" t="s">
        <v>5535</v>
      </c>
      <c r="E788" s="10">
        <v>0</v>
      </c>
      <c r="F788" s="10" t="str">
        <f>IF(REKAPITULACIJA!$F$48*I788=0,"",REKAPITULACIJA!$F$48*I788)</f>
        <v/>
      </c>
      <c r="G788" s="10" t="str">
        <f t="shared" si="22"/>
        <v/>
      </c>
      <c r="I788" s="38">
        <v>0</v>
      </c>
    </row>
    <row r="789" spans="2:9" ht="38.25" hidden="1" x14ac:dyDescent="0.2">
      <c r="B789" s="9" t="s">
        <v>4345</v>
      </c>
      <c r="C789" s="12" t="s">
        <v>13</v>
      </c>
      <c r="D789" s="14" t="s">
        <v>5536</v>
      </c>
      <c r="E789" s="10">
        <v>0</v>
      </c>
      <c r="F789" s="10" t="str">
        <f>IF(REKAPITULACIJA!$F$48*I789=0,"",REKAPITULACIJA!$F$48*I789)</f>
        <v/>
      </c>
      <c r="G789" s="10" t="str">
        <f t="shared" si="22"/>
        <v/>
      </c>
      <c r="I789" s="38">
        <v>0</v>
      </c>
    </row>
    <row r="790" spans="2:9" ht="38.25" hidden="1" x14ac:dyDescent="0.2">
      <c r="B790" s="9" t="s">
        <v>4346</v>
      </c>
      <c r="C790" s="12" t="s">
        <v>13</v>
      </c>
      <c r="D790" s="14" t="s">
        <v>5537</v>
      </c>
      <c r="E790" s="10">
        <v>0</v>
      </c>
      <c r="F790" s="10" t="str">
        <f>IF(REKAPITULACIJA!$F$48*I790=0,"",REKAPITULACIJA!$F$48*I790)</f>
        <v/>
      </c>
      <c r="G790" s="10" t="str">
        <f t="shared" si="22"/>
        <v/>
      </c>
      <c r="I790" s="143">
        <v>0</v>
      </c>
    </row>
    <row r="791" spans="2:9" ht="38.25" hidden="1" x14ac:dyDescent="0.2">
      <c r="B791" s="9" t="s">
        <v>4347</v>
      </c>
      <c r="C791" s="12" t="s">
        <v>13</v>
      </c>
      <c r="D791" s="14" t="s">
        <v>5538</v>
      </c>
      <c r="E791" s="10">
        <v>0</v>
      </c>
      <c r="F791" s="10" t="str">
        <f>IF(REKAPITULACIJA!$F$48*I791=0,"",REKAPITULACIJA!$F$48*I791)</f>
        <v/>
      </c>
      <c r="G791" s="10" t="str">
        <f t="shared" si="22"/>
        <v/>
      </c>
      <c r="I791" s="143">
        <v>0</v>
      </c>
    </row>
    <row r="792" spans="2:9" ht="38.25" hidden="1" x14ac:dyDescent="0.2">
      <c r="B792" s="9" t="s">
        <v>4348</v>
      </c>
      <c r="C792" s="12" t="s">
        <v>13</v>
      </c>
      <c r="D792" s="14" t="s">
        <v>5539</v>
      </c>
      <c r="E792" s="10">
        <v>0</v>
      </c>
      <c r="F792" s="10" t="str">
        <f>IF(REKAPITULACIJA!$F$48*I792=0,"",REKAPITULACIJA!$F$48*I792)</f>
        <v/>
      </c>
      <c r="G792" s="10" t="str">
        <f t="shared" si="22"/>
        <v/>
      </c>
      <c r="I792" s="143">
        <v>0</v>
      </c>
    </row>
    <row r="793" spans="2:9" ht="38.25" hidden="1" x14ac:dyDescent="0.2">
      <c r="B793" s="9" t="s">
        <v>4349</v>
      </c>
      <c r="C793" s="12" t="s">
        <v>13</v>
      </c>
      <c r="D793" s="14" t="s">
        <v>5540</v>
      </c>
      <c r="E793" s="10">
        <v>0</v>
      </c>
      <c r="F793" s="10" t="str">
        <f>IF(REKAPITULACIJA!$F$48*I793=0,"",REKAPITULACIJA!$F$48*I793)</f>
        <v/>
      </c>
      <c r="G793" s="10" t="str">
        <f t="shared" si="22"/>
        <v/>
      </c>
      <c r="I793" s="143">
        <v>0</v>
      </c>
    </row>
    <row r="794" spans="2:9" ht="38.25" hidden="1" x14ac:dyDescent="0.2">
      <c r="B794" s="9" t="s">
        <v>4350</v>
      </c>
      <c r="C794" s="12" t="s">
        <v>13</v>
      </c>
      <c r="D794" s="14" t="s">
        <v>5541</v>
      </c>
      <c r="E794" s="10">
        <v>0</v>
      </c>
      <c r="F794" s="10" t="str">
        <f>IF(REKAPITULACIJA!$F$48*I794=0,"",REKAPITULACIJA!$F$48*I794)</f>
        <v/>
      </c>
      <c r="G794" s="10" t="str">
        <f t="shared" si="22"/>
        <v/>
      </c>
      <c r="I794" s="143">
        <v>0</v>
      </c>
    </row>
    <row r="795" spans="2:9" ht="38.25" hidden="1" x14ac:dyDescent="0.2">
      <c r="B795" s="9" t="s">
        <v>4351</v>
      </c>
      <c r="C795" s="12" t="s">
        <v>13</v>
      </c>
      <c r="D795" s="14" t="s">
        <v>5542</v>
      </c>
      <c r="E795" s="10">
        <v>0</v>
      </c>
      <c r="F795" s="10" t="str">
        <f>IF(REKAPITULACIJA!$F$48*I795=0,"",REKAPITULACIJA!$F$48*I795)</f>
        <v/>
      </c>
      <c r="G795" s="10" t="str">
        <f t="shared" si="22"/>
        <v/>
      </c>
      <c r="I795" s="38">
        <v>0</v>
      </c>
    </row>
    <row r="796" spans="2:9" ht="38.25" hidden="1" x14ac:dyDescent="0.2">
      <c r="B796" s="9" t="s">
        <v>4352</v>
      </c>
      <c r="C796" s="12" t="s">
        <v>13</v>
      </c>
      <c r="D796" s="14" t="s">
        <v>5543</v>
      </c>
      <c r="E796" s="10">
        <v>0</v>
      </c>
      <c r="F796" s="10" t="str">
        <f>IF(REKAPITULACIJA!$F$48*I796=0,"",REKAPITULACIJA!$F$48*I796)</f>
        <v/>
      </c>
      <c r="G796" s="10" t="str">
        <f t="shared" si="22"/>
        <v/>
      </c>
      <c r="I796" s="38">
        <v>0</v>
      </c>
    </row>
    <row r="797" spans="2:9" ht="38.25" hidden="1" x14ac:dyDescent="0.2">
      <c r="B797" s="9" t="s">
        <v>4353</v>
      </c>
      <c r="C797" s="12" t="s">
        <v>13</v>
      </c>
      <c r="D797" s="14" t="s">
        <v>5544</v>
      </c>
      <c r="E797" s="10">
        <v>0</v>
      </c>
      <c r="F797" s="10" t="str">
        <f>IF(REKAPITULACIJA!$F$48*I797=0,"",REKAPITULACIJA!$F$48*I797)</f>
        <v/>
      </c>
      <c r="G797" s="10" t="str">
        <f t="shared" si="22"/>
        <v/>
      </c>
      <c r="I797" s="38">
        <v>0</v>
      </c>
    </row>
    <row r="798" spans="2:9" ht="38.25" hidden="1" x14ac:dyDescent="0.2">
      <c r="B798" s="9" t="s">
        <v>4354</v>
      </c>
      <c r="C798" s="12" t="s">
        <v>13</v>
      </c>
      <c r="D798" s="14" t="s">
        <v>5545</v>
      </c>
      <c r="E798" s="10">
        <v>0</v>
      </c>
      <c r="F798" s="10" t="str">
        <f>IF(REKAPITULACIJA!$F$48*I798=0,"",REKAPITULACIJA!$F$48*I798)</f>
        <v/>
      </c>
      <c r="G798" s="10" t="str">
        <f t="shared" si="22"/>
        <v/>
      </c>
      <c r="I798" s="38">
        <v>0</v>
      </c>
    </row>
    <row r="799" spans="2:9" ht="38.25" hidden="1" x14ac:dyDescent="0.2">
      <c r="B799" s="9" t="s">
        <v>4355</v>
      </c>
      <c r="C799" s="12" t="s">
        <v>13</v>
      </c>
      <c r="D799" s="14" t="s">
        <v>5546</v>
      </c>
      <c r="E799" s="10">
        <v>0</v>
      </c>
      <c r="F799" s="10" t="str">
        <f>IF(REKAPITULACIJA!$F$48*I799=0,"",REKAPITULACIJA!$F$48*I799)</f>
        <v/>
      </c>
      <c r="G799" s="10" t="str">
        <f t="shared" si="22"/>
        <v/>
      </c>
      <c r="I799" s="38">
        <v>0</v>
      </c>
    </row>
    <row r="800" spans="2:9" ht="38.25" hidden="1" x14ac:dyDescent="0.2">
      <c r="B800" s="9" t="s">
        <v>4356</v>
      </c>
      <c r="C800" s="12" t="s">
        <v>13</v>
      </c>
      <c r="D800" s="14" t="s">
        <v>5547</v>
      </c>
      <c r="E800" s="10">
        <v>0</v>
      </c>
      <c r="F800" s="10" t="str">
        <f>IF(REKAPITULACIJA!$F$48*I800=0,"",REKAPITULACIJA!$F$48*I800)</f>
        <v/>
      </c>
      <c r="G800" s="10" t="str">
        <f t="shared" si="22"/>
        <v/>
      </c>
      <c r="I800" s="143">
        <v>0</v>
      </c>
    </row>
    <row r="801" spans="2:9" ht="38.25" hidden="1" x14ac:dyDescent="0.2">
      <c r="B801" s="9" t="s">
        <v>4357</v>
      </c>
      <c r="C801" s="12" t="s">
        <v>13</v>
      </c>
      <c r="D801" s="14" t="s">
        <v>5548</v>
      </c>
      <c r="E801" s="10">
        <v>0</v>
      </c>
      <c r="F801" s="10" t="str">
        <f>IF(REKAPITULACIJA!$F$48*I801=0,"",REKAPITULACIJA!$F$48*I801)</f>
        <v/>
      </c>
      <c r="G801" s="10" t="str">
        <f t="shared" si="22"/>
        <v/>
      </c>
      <c r="I801" s="143">
        <v>0</v>
      </c>
    </row>
    <row r="802" spans="2:9" ht="38.25" hidden="1" x14ac:dyDescent="0.2">
      <c r="B802" s="9" t="s">
        <v>4358</v>
      </c>
      <c r="C802" s="12" t="s">
        <v>13</v>
      </c>
      <c r="D802" s="14" t="s">
        <v>5549</v>
      </c>
      <c r="E802" s="10">
        <v>0</v>
      </c>
      <c r="F802" s="10" t="str">
        <f>IF(REKAPITULACIJA!$F$48*I802=0,"",REKAPITULACIJA!$F$48*I802)</f>
        <v/>
      </c>
      <c r="G802" s="10" t="str">
        <f t="shared" si="22"/>
        <v/>
      </c>
      <c r="I802" s="143">
        <v>0</v>
      </c>
    </row>
    <row r="803" spans="2:9" ht="38.25" hidden="1" x14ac:dyDescent="0.2">
      <c r="B803" s="9" t="s">
        <v>4359</v>
      </c>
      <c r="C803" s="12" t="s">
        <v>13</v>
      </c>
      <c r="D803" s="14" t="s">
        <v>5550</v>
      </c>
      <c r="E803" s="10">
        <v>0</v>
      </c>
      <c r="F803" s="10" t="str">
        <f>IF(REKAPITULACIJA!$F$48*I803=0,"",REKAPITULACIJA!$F$48*I803)</f>
        <v/>
      </c>
      <c r="G803" s="10" t="str">
        <f t="shared" si="22"/>
        <v/>
      </c>
      <c r="I803" s="143">
        <v>0</v>
      </c>
    </row>
    <row r="804" spans="2:9" ht="38.25" hidden="1" x14ac:dyDescent="0.2">
      <c r="B804" s="9" t="s">
        <v>4360</v>
      </c>
      <c r="C804" s="12" t="s">
        <v>13</v>
      </c>
      <c r="D804" s="14" t="s">
        <v>5551</v>
      </c>
      <c r="E804" s="10">
        <v>0</v>
      </c>
      <c r="F804" s="10" t="str">
        <f>IF(REKAPITULACIJA!$F$48*I804=0,"",REKAPITULACIJA!$F$48*I804)</f>
        <v/>
      </c>
      <c r="G804" s="10" t="str">
        <f t="shared" si="22"/>
        <v/>
      </c>
      <c r="I804" s="143">
        <v>0</v>
      </c>
    </row>
    <row r="805" spans="2:9" ht="38.25" hidden="1" x14ac:dyDescent="0.2">
      <c r="B805" s="9" t="s">
        <v>4361</v>
      </c>
      <c r="C805" s="12" t="s">
        <v>13</v>
      </c>
      <c r="D805" s="14" t="s">
        <v>5552</v>
      </c>
      <c r="E805" s="10">
        <v>0</v>
      </c>
      <c r="F805" s="10" t="str">
        <f>IF(REKAPITULACIJA!$F$48*I805=0,"",REKAPITULACIJA!$F$48*I805)</f>
        <v/>
      </c>
      <c r="G805" s="10" t="str">
        <f t="shared" si="22"/>
        <v/>
      </c>
      <c r="I805" s="38">
        <v>0</v>
      </c>
    </row>
    <row r="806" spans="2:9" ht="38.25" hidden="1" x14ac:dyDescent="0.2">
      <c r="B806" s="9" t="s">
        <v>4362</v>
      </c>
      <c r="C806" s="12" t="s">
        <v>13</v>
      </c>
      <c r="D806" s="14" t="s">
        <v>5553</v>
      </c>
      <c r="E806" s="10">
        <v>0</v>
      </c>
      <c r="F806" s="10" t="str">
        <f>IF(REKAPITULACIJA!$F$48*I806=0,"",REKAPITULACIJA!$F$48*I806)</f>
        <v/>
      </c>
      <c r="G806" s="10" t="str">
        <f t="shared" si="22"/>
        <v/>
      </c>
      <c r="I806" s="38">
        <v>0</v>
      </c>
    </row>
    <row r="807" spans="2:9" ht="38.25" hidden="1" x14ac:dyDescent="0.2">
      <c r="B807" s="9" t="s">
        <v>4363</v>
      </c>
      <c r="C807" s="12" t="s">
        <v>13</v>
      </c>
      <c r="D807" s="14" t="s">
        <v>5554</v>
      </c>
      <c r="E807" s="10">
        <v>0</v>
      </c>
      <c r="F807" s="10" t="str">
        <f>IF(REKAPITULACIJA!$F$48*I807=0,"",REKAPITULACIJA!$F$48*I807)</f>
        <v/>
      </c>
      <c r="G807" s="10" t="str">
        <f t="shared" si="22"/>
        <v/>
      </c>
      <c r="I807" s="38">
        <v>0</v>
      </c>
    </row>
    <row r="808" spans="2:9" ht="38.25" hidden="1" x14ac:dyDescent="0.2">
      <c r="B808" s="9" t="s">
        <v>4364</v>
      </c>
      <c r="C808" s="12" t="s">
        <v>13</v>
      </c>
      <c r="D808" s="14" t="s">
        <v>5555</v>
      </c>
      <c r="E808" s="10">
        <v>0</v>
      </c>
      <c r="F808" s="10" t="str">
        <f>IF(REKAPITULACIJA!$F$48*I808=0,"",REKAPITULACIJA!$F$48*I808)</f>
        <v/>
      </c>
      <c r="G808" s="10" t="str">
        <f t="shared" si="22"/>
        <v/>
      </c>
      <c r="I808" s="38">
        <v>0</v>
      </c>
    </row>
    <row r="809" spans="2:9" ht="38.25" hidden="1" x14ac:dyDescent="0.2">
      <c r="B809" s="9" t="s">
        <v>4365</v>
      </c>
      <c r="C809" s="12" t="s">
        <v>13</v>
      </c>
      <c r="D809" s="14" t="s">
        <v>5556</v>
      </c>
      <c r="E809" s="10">
        <v>0</v>
      </c>
      <c r="F809" s="10" t="str">
        <f>IF(REKAPITULACIJA!$F$48*I809=0,"",REKAPITULACIJA!$F$48*I809)</f>
        <v/>
      </c>
      <c r="G809" s="10" t="str">
        <f t="shared" si="22"/>
        <v/>
      </c>
      <c r="I809" s="38">
        <v>0</v>
      </c>
    </row>
    <row r="810" spans="2:9" ht="38.25" hidden="1" x14ac:dyDescent="0.2">
      <c r="B810" s="9" t="s">
        <v>4366</v>
      </c>
      <c r="C810" s="12" t="s">
        <v>13</v>
      </c>
      <c r="D810" s="14" t="s">
        <v>5557</v>
      </c>
      <c r="E810" s="10">
        <v>0</v>
      </c>
      <c r="F810" s="10" t="str">
        <f>IF(REKAPITULACIJA!$F$48*I810=0,"",REKAPITULACIJA!$F$48*I810)</f>
        <v/>
      </c>
      <c r="G810" s="10" t="str">
        <f t="shared" si="22"/>
        <v/>
      </c>
      <c r="I810" s="143">
        <v>0</v>
      </c>
    </row>
    <row r="811" spans="2:9" ht="38.25" hidden="1" x14ac:dyDescent="0.2">
      <c r="B811" s="9" t="s">
        <v>4367</v>
      </c>
      <c r="C811" s="12" t="s">
        <v>13</v>
      </c>
      <c r="D811" s="14" t="s">
        <v>5558</v>
      </c>
      <c r="E811" s="10">
        <v>0</v>
      </c>
      <c r="F811" s="10" t="str">
        <f>IF(REKAPITULACIJA!$F$48*I811=0,"",REKAPITULACIJA!$F$48*I811)</f>
        <v/>
      </c>
      <c r="G811" s="10" t="str">
        <f t="shared" si="22"/>
        <v/>
      </c>
      <c r="I811" s="143">
        <v>0</v>
      </c>
    </row>
    <row r="812" spans="2:9" ht="38.25" hidden="1" x14ac:dyDescent="0.2">
      <c r="B812" s="9" t="s">
        <v>4368</v>
      </c>
      <c r="C812" s="12" t="s">
        <v>13</v>
      </c>
      <c r="D812" s="14" t="s">
        <v>5559</v>
      </c>
      <c r="E812" s="10">
        <v>0</v>
      </c>
      <c r="F812" s="10" t="str">
        <f>IF(REKAPITULACIJA!$F$48*I812=0,"",REKAPITULACIJA!$F$48*I812)</f>
        <v/>
      </c>
      <c r="G812" s="10" t="str">
        <f t="shared" si="22"/>
        <v/>
      </c>
      <c r="I812" s="143">
        <v>0</v>
      </c>
    </row>
    <row r="813" spans="2:9" ht="38.25" hidden="1" x14ac:dyDescent="0.2">
      <c r="B813" s="9" t="s">
        <v>4369</v>
      </c>
      <c r="C813" s="12" t="s">
        <v>13</v>
      </c>
      <c r="D813" s="14" t="s">
        <v>5560</v>
      </c>
      <c r="E813" s="10">
        <v>0</v>
      </c>
      <c r="F813" s="10" t="str">
        <f>IF(REKAPITULACIJA!$F$48*I813=0,"",REKAPITULACIJA!$F$48*I813)</f>
        <v/>
      </c>
      <c r="G813" s="10" t="str">
        <f t="shared" si="22"/>
        <v/>
      </c>
      <c r="I813" s="143">
        <v>0</v>
      </c>
    </row>
    <row r="814" spans="2:9" ht="38.25" hidden="1" x14ac:dyDescent="0.2">
      <c r="B814" s="9" t="s">
        <v>4370</v>
      </c>
      <c r="C814" s="12" t="s">
        <v>13</v>
      </c>
      <c r="D814" s="14" t="s">
        <v>5561</v>
      </c>
      <c r="E814" s="10">
        <v>0</v>
      </c>
      <c r="F814" s="10" t="str">
        <f>IF(REKAPITULACIJA!$F$48*I814=0,"",REKAPITULACIJA!$F$48*I814)</f>
        <v/>
      </c>
      <c r="G814" s="10" t="str">
        <f t="shared" si="22"/>
        <v/>
      </c>
      <c r="I814" s="143">
        <v>0</v>
      </c>
    </row>
    <row r="815" spans="2:9" ht="38.25" hidden="1" x14ac:dyDescent="0.2">
      <c r="B815" s="9" t="s">
        <v>4371</v>
      </c>
      <c r="C815" s="12" t="s">
        <v>13</v>
      </c>
      <c r="D815" s="14" t="s">
        <v>5562</v>
      </c>
      <c r="E815" s="10">
        <v>0</v>
      </c>
      <c r="F815" s="10" t="str">
        <f>IF(REKAPITULACIJA!$F$48*I815=0,"",REKAPITULACIJA!$F$48*I815)</f>
        <v/>
      </c>
      <c r="G815" s="10" t="str">
        <f t="shared" si="22"/>
        <v/>
      </c>
      <c r="I815" s="38">
        <v>0</v>
      </c>
    </row>
    <row r="816" spans="2:9" ht="38.25" hidden="1" x14ac:dyDescent="0.2">
      <c r="B816" s="9" t="s">
        <v>4372</v>
      </c>
      <c r="C816" s="12" t="s">
        <v>13</v>
      </c>
      <c r="D816" s="14" t="s">
        <v>5563</v>
      </c>
      <c r="E816" s="10">
        <v>0</v>
      </c>
      <c r="F816" s="10" t="str">
        <f>IF(REKAPITULACIJA!$F$48*I816=0,"",REKAPITULACIJA!$F$48*I816)</f>
        <v/>
      </c>
      <c r="G816" s="10" t="str">
        <f t="shared" si="22"/>
        <v/>
      </c>
      <c r="I816" s="38">
        <v>0</v>
      </c>
    </row>
    <row r="817" spans="2:9" ht="38.25" hidden="1" x14ac:dyDescent="0.2">
      <c r="B817" s="9" t="s">
        <v>4373</v>
      </c>
      <c r="C817" s="12" t="s">
        <v>13</v>
      </c>
      <c r="D817" s="14" t="s">
        <v>5564</v>
      </c>
      <c r="E817" s="10">
        <v>0</v>
      </c>
      <c r="F817" s="10" t="str">
        <f>IF(REKAPITULACIJA!$F$48*I817=0,"",REKAPITULACIJA!$F$48*I817)</f>
        <v/>
      </c>
      <c r="G817" s="10" t="str">
        <f t="shared" si="22"/>
        <v/>
      </c>
      <c r="I817" s="38">
        <v>0</v>
      </c>
    </row>
    <row r="818" spans="2:9" ht="38.25" hidden="1" x14ac:dyDescent="0.2">
      <c r="B818" s="9" t="s">
        <v>4374</v>
      </c>
      <c r="C818" s="12" t="s">
        <v>13</v>
      </c>
      <c r="D818" s="14" t="s">
        <v>5565</v>
      </c>
      <c r="E818" s="10">
        <v>0</v>
      </c>
      <c r="F818" s="10" t="str">
        <f>IF(REKAPITULACIJA!$F$48*I818=0,"",REKAPITULACIJA!$F$48*I818)</f>
        <v/>
      </c>
      <c r="G818" s="10" t="str">
        <f t="shared" si="22"/>
        <v/>
      </c>
      <c r="I818" s="38">
        <v>0</v>
      </c>
    </row>
    <row r="819" spans="2:9" ht="38.25" hidden="1" x14ac:dyDescent="0.2">
      <c r="B819" s="9" t="s">
        <v>4375</v>
      </c>
      <c r="C819" s="12" t="s">
        <v>13</v>
      </c>
      <c r="D819" s="14" t="s">
        <v>5566</v>
      </c>
      <c r="E819" s="10">
        <v>0</v>
      </c>
      <c r="F819" s="10" t="str">
        <f>IF(REKAPITULACIJA!$F$48*I819=0,"",REKAPITULACIJA!$F$48*I819)</f>
        <v/>
      </c>
      <c r="G819" s="10" t="str">
        <f t="shared" si="22"/>
        <v/>
      </c>
      <c r="I819" s="38">
        <v>0</v>
      </c>
    </row>
    <row r="820" spans="2:9" ht="38.25" hidden="1" x14ac:dyDescent="0.2">
      <c r="B820" s="9" t="s">
        <v>4376</v>
      </c>
      <c r="C820" s="12" t="s">
        <v>13</v>
      </c>
      <c r="D820" s="14" t="s">
        <v>5567</v>
      </c>
      <c r="E820" s="10">
        <v>0</v>
      </c>
      <c r="F820" s="10" t="str">
        <f>IF(REKAPITULACIJA!$F$48*I820=0,"",REKAPITULACIJA!$F$48*I820)</f>
        <v/>
      </c>
      <c r="G820" s="10" t="str">
        <f t="shared" si="22"/>
        <v/>
      </c>
      <c r="I820" s="143">
        <v>0</v>
      </c>
    </row>
    <row r="821" spans="2:9" ht="38.25" hidden="1" x14ac:dyDescent="0.2">
      <c r="B821" s="9" t="s">
        <v>4377</v>
      </c>
      <c r="C821" s="12" t="s">
        <v>13</v>
      </c>
      <c r="D821" s="14" t="s">
        <v>5568</v>
      </c>
      <c r="E821" s="10">
        <v>0</v>
      </c>
      <c r="F821" s="10" t="str">
        <f>IF(REKAPITULACIJA!$F$48*I821=0,"",REKAPITULACIJA!$F$48*I821)</f>
        <v/>
      </c>
      <c r="G821" s="10" t="str">
        <f t="shared" si="22"/>
        <v/>
      </c>
      <c r="I821" s="143">
        <v>0</v>
      </c>
    </row>
    <row r="822" spans="2:9" ht="38.25" hidden="1" x14ac:dyDescent="0.2">
      <c r="B822" s="9" t="s">
        <v>4378</v>
      </c>
      <c r="C822" s="12" t="s">
        <v>13</v>
      </c>
      <c r="D822" s="14" t="s">
        <v>5569</v>
      </c>
      <c r="E822" s="10">
        <v>0</v>
      </c>
      <c r="F822" s="10" t="str">
        <f>IF(REKAPITULACIJA!$F$48*I822=0,"",REKAPITULACIJA!$F$48*I822)</f>
        <v/>
      </c>
      <c r="G822" s="10" t="str">
        <f t="shared" si="22"/>
        <v/>
      </c>
      <c r="I822" s="143">
        <v>0</v>
      </c>
    </row>
    <row r="823" spans="2:9" ht="38.25" hidden="1" x14ac:dyDescent="0.2">
      <c r="B823" s="9" t="s">
        <v>4379</v>
      </c>
      <c r="C823" s="12" t="s">
        <v>13</v>
      </c>
      <c r="D823" s="14" t="s">
        <v>5570</v>
      </c>
      <c r="E823" s="10">
        <v>0</v>
      </c>
      <c r="F823" s="10" t="str">
        <f>IF(REKAPITULACIJA!$F$48*I823=0,"",REKAPITULACIJA!$F$48*I823)</f>
        <v/>
      </c>
      <c r="G823" s="10" t="str">
        <f t="shared" si="22"/>
        <v/>
      </c>
      <c r="I823" s="143">
        <v>0</v>
      </c>
    </row>
    <row r="824" spans="2:9" ht="38.25" hidden="1" x14ac:dyDescent="0.2">
      <c r="B824" s="9" t="s">
        <v>4380</v>
      </c>
      <c r="C824" s="12" t="s">
        <v>13</v>
      </c>
      <c r="D824" s="14" t="s">
        <v>5571</v>
      </c>
      <c r="E824" s="10">
        <v>0</v>
      </c>
      <c r="F824" s="10" t="str">
        <f>IF(REKAPITULACIJA!$F$48*I824=0,"",REKAPITULACIJA!$F$48*I824)</f>
        <v/>
      </c>
      <c r="G824" s="10" t="str">
        <f t="shared" si="22"/>
        <v/>
      </c>
      <c r="I824" s="143">
        <v>0</v>
      </c>
    </row>
    <row r="825" spans="2:9" ht="38.25" hidden="1" x14ac:dyDescent="0.2">
      <c r="B825" s="9" t="s">
        <v>4381</v>
      </c>
      <c r="C825" s="12" t="s">
        <v>13</v>
      </c>
      <c r="D825" s="14" t="s">
        <v>5572</v>
      </c>
      <c r="E825" s="10">
        <v>0</v>
      </c>
      <c r="F825" s="10" t="str">
        <f>IF(REKAPITULACIJA!$F$48*I825=0,"",REKAPITULACIJA!$F$48*I825)</f>
        <v/>
      </c>
      <c r="G825" s="10" t="str">
        <f t="shared" si="22"/>
        <v/>
      </c>
      <c r="I825" s="38">
        <v>0</v>
      </c>
    </row>
    <row r="826" spans="2:9" ht="38.25" hidden="1" x14ac:dyDescent="0.2">
      <c r="B826" s="9" t="s">
        <v>4382</v>
      </c>
      <c r="C826" s="12" t="s">
        <v>13</v>
      </c>
      <c r="D826" s="14" t="s">
        <v>5573</v>
      </c>
      <c r="E826" s="10">
        <v>0</v>
      </c>
      <c r="F826" s="10" t="str">
        <f>IF(REKAPITULACIJA!$F$48*I826=0,"",REKAPITULACIJA!$F$48*I826)</f>
        <v/>
      </c>
      <c r="G826" s="10" t="str">
        <f t="shared" si="22"/>
        <v/>
      </c>
      <c r="I826" s="38">
        <v>0</v>
      </c>
    </row>
    <row r="827" spans="2:9" ht="38.25" hidden="1" x14ac:dyDescent="0.2">
      <c r="B827" s="9" t="s">
        <v>4383</v>
      </c>
      <c r="C827" s="12" t="s">
        <v>13</v>
      </c>
      <c r="D827" s="14" t="s">
        <v>5574</v>
      </c>
      <c r="E827" s="10">
        <v>0</v>
      </c>
      <c r="F827" s="10" t="str">
        <f>IF(REKAPITULACIJA!$F$48*I827=0,"",REKAPITULACIJA!$F$48*I827)</f>
        <v/>
      </c>
      <c r="G827" s="10" t="str">
        <f t="shared" si="22"/>
        <v/>
      </c>
      <c r="I827" s="38">
        <v>0</v>
      </c>
    </row>
    <row r="828" spans="2:9" ht="38.25" hidden="1" x14ac:dyDescent="0.2">
      <c r="B828" s="9" t="s">
        <v>4384</v>
      </c>
      <c r="C828" s="12" t="s">
        <v>13</v>
      </c>
      <c r="D828" s="14" t="s">
        <v>5575</v>
      </c>
      <c r="E828" s="10">
        <v>0</v>
      </c>
      <c r="F828" s="10" t="str">
        <f>IF(REKAPITULACIJA!$F$48*I828=0,"",REKAPITULACIJA!$F$48*I828)</f>
        <v/>
      </c>
      <c r="G828" s="10" t="str">
        <f t="shared" si="22"/>
        <v/>
      </c>
      <c r="I828" s="38">
        <v>0</v>
      </c>
    </row>
    <row r="829" spans="2:9" ht="38.25" hidden="1" x14ac:dyDescent="0.2">
      <c r="B829" s="9" t="s">
        <v>4385</v>
      </c>
      <c r="C829" s="12" t="s">
        <v>13</v>
      </c>
      <c r="D829" s="14" t="s">
        <v>5576</v>
      </c>
      <c r="E829" s="10">
        <v>0</v>
      </c>
      <c r="F829" s="10" t="str">
        <f>IF(REKAPITULACIJA!$F$48*I829=0,"",REKAPITULACIJA!$F$48*I829)</f>
        <v/>
      </c>
      <c r="G829" s="10" t="str">
        <f t="shared" si="22"/>
        <v/>
      </c>
      <c r="I829" s="38">
        <v>0</v>
      </c>
    </row>
    <row r="830" spans="2:9" ht="38.25" hidden="1" x14ac:dyDescent="0.2">
      <c r="B830" s="9" t="s">
        <v>4386</v>
      </c>
      <c r="C830" s="12" t="s">
        <v>13</v>
      </c>
      <c r="D830" s="14" t="s">
        <v>4387</v>
      </c>
      <c r="E830" s="10">
        <v>0</v>
      </c>
      <c r="F830" s="10" t="str">
        <f>IF(REKAPITULACIJA!$F$48*I830=0,"",REKAPITULACIJA!$F$48*I830)</f>
        <v/>
      </c>
      <c r="G830" s="10" t="str">
        <f t="shared" si="22"/>
        <v/>
      </c>
      <c r="I830" s="143">
        <v>0</v>
      </c>
    </row>
    <row r="831" spans="2:9" ht="51" hidden="1" x14ac:dyDescent="0.2">
      <c r="B831" s="9" t="s">
        <v>4388</v>
      </c>
      <c r="C831" s="12" t="s">
        <v>13</v>
      </c>
      <c r="D831" s="14" t="s">
        <v>5577</v>
      </c>
      <c r="E831" s="10">
        <v>0</v>
      </c>
      <c r="F831" s="10" t="str">
        <f>IF(REKAPITULACIJA!$F$48*I831=0,"",REKAPITULACIJA!$F$48*I831)</f>
        <v/>
      </c>
      <c r="G831" s="10" t="str">
        <f t="shared" si="22"/>
        <v/>
      </c>
      <c r="I831" s="143">
        <v>0</v>
      </c>
    </row>
    <row r="832" spans="2:9" ht="51" hidden="1" x14ac:dyDescent="0.2">
      <c r="B832" s="9" t="s">
        <v>4389</v>
      </c>
      <c r="C832" s="12" t="s">
        <v>13</v>
      </c>
      <c r="D832" s="14" t="s">
        <v>5578</v>
      </c>
      <c r="E832" s="10">
        <v>0</v>
      </c>
      <c r="F832" s="10" t="str">
        <f>IF(REKAPITULACIJA!$F$48*I832=0,"",REKAPITULACIJA!$F$48*I832)</f>
        <v/>
      </c>
      <c r="G832" s="10" t="str">
        <f t="shared" si="22"/>
        <v/>
      </c>
      <c r="I832" s="143">
        <v>0</v>
      </c>
    </row>
    <row r="833" spans="2:9" ht="51" hidden="1" x14ac:dyDescent="0.2">
      <c r="B833" s="9" t="s">
        <v>4390</v>
      </c>
      <c r="C833" s="12" t="s">
        <v>13</v>
      </c>
      <c r="D833" s="14" t="s">
        <v>5579</v>
      </c>
      <c r="E833" s="10">
        <v>0</v>
      </c>
      <c r="F833" s="10" t="str">
        <f>IF(REKAPITULACIJA!$F$48*I833=0,"",REKAPITULACIJA!$F$48*I833)</f>
        <v/>
      </c>
      <c r="G833" s="10" t="str">
        <f t="shared" si="22"/>
        <v/>
      </c>
      <c r="I833" s="143">
        <v>0</v>
      </c>
    </row>
    <row r="834" spans="2:9" ht="38.25" hidden="1" x14ac:dyDescent="0.2">
      <c r="B834" s="9" t="s">
        <v>4391</v>
      </c>
      <c r="C834" s="12" t="s">
        <v>13</v>
      </c>
      <c r="D834" s="14" t="s">
        <v>4392</v>
      </c>
      <c r="E834" s="10">
        <v>0</v>
      </c>
      <c r="F834" s="10" t="str">
        <f>IF(REKAPITULACIJA!$F$48*I834=0,"",REKAPITULACIJA!$F$48*I834)</f>
        <v/>
      </c>
      <c r="G834" s="10" t="str">
        <f t="shared" si="22"/>
        <v/>
      </c>
      <c r="I834" s="143">
        <v>0</v>
      </c>
    </row>
    <row r="835" spans="2:9" ht="38.25" hidden="1" x14ac:dyDescent="0.2">
      <c r="B835" s="9" t="s">
        <v>4393</v>
      </c>
      <c r="C835" s="12" t="s">
        <v>13</v>
      </c>
      <c r="D835" s="14" t="s">
        <v>4394</v>
      </c>
      <c r="E835" s="10">
        <v>0</v>
      </c>
      <c r="F835" s="10" t="str">
        <f>IF(REKAPITULACIJA!$F$48*I835=0,"",REKAPITULACIJA!$F$48*I835)</f>
        <v/>
      </c>
      <c r="G835" s="10" t="str">
        <f t="shared" si="22"/>
        <v/>
      </c>
      <c r="I835" s="38">
        <v>0</v>
      </c>
    </row>
    <row r="836" spans="2:9" ht="51" hidden="1" x14ac:dyDescent="0.2">
      <c r="B836" s="9" t="s">
        <v>4395</v>
      </c>
      <c r="C836" s="12" t="s">
        <v>13</v>
      </c>
      <c r="D836" s="14" t="s">
        <v>5580</v>
      </c>
      <c r="E836" s="10">
        <v>0</v>
      </c>
      <c r="F836" s="10" t="str">
        <f>IF(REKAPITULACIJA!$F$48*I836=0,"",REKAPITULACIJA!$F$48*I836)</f>
        <v/>
      </c>
      <c r="G836" s="10" t="str">
        <f t="shared" si="22"/>
        <v/>
      </c>
      <c r="I836" s="38">
        <v>0</v>
      </c>
    </row>
    <row r="837" spans="2:9" ht="51" hidden="1" x14ac:dyDescent="0.2">
      <c r="B837" s="9" t="s">
        <v>4396</v>
      </c>
      <c r="C837" s="12" t="s">
        <v>13</v>
      </c>
      <c r="D837" s="14" t="s">
        <v>5581</v>
      </c>
      <c r="E837" s="10">
        <v>0</v>
      </c>
      <c r="F837" s="10" t="str">
        <f>IF(REKAPITULACIJA!$F$48*I837=0,"",REKAPITULACIJA!$F$48*I837)</f>
        <v/>
      </c>
      <c r="G837" s="10" t="str">
        <f t="shared" si="22"/>
        <v/>
      </c>
      <c r="I837" s="38">
        <v>0</v>
      </c>
    </row>
    <row r="838" spans="2:9" ht="51" hidden="1" x14ac:dyDescent="0.2">
      <c r="B838" s="9" t="s">
        <v>4397</v>
      </c>
      <c r="C838" s="12" t="s">
        <v>13</v>
      </c>
      <c r="D838" s="14" t="s">
        <v>5582</v>
      </c>
      <c r="E838" s="10">
        <v>0</v>
      </c>
      <c r="F838" s="10" t="str">
        <f>IF(REKAPITULACIJA!$F$48*I838=0,"",REKAPITULACIJA!$F$48*I838)</f>
        <v/>
      </c>
      <c r="G838" s="10" t="str">
        <f t="shared" si="22"/>
        <v/>
      </c>
      <c r="I838" s="38">
        <v>0</v>
      </c>
    </row>
    <row r="839" spans="2:9" ht="38.25" hidden="1" x14ac:dyDescent="0.2">
      <c r="B839" s="9" t="s">
        <v>4398</v>
      </c>
      <c r="C839" s="12" t="s">
        <v>13</v>
      </c>
      <c r="D839" s="14" t="s">
        <v>4399</v>
      </c>
      <c r="E839" s="10">
        <v>0</v>
      </c>
      <c r="F839" s="10" t="str">
        <f>IF(REKAPITULACIJA!$F$48*I839=0,"",REKAPITULACIJA!$F$48*I839)</f>
        <v/>
      </c>
      <c r="G839" s="10" t="str">
        <f t="shared" ref="G839:G902" si="23">IF(F839="","",E839*F839)</f>
        <v/>
      </c>
      <c r="I839" s="38">
        <v>0</v>
      </c>
    </row>
    <row r="840" spans="2:9" ht="38.25" hidden="1" x14ac:dyDescent="0.2">
      <c r="B840" s="9" t="s">
        <v>4400</v>
      </c>
      <c r="C840" s="12" t="s">
        <v>13</v>
      </c>
      <c r="D840" s="14" t="s">
        <v>4401</v>
      </c>
      <c r="E840" s="10">
        <v>0</v>
      </c>
      <c r="F840" s="10" t="str">
        <f>IF(REKAPITULACIJA!$F$48*I840=0,"",REKAPITULACIJA!$F$48*I840)</f>
        <v/>
      </c>
      <c r="G840" s="10" t="str">
        <f t="shared" si="23"/>
        <v/>
      </c>
      <c r="I840" s="143">
        <v>0</v>
      </c>
    </row>
    <row r="841" spans="2:9" ht="51" hidden="1" x14ac:dyDescent="0.2">
      <c r="B841" s="9" t="s">
        <v>4402</v>
      </c>
      <c r="C841" s="12" t="s">
        <v>13</v>
      </c>
      <c r="D841" s="14" t="s">
        <v>5583</v>
      </c>
      <c r="E841" s="10">
        <v>0</v>
      </c>
      <c r="F841" s="10" t="str">
        <f>IF(REKAPITULACIJA!$F$48*I841=0,"",REKAPITULACIJA!$F$48*I841)</f>
        <v/>
      </c>
      <c r="G841" s="10" t="str">
        <f t="shared" si="23"/>
        <v/>
      </c>
      <c r="I841" s="143">
        <v>0</v>
      </c>
    </row>
    <row r="842" spans="2:9" ht="51" hidden="1" x14ac:dyDescent="0.2">
      <c r="B842" s="9" t="s">
        <v>4403</v>
      </c>
      <c r="C842" s="12" t="s">
        <v>13</v>
      </c>
      <c r="D842" s="14" t="s">
        <v>5584</v>
      </c>
      <c r="E842" s="10">
        <v>0</v>
      </c>
      <c r="F842" s="10" t="str">
        <f>IF(REKAPITULACIJA!$F$48*I842=0,"",REKAPITULACIJA!$F$48*I842)</f>
        <v/>
      </c>
      <c r="G842" s="10" t="str">
        <f t="shared" si="23"/>
        <v/>
      </c>
      <c r="I842" s="143">
        <v>0</v>
      </c>
    </row>
    <row r="843" spans="2:9" ht="51" hidden="1" x14ac:dyDescent="0.2">
      <c r="B843" s="9" t="s">
        <v>4404</v>
      </c>
      <c r="C843" s="12" t="s">
        <v>13</v>
      </c>
      <c r="D843" s="14" t="s">
        <v>5585</v>
      </c>
      <c r="E843" s="10">
        <v>0</v>
      </c>
      <c r="F843" s="10" t="str">
        <f>IF(REKAPITULACIJA!$F$48*I843=0,"",REKAPITULACIJA!$F$48*I843)</f>
        <v/>
      </c>
      <c r="G843" s="10" t="str">
        <f t="shared" si="23"/>
        <v/>
      </c>
      <c r="I843" s="143">
        <v>0</v>
      </c>
    </row>
    <row r="844" spans="2:9" ht="38.25" hidden="1" x14ac:dyDescent="0.2">
      <c r="B844" s="9" t="s">
        <v>4405</v>
      </c>
      <c r="C844" s="12" t="s">
        <v>13</v>
      </c>
      <c r="D844" s="14" t="s">
        <v>4406</v>
      </c>
      <c r="E844" s="10">
        <v>0</v>
      </c>
      <c r="F844" s="10" t="str">
        <f>IF(REKAPITULACIJA!$F$48*I844=0,"",REKAPITULACIJA!$F$48*I844)</f>
        <v/>
      </c>
      <c r="G844" s="10" t="str">
        <f t="shared" si="23"/>
        <v/>
      </c>
      <c r="I844" s="143">
        <v>0</v>
      </c>
    </row>
    <row r="845" spans="2:9" ht="38.25" hidden="1" x14ac:dyDescent="0.2">
      <c r="B845" s="9" t="s">
        <v>4407</v>
      </c>
      <c r="C845" s="12" t="s">
        <v>13</v>
      </c>
      <c r="D845" s="14" t="s">
        <v>4408</v>
      </c>
      <c r="E845" s="10">
        <v>0</v>
      </c>
      <c r="F845" s="10">
        <f>IF(REKAPITULACIJA!$F$48*I845=0,"",REKAPITULACIJA!$F$48*I845)</f>
        <v>256.89999999999998</v>
      </c>
      <c r="G845" s="10">
        <f t="shared" si="23"/>
        <v>0</v>
      </c>
      <c r="I845" s="146">
        <v>256.89999999999998</v>
      </c>
    </row>
    <row r="846" spans="2:9" ht="51" hidden="1" x14ac:dyDescent="0.2">
      <c r="B846" s="9" t="s">
        <v>4409</v>
      </c>
      <c r="C846" s="12" t="s">
        <v>13</v>
      </c>
      <c r="D846" s="14" t="s">
        <v>5586</v>
      </c>
      <c r="E846" s="10">
        <v>0</v>
      </c>
      <c r="F846" s="10">
        <f>IF(REKAPITULACIJA!$F$48*I846=0,"",REKAPITULACIJA!$F$48*I846)</f>
        <v>444.9</v>
      </c>
      <c r="G846" s="10">
        <f t="shared" si="23"/>
        <v>0</v>
      </c>
      <c r="I846" s="146">
        <v>444.9</v>
      </c>
    </row>
    <row r="847" spans="2:9" ht="51" hidden="1" x14ac:dyDescent="0.2">
      <c r="B847" s="9" t="s">
        <v>4410</v>
      </c>
      <c r="C847" s="12" t="s">
        <v>13</v>
      </c>
      <c r="D847" s="14" t="s">
        <v>5587</v>
      </c>
      <c r="E847" s="10">
        <v>0</v>
      </c>
      <c r="F847" s="10">
        <f>IF(REKAPITULACIJA!$F$48*I847=0,"",REKAPITULACIJA!$F$48*I847)</f>
        <v>525.29999999999995</v>
      </c>
      <c r="G847" s="10">
        <f t="shared" si="23"/>
        <v>0</v>
      </c>
      <c r="I847" s="146">
        <v>525.29999999999995</v>
      </c>
    </row>
    <row r="848" spans="2:9" ht="51" hidden="1" x14ac:dyDescent="0.2">
      <c r="B848" s="9" t="s">
        <v>4411</v>
      </c>
      <c r="C848" s="12" t="s">
        <v>13</v>
      </c>
      <c r="D848" s="14" t="s">
        <v>5588</v>
      </c>
      <c r="E848" s="10">
        <v>0</v>
      </c>
      <c r="F848" s="10">
        <f>IF(REKAPITULACIJA!$F$48*I848=0,"",REKAPITULACIJA!$F$48*I848)</f>
        <v>656.6</v>
      </c>
      <c r="G848" s="10">
        <f t="shared" si="23"/>
        <v>0</v>
      </c>
      <c r="I848" s="146">
        <v>656.6</v>
      </c>
    </row>
    <row r="849" spans="2:9" ht="51" hidden="1" x14ac:dyDescent="0.2">
      <c r="B849" s="9" t="s">
        <v>4412</v>
      </c>
      <c r="C849" s="12" t="s">
        <v>13</v>
      </c>
      <c r="D849" s="14" t="s">
        <v>5589</v>
      </c>
      <c r="E849" s="10">
        <v>0</v>
      </c>
      <c r="F849" s="10">
        <f>IF(REKAPITULACIJA!$F$48*I849=0,"",REKAPITULACIJA!$F$48*I849)</f>
        <v>770.7</v>
      </c>
      <c r="G849" s="10">
        <f t="shared" si="23"/>
        <v>0</v>
      </c>
      <c r="I849" s="146">
        <v>770.7</v>
      </c>
    </row>
    <row r="850" spans="2:9" ht="38.25" hidden="1" x14ac:dyDescent="0.2">
      <c r="B850" s="9" t="s">
        <v>4413</v>
      </c>
      <c r="C850" s="12" t="s">
        <v>13</v>
      </c>
      <c r="D850" s="14" t="s">
        <v>4414</v>
      </c>
      <c r="E850" s="10">
        <v>0</v>
      </c>
      <c r="F850" s="10" t="str">
        <f>IF(REKAPITULACIJA!$F$48*I850=0,"",REKAPITULACIJA!$F$48*I850)</f>
        <v/>
      </c>
      <c r="G850" s="10" t="str">
        <f t="shared" si="23"/>
        <v/>
      </c>
      <c r="I850" s="143">
        <v>0</v>
      </c>
    </row>
    <row r="851" spans="2:9" ht="51" hidden="1" x14ac:dyDescent="0.2">
      <c r="B851" s="9" t="s">
        <v>4415</v>
      </c>
      <c r="C851" s="12" t="s">
        <v>13</v>
      </c>
      <c r="D851" s="14" t="s">
        <v>5590</v>
      </c>
      <c r="E851" s="10">
        <v>0</v>
      </c>
      <c r="F851" s="10" t="str">
        <f>IF(REKAPITULACIJA!$F$48*I851=0,"",REKAPITULACIJA!$F$48*I851)</f>
        <v/>
      </c>
      <c r="G851" s="10" t="str">
        <f t="shared" si="23"/>
        <v/>
      </c>
      <c r="I851" s="143">
        <v>0</v>
      </c>
    </row>
    <row r="852" spans="2:9" ht="51" hidden="1" x14ac:dyDescent="0.2">
      <c r="B852" s="9" t="s">
        <v>4416</v>
      </c>
      <c r="C852" s="12" t="s">
        <v>13</v>
      </c>
      <c r="D852" s="14" t="s">
        <v>5591</v>
      </c>
      <c r="E852" s="10">
        <v>0</v>
      </c>
      <c r="F852" s="10" t="str">
        <f>IF(REKAPITULACIJA!$F$48*I852=0,"",REKAPITULACIJA!$F$48*I852)</f>
        <v/>
      </c>
      <c r="G852" s="10" t="str">
        <f t="shared" si="23"/>
        <v/>
      </c>
      <c r="I852" s="143">
        <v>0</v>
      </c>
    </row>
    <row r="853" spans="2:9" ht="51" hidden="1" x14ac:dyDescent="0.2">
      <c r="B853" s="9" t="s">
        <v>4417</v>
      </c>
      <c r="C853" s="12" t="s">
        <v>13</v>
      </c>
      <c r="D853" s="14" t="s">
        <v>5592</v>
      </c>
      <c r="E853" s="10">
        <v>0</v>
      </c>
      <c r="F853" s="10" t="str">
        <f>IF(REKAPITULACIJA!$F$48*I853=0,"",REKAPITULACIJA!$F$48*I853)</f>
        <v/>
      </c>
      <c r="G853" s="10" t="str">
        <f t="shared" si="23"/>
        <v/>
      </c>
      <c r="I853" s="143">
        <v>0</v>
      </c>
    </row>
    <row r="854" spans="2:9" ht="38.25" hidden="1" x14ac:dyDescent="0.2">
      <c r="B854" s="9" t="s">
        <v>4418</v>
      </c>
      <c r="C854" s="12" t="s">
        <v>13</v>
      </c>
      <c r="D854" s="14" t="s">
        <v>4419</v>
      </c>
      <c r="E854" s="10">
        <v>0</v>
      </c>
      <c r="F854" s="10" t="str">
        <f>IF(REKAPITULACIJA!$F$48*I854=0,"",REKAPITULACIJA!$F$48*I854)</f>
        <v/>
      </c>
      <c r="G854" s="10" t="str">
        <f t="shared" si="23"/>
        <v/>
      </c>
      <c r="I854" s="143">
        <v>0</v>
      </c>
    </row>
    <row r="855" spans="2:9" ht="38.25" hidden="1" x14ac:dyDescent="0.2">
      <c r="B855" s="9" t="s">
        <v>4420</v>
      </c>
      <c r="C855" s="12" t="s">
        <v>13</v>
      </c>
      <c r="D855" s="14" t="s">
        <v>4421</v>
      </c>
      <c r="E855" s="10">
        <v>0</v>
      </c>
      <c r="F855" s="10" t="str">
        <f>IF(REKAPITULACIJA!$F$48*I855=0,"",REKAPITULACIJA!$F$48*I855)</f>
        <v/>
      </c>
      <c r="G855" s="10" t="str">
        <f t="shared" si="23"/>
        <v/>
      </c>
      <c r="I855" s="38">
        <v>0</v>
      </c>
    </row>
    <row r="856" spans="2:9" ht="51" hidden="1" x14ac:dyDescent="0.2">
      <c r="B856" s="9" t="s">
        <v>4422</v>
      </c>
      <c r="C856" s="12" t="s">
        <v>13</v>
      </c>
      <c r="D856" s="14" t="s">
        <v>5593</v>
      </c>
      <c r="E856" s="10">
        <v>0</v>
      </c>
      <c r="F856" s="10" t="str">
        <f>IF(REKAPITULACIJA!$F$48*I856=0,"",REKAPITULACIJA!$F$48*I856)</f>
        <v/>
      </c>
      <c r="G856" s="10" t="str">
        <f t="shared" si="23"/>
        <v/>
      </c>
      <c r="I856" s="38">
        <v>0</v>
      </c>
    </row>
    <row r="857" spans="2:9" ht="51" hidden="1" x14ac:dyDescent="0.2">
      <c r="B857" s="9" t="s">
        <v>4423</v>
      </c>
      <c r="C857" s="12" t="s">
        <v>13</v>
      </c>
      <c r="D857" s="14" t="s">
        <v>5594</v>
      </c>
      <c r="E857" s="10">
        <v>0</v>
      </c>
      <c r="F857" s="10" t="str">
        <f>IF(REKAPITULACIJA!$F$48*I857=0,"",REKAPITULACIJA!$F$48*I857)</f>
        <v/>
      </c>
      <c r="G857" s="10" t="str">
        <f t="shared" si="23"/>
        <v/>
      </c>
      <c r="I857" s="38">
        <v>0</v>
      </c>
    </row>
    <row r="858" spans="2:9" ht="51" hidden="1" x14ac:dyDescent="0.2">
      <c r="B858" s="9" t="s">
        <v>4424</v>
      </c>
      <c r="C858" s="12" t="s">
        <v>13</v>
      </c>
      <c r="D858" s="14" t="s">
        <v>5595</v>
      </c>
      <c r="E858" s="10">
        <v>0</v>
      </c>
      <c r="F858" s="10" t="str">
        <f>IF(REKAPITULACIJA!$F$48*I858=0,"",REKAPITULACIJA!$F$48*I858)</f>
        <v/>
      </c>
      <c r="G858" s="10" t="str">
        <f t="shared" si="23"/>
        <v/>
      </c>
      <c r="I858" s="38">
        <v>0</v>
      </c>
    </row>
    <row r="859" spans="2:9" ht="38.25" hidden="1" x14ac:dyDescent="0.2">
      <c r="B859" s="9" t="s">
        <v>4425</v>
      </c>
      <c r="C859" s="12" t="s">
        <v>13</v>
      </c>
      <c r="D859" s="14" t="s">
        <v>4426</v>
      </c>
      <c r="E859" s="10">
        <v>0</v>
      </c>
      <c r="F859" s="10" t="str">
        <f>IF(REKAPITULACIJA!$F$48*I859=0,"",REKAPITULACIJA!$F$48*I859)</f>
        <v/>
      </c>
      <c r="G859" s="10" t="str">
        <f t="shared" si="23"/>
        <v/>
      </c>
      <c r="I859" s="38">
        <v>0</v>
      </c>
    </row>
    <row r="860" spans="2:9" ht="38.25" hidden="1" x14ac:dyDescent="0.2">
      <c r="B860" s="9" t="s">
        <v>4427</v>
      </c>
      <c r="C860" s="12" t="s">
        <v>13</v>
      </c>
      <c r="D860" s="14" t="s">
        <v>4428</v>
      </c>
      <c r="E860" s="10">
        <v>0</v>
      </c>
      <c r="F860" s="10" t="str">
        <f>IF(REKAPITULACIJA!$F$48*I860=0,"",REKAPITULACIJA!$F$48*I860)</f>
        <v/>
      </c>
      <c r="G860" s="10" t="str">
        <f t="shared" si="23"/>
        <v/>
      </c>
      <c r="I860" s="143">
        <v>0</v>
      </c>
    </row>
    <row r="861" spans="2:9" ht="51" hidden="1" x14ac:dyDescent="0.2">
      <c r="B861" s="9" t="s">
        <v>4429</v>
      </c>
      <c r="C861" s="12" t="s">
        <v>13</v>
      </c>
      <c r="D861" s="14" t="s">
        <v>5596</v>
      </c>
      <c r="E861" s="10">
        <v>0</v>
      </c>
      <c r="F861" s="10" t="str">
        <f>IF(REKAPITULACIJA!$F$48*I861=0,"",REKAPITULACIJA!$F$48*I861)</f>
        <v/>
      </c>
      <c r="G861" s="10" t="str">
        <f t="shared" si="23"/>
        <v/>
      </c>
      <c r="I861" s="143">
        <v>0</v>
      </c>
    </row>
    <row r="862" spans="2:9" ht="51" hidden="1" x14ac:dyDescent="0.2">
      <c r="B862" s="9" t="s">
        <v>4430</v>
      </c>
      <c r="C862" s="12" t="s">
        <v>13</v>
      </c>
      <c r="D862" s="14" t="s">
        <v>5597</v>
      </c>
      <c r="E862" s="10">
        <v>0</v>
      </c>
      <c r="F862" s="10" t="str">
        <f>IF(REKAPITULACIJA!$F$48*I862=0,"",REKAPITULACIJA!$F$48*I862)</f>
        <v/>
      </c>
      <c r="G862" s="10" t="str">
        <f t="shared" si="23"/>
        <v/>
      </c>
      <c r="I862" s="143">
        <v>0</v>
      </c>
    </row>
    <row r="863" spans="2:9" ht="51" hidden="1" x14ac:dyDescent="0.2">
      <c r="B863" s="9" t="s">
        <v>4431</v>
      </c>
      <c r="C863" s="12" t="s">
        <v>13</v>
      </c>
      <c r="D863" s="14" t="s">
        <v>5598</v>
      </c>
      <c r="E863" s="10">
        <v>0</v>
      </c>
      <c r="F863" s="10" t="str">
        <f>IF(REKAPITULACIJA!$F$48*I863=0,"",REKAPITULACIJA!$F$48*I863)</f>
        <v/>
      </c>
      <c r="G863" s="10" t="str">
        <f t="shared" si="23"/>
        <v/>
      </c>
      <c r="I863" s="143">
        <v>0</v>
      </c>
    </row>
    <row r="864" spans="2:9" ht="38.25" hidden="1" x14ac:dyDescent="0.2">
      <c r="B864" s="9" t="s">
        <v>4432</v>
      </c>
      <c r="C864" s="12" t="s">
        <v>13</v>
      </c>
      <c r="D864" s="14" t="s">
        <v>4433</v>
      </c>
      <c r="E864" s="10">
        <v>0</v>
      </c>
      <c r="F864" s="10" t="str">
        <f>IF(REKAPITULACIJA!$F$48*I864=0,"",REKAPITULACIJA!$F$48*I864)</f>
        <v/>
      </c>
      <c r="G864" s="10" t="str">
        <f t="shared" si="23"/>
        <v/>
      </c>
      <c r="I864" s="143">
        <v>0</v>
      </c>
    </row>
    <row r="865" spans="2:9" ht="38.25" hidden="1" x14ac:dyDescent="0.2">
      <c r="B865" s="9" t="s">
        <v>4434</v>
      </c>
      <c r="C865" s="12" t="s">
        <v>13</v>
      </c>
      <c r="D865" s="14" t="s">
        <v>4435</v>
      </c>
      <c r="E865" s="10">
        <v>0</v>
      </c>
      <c r="F865" s="10" t="str">
        <f>IF(REKAPITULACIJA!$F$48*I865=0,"",REKAPITULACIJA!$F$48*I865)</f>
        <v/>
      </c>
      <c r="G865" s="10" t="str">
        <f t="shared" si="23"/>
        <v/>
      </c>
      <c r="I865" s="38">
        <v>0</v>
      </c>
    </row>
    <row r="866" spans="2:9" ht="51" hidden="1" x14ac:dyDescent="0.2">
      <c r="B866" s="9" t="s">
        <v>4436</v>
      </c>
      <c r="C866" s="12" t="s">
        <v>13</v>
      </c>
      <c r="D866" s="14" t="s">
        <v>5599</v>
      </c>
      <c r="E866" s="10">
        <v>0</v>
      </c>
      <c r="F866" s="10" t="str">
        <f>IF(REKAPITULACIJA!$F$48*I866=0,"",REKAPITULACIJA!$F$48*I866)</f>
        <v/>
      </c>
      <c r="G866" s="10" t="str">
        <f t="shared" si="23"/>
        <v/>
      </c>
      <c r="I866" s="38">
        <v>0</v>
      </c>
    </row>
    <row r="867" spans="2:9" ht="51" hidden="1" x14ac:dyDescent="0.2">
      <c r="B867" s="9" t="s">
        <v>4437</v>
      </c>
      <c r="C867" s="12" t="s">
        <v>13</v>
      </c>
      <c r="D867" s="14" t="s">
        <v>5600</v>
      </c>
      <c r="E867" s="10">
        <v>0</v>
      </c>
      <c r="F867" s="10" t="str">
        <f>IF(REKAPITULACIJA!$F$48*I867=0,"",REKAPITULACIJA!$F$48*I867)</f>
        <v/>
      </c>
      <c r="G867" s="10" t="str">
        <f t="shared" si="23"/>
        <v/>
      </c>
      <c r="I867" s="38">
        <v>0</v>
      </c>
    </row>
    <row r="868" spans="2:9" ht="51" hidden="1" x14ac:dyDescent="0.2">
      <c r="B868" s="9" t="s">
        <v>4438</v>
      </c>
      <c r="C868" s="12" t="s">
        <v>13</v>
      </c>
      <c r="D868" s="14" t="s">
        <v>5601</v>
      </c>
      <c r="E868" s="10">
        <v>0</v>
      </c>
      <c r="F868" s="10" t="str">
        <f>IF(REKAPITULACIJA!$F$48*I868=0,"",REKAPITULACIJA!$F$48*I868)</f>
        <v/>
      </c>
      <c r="G868" s="10" t="str">
        <f t="shared" si="23"/>
        <v/>
      </c>
      <c r="I868" s="38">
        <v>0</v>
      </c>
    </row>
    <row r="869" spans="2:9" ht="38.25" hidden="1" x14ac:dyDescent="0.2">
      <c r="B869" s="9" t="s">
        <v>4439</v>
      </c>
      <c r="C869" s="12" t="s">
        <v>13</v>
      </c>
      <c r="D869" s="14" t="s">
        <v>4440</v>
      </c>
      <c r="E869" s="10">
        <v>0</v>
      </c>
      <c r="F869" s="10" t="str">
        <f>IF(REKAPITULACIJA!$F$48*I869=0,"",REKAPITULACIJA!$F$48*I869)</f>
        <v/>
      </c>
      <c r="G869" s="10" t="str">
        <f t="shared" si="23"/>
        <v/>
      </c>
      <c r="I869" s="38">
        <v>0</v>
      </c>
    </row>
    <row r="870" spans="2:9" ht="38.25" hidden="1" x14ac:dyDescent="0.2">
      <c r="B870" s="9" t="s">
        <v>4441</v>
      </c>
      <c r="C870" s="12" t="s">
        <v>13</v>
      </c>
      <c r="D870" s="14" t="s">
        <v>4442</v>
      </c>
      <c r="E870" s="10">
        <v>0</v>
      </c>
      <c r="F870" s="10" t="str">
        <f>IF(REKAPITULACIJA!$F$48*I870=0,"",REKAPITULACIJA!$F$48*I870)</f>
        <v/>
      </c>
      <c r="G870" s="10" t="str">
        <f t="shared" si="23"/>
        <v/>
      </c>
      <c r="I870" s="143">
        <v>0</v>
      </c>
    </row>
    <row r="871" spans="2:9" ht="51" hidden="1" x14ac:dyDescent="0.2">
      <c r="B871" s="9" t="s">
        <v>4443</v>
      </c>
      <c r="C871" s="12" t="s">
        <v>13</v>
      </c>
      <c r="D871" s="14" t="s">
        <v>5602</v>
      </c>
      <c r="E871" s="10">
        <v>0</v>
      </c>
      <c r="F871" s="10" t="str">
        <f>IF(REKAPITULACIJA!$F$48*I871=0,"",REKAPITULACIJA!$F$48*I871)</f>
        <v/>
      </c>
      <c r="G871" s="10" t="str">
        <f t="shared" si="23"/>
        <v/>
      </c>
      <c r="I871" s="143">
        <v>0</v>
      </c>
    </row>
    <row r="872" spans="2:9" ht="51" hidden="1" x14ac:dyDescent="0.2">
      <c r="B872" s="9" t="s">
        <v>4444</v>
      </c>
      <c r="C872" s="12" t="s">
        <v>13</v>
      </c>
      <c r="D872" s="14" t="s">
        <v>5603</v>
      </c>
      <c r="E872" s="10">
        <v>0</v>
      </c>
      <c r="F872" s="10" t="str">
        <f>IF(REKAPITULACIJA!$F$48*I872=0,"",REKAPITULACIJA!$F$48*I872)</f>
        <v/>
      </c>
      <c r="G872" s="10" t="str">
        <f t="shared" si="23"/>
        <v/>
      </c>
      <c r="I872" s="143">
        <v>0</v>
      </c>
    </row>
    <row r="873" spans="2:9" ht="51" hidden="1" x14ac:dyDescent="0.2">
      <c r="B873" s="9" t="s">
        <v>4445</v>
      </c>
      <c r="C873" s="12" t="s">
        <v>13</v>
      </c>
      <c r="D873" s="14" t="s">
        <v>5604</v>
      </c>
      <c r="E873" s="10">
        <v>0</v>
      </c>
      <c r="F873" s="10" t="str">
        <f>IF(REKAPITULACIJA!$F$48*I873=0,"",REKAPITULACIJA!$F$48*I873)</f>
        <v/>
      </c>
      <c r="G873" s="10" t="str">
        <f t="shared" si="23"/>
        <v/>
      </c>
      <c r="I873" s="143">
        <v>0</v>
      </c>
    </row>
    <row r="874" spans="2:9" ht="51" hidden="1" x14ac:dyDescent="0.2">
      <c r="B874" s="9" t="s">
        <v>4446</v>
      </c>
      <c r="C874" s="12" t="s">
        <v>13</v>
      </c>
      <c r="D874" s="14" t="s">
        <v>5605</v>
      </c>
      <c r="E874" s="10">
        <v>0</v>
      </c>
      <c r="F874" s="10" t="str">
        <f>IF(REKAPITULACIJA!$F$48*I874=0,"",REKAPITULACIJA!$F$48*I874)</f>
        <v/>
      </c>
      <c r="G874" s="10" t="str">
        <f t="shared" si="23"/>
        <v/>
      </c>
      <c r="I874" s="143">
        <v>0</v>
      </c>
    </row>
    <row r="875" spans="2:9" ht="38.25" hidden="1" x14ac:dyDescent="0.2">
      <c r="B875" s="9" t="s">
        <v>4447</v>
      </c>
      <c r="C875" s="12" t="s">
        <v>13</v>
      </c>
      <c r="D875" s="14" t="s">
        <v>4448</v>
      </c>
      <c r="E875" s="10">
        <v>0</v>
      </c>
      <c r="F875" s="10" t="str">
        <f>IF(REKAPITULACIJA!$F$48*I875=0,"",REKAPITULACIJA!$F$48*I875)</f>
        <v/>
      </c>
      <c r="G875" s="10" t="str">
        <f t="shared" si="23"/>
        <v/>
      </c>
      <c r="I875" s="38">
        <v>0</v>
      </c>
    </row>
    <row r="876" spans="2:9" ht="51" hidden="1" x14ac:dyDescent="0.2">
      <c r="B876" s="9" t="s">
        <v>4449</v>
      </c>
      <c r="C876" s="12" t="s">
        <v>13</v>
      </c>
      <c r="D876" s="14" t="s">
        <v>5606</v>
      </c>
      <c r="E876" s="10">
        <v>0</v>
      </c>
      <c r="F876" s="10" t="str">
        <f>IF(REKAPITULACIJA!$F$48*I876=0,"",REKAPITULACIJA!$F$48*I876)</f>
        <v/>
      </c>
      <c r="G876" s="10" t="str">
        <f t="shared" si="23"/>
        <v/>
      </c>
      <c r="I876" s="38">
        <v>0</v>
      </c>
    </row>
    <row r="877" spans="2:9" ht="51" hidden="1" x14ac:dyDescent="0.2">
      <c r="B877" s="9" t="s">
        <v>4450</v>
      </c>
      <c r="C877" s="12" t="s">
        <v>13</v>
      </c>
      <c r="D877" s="14" t="s">
        <v>5607</v>
      </c>
      <c r="E877" s="10">
        <v>0</v>
      </c>
      <c r="F877" s="10" t="str">
        <f>IF(REKAPITULACIJA!$F$48*I877=0,"",REKAPITULACIJA!$F$48*I877)</f>
        <v/>
      </c>
      <c r="G877" s="10" t="str">
        <f t="shared" si="23"/>
        <v/>
      </c>
      <c r="I877" s="38">
        <v>0</v>
      </c>
    </row>
    <row r="878" spans="2:9" ht="51" hidden="1" x14ac:dyDescent="0.2">
      <c r="B878" s="9" t="s">
        <v>4451</v>
      </c>
      <c r="C878" s="12" t="s">
        <v>13</v>
      </c>
      <c r="D878" s="14" t="s">
        <v>5608</v>
      </c>
      <c r="E878" s="10">
        <v>0</v>
      </c>
      <c r="F878" s="10" t="str">
        <f>IF(REKAPITULACIJA!$F$48*I878=0,"",REKAPITULACIJA!$F$48*I878)</f>
        <v/>
      </c>
      <c r="G878" s="10" t="str">
        <f t="shared" si="23"/>
        <v/>
      </c>
      <c r="I878" s="38">
        <v>0</v>
      </c>
    </row>
    <row r="879" spans="2:9" ht="38.25" hidden="1" x14ac:dyDescent="0.2">
      <c r="B879" s="9" t="s">
        <v>4452</v>
      </c>
      <c r="C879" s="12" t="s">
        <v>13</v>
      </c>
      <c r="D879" s="14" t="s">
        <v>4453</v>
      </c>
      <c r="E879" s="10">
        <v>0</v>
      </c>
      <c r="F879" s="10" t="str">
        <f>IF(REKAPITULACIJA!$F$48*I879=0,"",REKAPITULACIJA!$F$48*I879)</f>
        <v/>
      </c>
      <c r="G879" s="10" t="str">
        <f t="shared" si="23"/>
        <v/>
      </c>
      <c r="I879" s="38">
        <v>0</v>
      </c>
    </row>
    <row r="880" spans="2:9" ht="38.25" hidden="1" x14ac:dyDescent="0.2">
      <c r="B880" s="9" t="s">
        <v>4454</v>
      </c>
      <c r="C880" s="12" t="s">
        <v>13</v>
      </c>
      <c r="D880" s="14" t="s">
        <v>5609</v>
      </c>
      <c r="E880" s="10">
        <v>0</v>
      </c>
      <c r="F880" s="10" t="str">
        <f>IF(REKAPITULACIJA!$F$48*I880=0,"",REKAPITULACIJA!$F$48*I880)</f>
        <v/>
      </c>
      <c r="G880" s="10" t="str">
        <f t="shared" si="23"/>
        <v/>
      </c>
      <c r="I880" s="143">
        <v>0</v>
      </c>
    </row>
    <row r="881" spans="2:9" ht="38.25" hidden="1" x14ac:dyDescent="0.2">
      <c r="B881" s="9" t="s">
        <v>4455</v>
      </c>
      <c r="C881" s="12" t="s">
        <v>13</v>
      </c>
      <c r="D881" s="14" t="s">
        <v>5610</v>
      </c>
      <c r="E881" s="10">
        <v>0</v>
      </c>
      <c r="F881" s="10" t="str">
        <f>IF(REKAPITULACIJA!$F$48*I881=0,"",REKAPITULACIJA!$F$48*I881)</f>
        <v/>
      </c>
      <c r="G881" s="10" t="str">
        <f t="shared" si="23"/>
        <v/>
      </c>
      <c r="I881" s="143">
        <v>0</v>
      </c>
    </row>
    <row r="882" spans="2:9" ht="38.25" hidden="1" x14ac:dyDescent="0.2">
      <c r="B882" s="9" t="s">
        <v>4456</v>
      </c>
      <c r="C882" s="12" t="s">
        <v>13</v>
      </c>
      <c r="D882" s="14" t="s">
        <v>5611</v>
      </c>
      <c r="E882" s="10">
        <v>0</v>
      </c>
      <c r="F882" s="10" t="str">
        <f>IF(REKAPITULACIJA!$F$48*I882=0,"",REKAPITULACIJA!$F$48*I882)</f>
        <v/>
      </c>
      <c r="G882" s="10" t="str">
        <f t="shared" si="23"/>
        <v/>
      </c>
      <c r="I882" s="143">
        <v>0</v>
      </c>
    </row>
    <row r="883" spans="2:9" ht="38.25" hidden="1" x14ac:dyDescent="0.2">
      <c r="B883" s="9" t="s">
        <v>4457</v>
      </c>
      <c r="C883" s="12" t="s">
        <v>13</v>
      </c>
      <c r="D883" s="14" t="s">
        <v>5612</v>
      </c>
      <c r="E883" s="10">
        <v>0</v>
      </c>
      <c r="F883" s="10" t="str">
        <f>IF(REKAPITULACIJA!$F$48*I883=0,"",REKAPITULACIJA!$F$48*I883)</f>
        <v/>
      </c>
      <c r="G883" s="10" t="str">
        <f t="shared" si="23"/>
        <v/>
      </c>
      <c r="I883" s="143">
        <v>0</v>
      </c>
    </row>
    <row r="884" spans="2:9" ht="38.25" hidden="1" x14ac:dyDescent="0.2">
      <c r="B884" s="9" t="s">
        <v>4458</v>
      </c>
      <c r="C884" s="12" t="s">
        <v>13</v>
      </c>
      <c r="D884" s="14" t="s">
        <v>5613</v>
      </c>
      <c r="E884" s="10">
        <v>0</v>
      </c>
      <c r="F884" s="10" t="str">
        <f>IF(REKAPITULACIJA!$F$48*I884=0,"",REKAPITULACIJA!$F$48*I884)</f>
        <v/>
      </c>
      <c r="G884" s="10" t="str">
        <f t="shared" si="23"/>
        <v/>
      </c>
      <c r="I884" s="143">
        <v>0</v>
      </c>
    </row>
    <row r="885" spans="2:9" ht="38.25" hidden="1" x14ac:dyDescent="0.2">
      <c r="B885" s="9" t="s">
        <v>4459</v>
      </c>
      <c r="C885" s="12" t="s">
        <v>13</v>
      </c>
      <c r="D885" s="14" t="s">
        <v>5614</v>
      </c>
      <c r="E885" s="10">
        <v>0</v>
      </c>
      <c r="F885" s="10" t="str">
        <f>IF(REKAPITULACIJA!$F$48*I885=0,"",REKAPITULACIJA!$F$48*I885)</f>
        <v/>
      </c>
      <c r="G885" s="10" t="str">
        <f t="shared" si="23"/>
        <v/>
      </c>
      <c r="I885" s="38">
        <v>0</v>
      </c>
    </row>
    <row r="886" spans="2:9" ht="38.25" hidden="1" x14ac:dyDescent="0.2">
      <c r="B886" s="9" t="s">
        <v>4460</v>
      </c>
      <c r="C886" s="12" t="s">
        <v>13</v>
      </c>
      <c r="D886" s="14" t="s">
        <v>5615</v>
      </c>
      <c r="E886" s="10">
        <v>0</v>
      </c>
      <c r="F886" s="10" t="str">
        <f>IF(REKAPITULACIJA!$F$48*I886=0,"",REKAPITULACIJA!$F$48*I886)</f>
        <v/>
      </c>
      <c r="G886" s="10" t="str">
        <f t="shared" si="23"/>
        <v/>
      </c>
      <c r="I886" s="38">
        <v>0</v>
      </c>
    </row>
    <row r="887" spans="2:9" ht="38.25" hidden="1" x14ac:dyDescent="0.2">
      <c r="B887" s="9" t="s">
        <v>4461</v>
      </c>
      <c r="C887" s="12" t="s">
        <v>13</v>
      </c>
      <c r="D887" s="14" t="s">
        <v>5616</v>
      </c>
      <c r="E887" s="10">
        <v>0</v>
      </c>
      <c r="F887" s="10" t="str">
        <f>IF(REKAPITULACIJA!$F$48*I887=0,"",REKAPITULACIJA!$F$48*I887)</f>
        <v/>
      </c>
      <c r="G887" s="10" t="str">
        <f t="shared" si="23"/>
        <v/>
      </c>
      <c r="I887" s="38">
        <v>0</v>
      </c>
    </row>
    <row r="888" spans="2:9" ht="38.25" hidden="1" x14ac:dyDescent="0.2">
      <c r="B888" s="9" t="s">
        <v>4462</v>
      </c>
      <c r="C888" s="12" t="s">
        <v>13</v>
      </c>
      <c r="D888" s="14" t="s">
        <v>5617</v>
      </c>
      <c r="E888" s="10">
        <v>0</v>
      </c>
      <c r="F888" s="10" t="str">
        <f>IF(REKAPITULACIJA!$F$48*I888=0,"",REKAPITULACIJA!$F$48*I888)</f>
        <v/>
      </c>
      <c r="G888" s="10" t="str">
        <f t="shared" si="23"/>
        <v/>
      </c>
      <c r="I888" s="38">
        <v>0</v>
      </c>
    </row>
    <row r="889" spans="2:9" ht="38.25" hidden="1" x14ac:dyDescent="0.2">
      <c r="B889" s="9" t="s">
        <v>4463</v>
      </c>
      <c r="C889" s="12" t="s">
        <v>13</v>
      </c>
      <c r="D889" s="14" t="s">
        <v>5618</v>
      </c>
      <c r="E889" s="10">
        <v>0</v>
      </c>
      <c r="F889" s="10" t="str">
        <f>IF(REKAPITULACIJA!$F$48*I889=0,"",REKAPITULACIJA!$F$48*I889)</f>
        <v/>
      </c>
      <c r="G889" s="10" t="str">
        <f t="shared" si="23"/>
        <v/>
      </c>
      <c r="I889" s="38">
        <v>0</v>
      </c>
    </row>
    <row r="890" spans="2:9" ht="38.25" hidden="1" x14ac:dyDescent="0.2">
      <c r="B890" s="9" t="s">
        <v>4464</v>
      </c>
      <c r="C890" s="12" t="s">
        <v>13</v>
      </c>
      <c r="D890" s="14" t="s">
        <v>5619</v>
      </c>
      <c r="E890" s="10">
        <v>0</v>
      </c>
      <c r="F890" s="10" t="str">
        <f>IF(REKAPITULACIJA!$F$48*I890=0,"",REKAPITULACIJA!$F$48*I890)</f>
        <v/>
      </c>
      <c r="G890" s="10" t="str">
        <f t="shared" si="23"/>
        <v/>
      </c>
      <c r="I890" s="143">
        <v>0</v>
      </c>
    </row>
    <row r="891" spans="2:9" ht="38.25" hidden="1" x14ac:dyDescent="0.2">
      <c r="B891" s="9" t="s">
        <v>4465</v>
      </c>
      <c r="C891" s="12" t="s">
        <v>13</v>
      </c>
      <c r="D891" s="14" t="s">
        <v>5620</v>
      </c>
      <c r="E891" s="10">
        <v>0</v>
      </c>
      <c r="F891" s="10" t="str">
        <f>IF(REKAPITULACIJA!$F$48*I891=0,"",REKAPITULACIJA!$F$48*I891)</f>
        <v/>
      </c>
      <c r="G891" s="10" t="str">
        <f t="shared" si="23"/>
        <v/>
      </c>
      <c r="I891" s="143">
        <v>0</v>
      </c>
    </row>
    <row r="892" spans="2:9" ht="38.25" hidden="1" x14ac:dyDescent="0.2">
      <c r="B892" s="9" t="s">
        <v>4466</v>
      </c>
      <c r="C892" s="12" t="s">
        <v>13</v>
      </c>
      <c r="D892" s="14" t="s">
        <v>5621</v>
      </c>
      <c r="E892" s="10">
        <v>0</v>
      </c>
      <c r="F892" s="10" t="str">
        <f>IF(REKAPITULACIJA!$F$48*I892=0,"",REKAPITULACIJA!$F$48*I892)</f>
        <v/>
      </c>
      <c r="G892" s="10" t="str">
        <f t="shared" si="23"/>
        <v/>
      </c>
      <c r="I892" s="143">
        <v>0</v>
      </c>
    </row>
    <row r="893" spans="2:9" ht="38.25" hidden="1" x14ac:dyDescent="0.2">
      <c r="B893" s="9" t="s">
        <v>4467</v>
      </c>
      <c r="C893" s="12" t="s">
        <v>13</v>
      </c>
      <c r="D893" s="14" t="s">
        <v>5622</v>
      </c>
      <c r="E893" s="10">
        <v>0</v>
      </c>
      <c r="F893" s="10" t="str">
        <f>IF(REKAPITULACIJA!$F$48*I893=0,"",REKAPITULACIJA!$F$48*I893)</f>
        <v/>
      </c>
      <c r="G893" s="10" t="str">
        <f t="shared" si="23"/>
        <v/>
      </c>
      <c r="I893" s="143">
        <v>0</v>
      </c>
    </row>
    <row r="894" spans="2:9" ht="38.25" hidden="1" x14ac:dyDescent="0.2">
      <c r="B894" s="9" t="s">
        <v>4468</v>
      </c>
      <c r="C894" s="12" t="s">
        <v>13</v>
      </c>
      <c r="D894" s="14" t="s">
        <v>5623</v>
      </c>
      <c r="E894" s="10">
        <v>0</v>
      </c>
      <c r="F894" s="10" t="str">
        <f>IF(REKAPITULACIJA!$F$48*I894=0,"",REKAPITULACIJA!$F$48*I894)</f>
        <v/>
      </c>
      <c r="G894" s="10" t="str">
        <f t="shared" si="23"/>
        <v/>
      </c>
      <c r="I894" s="143">
        <v>0</v>
      </c>
    </row>
    <row r="895" spans="2:9" ht="38.25" hidden="1" x14ac:dyDescent="0.2">
      <c r="B895" s="9" t="s">
        <v>4469</v>
      </c>
      <c r="C895" s="12" t="s">
        <v>13</v>
      </c>
      <c r="D895" s="14" t="s">
        <v>5624</v>
      </c>
      <c r="E895" s="10">
        <v>0</v>
      </c>
      <c r="F895" s="10" t="str">
        <f>IF(REKAPITULACIJA!$F$48*I895=0,"",REKAPITULACIJA!$F$48*I895)</f>
        <v/>
      </c>
      <c r="G895" s="10" t="str">
        <f t="shared" si="23"/>
        <v/>
      </c>
      <c r="I895" s="38">
        <v>0</v>
      </c>
    </row>
    <row r="896" spans="2:9" ht="38.25" hidden="1" x14ac:dyDescent="0.2">
      <c r="B896" s="9" t="s">
        <v>4470</v>
      </c>
      <c r="C896" s="12" t="s">
        <v>13</v>
      </c>
      <c r="D896" s="14" t="s">
        <v>5625</v>
      </c>
      <c r="E896" s="10">
        <v>0</v>
      </c>
      <c r="F896" s="10" t="str">
        <f>IF(REKAPITULACIJA!$F$48*I896=0,"",REKAPITULACIJA!$F$48*I896)</f>
        <v/>
      </c>
      <c r="G896" s="10" t="str">
        <f t="shared" si="23"/>
        <v/>
      </c>
      <c r="I896" s="38">
        <v>0</v>
      </c>
    </row>
    <row r="897" spans="2:9" ht="38.25" hidden="1" x14ac:dyDescent="0.2">
      <c r="B897" s="9" t="s">
        <v>4471</v>
      </c>
      <c r="C897" s="12" t="s">
        <v>13</v>
      </c>
      <c r="D897" s="14" t="s">
        <v>5626</v>
      </c>
      <c r="E897" s="10">
        <v>0</v>
      </c>
      <c r="F897" s="10" t="str">
        <f>IF(REKAPITULACIJA!$F$48*I897=0,"",REKAPITULACIJA!$F$48*I897)</f>
        <v/>
      </c>
      <c r="G897" s="10" t="str">
        <f t="shared" si="23"/>
        <v/>
      </c>
      <c r="I897" s="38">
        <v>0</v>
      </c>
    </row>
    <row r="898" spans="2:9" ht="38.25" hidden="1" x14ac:dyDescent="0.2">
      <c r="B898" s="9" t="s">
        <v>4472</v>
      </c>
      <c r="C898" s="12" t="s">
        <v>13</v>
      </c>
      <c r="D898" s="14" t="s">
        <v>5627</v>
      </c>
      <c r="E898" s="10">
        <v>0</v>
      </c>
      <c r="F898" s="10" t="str">
        <f>IF(REKAPITULACIJA!$F$48*I898=0,"",REKAPITULACIJA!$F$48*I898)</f>
        <v/>
      </c>
      <c r="G898" s="10" t="str">
        <f t="shared" si="23"/>
        <v/>
      </c>
      <c r="I898" s="38">
        <v>0</v>
      </c>
    </row>
    <row r="899" spans="2:9" ht="38.25" hidden="1" x14ac:dyDescent="0.2">
      <c r="B899" s="9" t="s">
        <v>4473</v>
      </c>
      <c r="C899" s="12" t="s">
        <v>13</v>
      </c>
      <c r="D899" s="14" t="s">
        <v>5628</v>
      </c>
      <c r="E899" s="10">
        <v>0</v>
      </c>
      <c r="F899" s="10" t="str">
        <f>IF(REKAPITULACIJA!$F$48*I899=0,"",REKAPITULACIJA!$F$48*I899)</f>
        <v/>
      </c>
      <c r="G899" s="10" t="str">
        <f t="shared" si="23"/>
        <v/>
      </c>
      <c r="I899" s="38">
        <v>0</v>
      </c>
    </row>
    <row r="900" spans="2:9" ht="38.25" hidden="1" x14ac:dyDescent="0.2">
      <c r="B900" s="9" t="s">
        <v>4474</v>
      </c>
      <c r="C900" s="12" t="s">
        <v>13</v>
      </c>
      <c r="D900" s="14" t="s">
        <v>5629</v>
      </c>
      <c r="E900" s="10">
        <v>0</v>
      </c>
      <c r="F900" s="10" t="str">
        <f>IF(REKAPITULACIJA!$F$48*I900=0,"",REKAPITULACIJA!$F$48*I900)</f>
        <v/>
      </c>
      <c r="G900" s="10" t="str">
        <f t="shared" si="23"/>
        <v/>
      </c>
      <c r="I900" s="143">
        <v>0</v>
      </c>
    </row>
    <row r="901" spans="2:9" ht="38.25" hidden="1" x14ac:dyDescent="0.2">
      <c r="B901" s="9" t="s">
        <v>4475</v>
      </c>
      <c r="C901" s="12" t="s">
        <v>13</v>
      </c>
      <c r="D901" s="14" t="s">
        <v>5630</v>
      </c>
      <c r="E901" s="10">
        <v>0</v>
      </c>
      <c r="F901" s="10" t="str">
        <f>IF(REKAPITULACIJA!$F$48*I901=0,"",REKAPITULACIJA!$F$48*I901)</f>
        <v/>
      </c>
      <c r="G901" s="10" t="str">
        <f t="shared" si="23"/>
        <v/>
      </c>
      <c r="I901" s="143">
        <v>0</v>
      </c>
    </row>
    <row r="902" spans="2:9" ht="38.25" hidden="1" x14ac:dyDescent="0.2">
      <c r="B902" s="9" t="s">
        <v>4476</v>
      </c>
      <c r="C902" s="12" t="s">
        <v>13</v>
      </c>
      <c r="D902" s="14" t="s">
        <v>5631</v>
      </c>
      <c r="E902" s="10">
        <v>0</v>
      </c>
      <c r="F902" s="10" t="str">
        <f>IF(REKAPITULACIJA!$F$48*I902=0,"",REKAPITULACIJA!$F$48*I902)</f>
        <v/>
      </c>
      <c r="G902" s="10" t="str">
        <f t="shared" si="23"/>
        <v/>
      </c>
      <c r="I902" s="143">
        <v>0</v>
      </c>
    </row>
    <row r="903" spans="2:9" ht="38.25" hidden="1" x14ac:dyDescent="0.2">
      <c r="B903" s="9" t="s">
        <v>4477</v>
      </c>
      <c r="C903" s="12" t="s">
        <v>13</v>
      </c>
      <c r="D903" s="14" t="s">
        <v>5632</v>
      </c>
      <c r="E903" s="10">
        <v>0</v>
      </c>
      <c r="F903" s="10" t="str">
        <f>IF(REKAPITULACIJA!$F$48*I903=0,"",REKAPITULACIJA!$F$48*I903)</f>
        <v/>
      </c>
      <c r="G903" s="10" t="str">
        <f t="shared" ref="G903:G966" si="24">IF(F903="","",E903*F903)</f>
        <v/>
      </c>
      <c r="I903" s="143">
        <v>0</v>
      </c>
    </row>
    <row r="904" spans="2:9" ht="38.25" hidden="1" x14ac:dyDescent="0.2">
      <c r="B904" s="9" t="s">
        <v>4478</v>
      </c>
      <c r="C904" s="12" t="s">
        <v>13</v>
      </c>
      <c r="D904" s="14" t="s">
        <v>5633</v>
      </c>
      <c r="E904" s="10">
        <v>0</v>
      </c>
      <c r="F904" s="10" t="str">
        <f>IF(REKAPITULACIJA!$F$48*I904=0,"",REKAPITULACIJA!$F$48*I904)</f>
        <v/>
      </c>
      <c r="G904" s="10" t="str">
        <f t="shared" si="24"/>
        <v/>
      </c>
      <c r="I904" s="143">
        <v>0</v>
      </c>
    </row>
    <row r="905" spans="2:9" ht="38.25" hidden="1" x14ac:dyDescent="0.2">
      <c r="B905" s="9" t="s">
        <v>4479</v>
      </c>
      <c r="C905" s="12" t="s">
        <v>13</v>
      </c>
      <c r="D905" s="14" t="s">
        <v>5634</v>
      </c>
      <c r="E905" s="10">
        <v>0</v>
      </c>
      <c r="F905" s="10" t="str">
        <f>IF(REKAPITULACIJA!$F$48*I905=0,"",REKAPITULACIJA!$F$48*I905)</f>
        <v/>
      </c>
      <c r="G905" s="10" t="str">
        <f t="shared" si="24"/>
        <v/>
      </c>
      <c r="I905" s="38">
        <v>0</v>
      </c>
    </row>
    <row r="906" spans="2:9" ht="38.25" hidden="1" x14ac:dyDescent="0.2">
      <c r="B906" s="9" t="s">
        <v>4480</v>
      </c>
      <c r="C906" s="12" t="s">
        <v>13</v>
      </c>
      <c r="D906" s="14" t="s">
        <v>5635</v>
      </c>
      <c r="E906" s="10">
        <v>0</v>
      </c>
      <c r="F906" s="10" t="str">
        <f>IF(REKAPITULACIJA!$F$48*I906=0,"",REKAPITULACIJA!$F$48*I906)</f>
        <v/>
      </c>
      <c r="G906" s="10" t="str">
        <f t="shared" si="24"/>
        <v/>
      </c>
      <c r="I906" s="38">
        <v>0</v>
      </c>
    </row>
    <row r="907" spans="2:9" ht="38.25" hidden="1" x14ac:dyDescent="0.2">
      <c r="B907" s="9" t="s">
        <v>4481</v>
      </c>
      <c r="C907" s="12" t="s">
        <v>13</v>
      </c>
      <c r="D907" s="14" t="s">
        <v>5636</v>
      </c>
      <c r="E907" s="10">
        <v>0</v>
      </c>
      <c r="F907" s="10" t="str">
        <f>IF(REKAPITULACIJA!$F$48*I907=0,"",REKAPITULACIJA!$F$48*I907)</f>
        <v/>
      </c>
      <c r="G907" s="10" t="str">
        <f t="shared" si="24"/>
        <v/>
      </c>
      <c r="I907" s="38">
        <v>0</v>
      </c>
    </row>
    <row r="908" spans="2:9" ht="38.25" hidden="1" x14ac:dyDescent="0.2">
      <c r="B908" s="9" t="s">
        <v>4482</v>
      </c>
      <c r="C908" s="12" t="s">
        <v>13</v>
      </c>
      <c r="D908" s="14" t="s">
        <v>5637</v>
      </c>
      <c r="E908" s="10">
        <v>0</v>
      </c>
      <c r="F908" s="10" t="str">
        <f>IF(REKAPITULACIJA!$F$48*I908=0,"",REKAPITULACIJA!$F$48*I908)</f>
        <v/>
      </c>
      <c r="G908" s="10" t="str">
        <f t="shared" si="24"/>
        <v/>
      </c>
      <c r="I908" s="38">
        <v>0</v>
      </c>
    </row>
    <row r="909" spans="2:9" ht="38.25" hidden="1" x14ac:dyDescent="0.2">
      <c r="B909" s="9" t="s">
        <v>4483</v>
      </c>
      <c r="C909" s="12" t="s">
        <v>13</v>
      </c>
      <c r="D909" s="14" t="s">
        <v>5638</v>
      </c>
      <c r="E909" s="10">
        <v>0</v>
      </c>
      <c r="F909" s="10" t="str">
        <f>IF(REKAPITULACIJA!$F$48*I909=0,"",REKAPITULACIJA!$F$48*I909)</f>
        <v/>
      </c>
      <c r="G909" s="10" t="str">
        <f t="shared" si="24"/>
        <v/>
      </c>
      <c r="I909" s="38">
        <v>0</v>
      </c>
    </row>
    <row r="910" spans="2:9" ht="38.25" hidden="1" x14ac:dyDescent="0.2">
      <c r="B910" s="9" t="s">
        <v>4484</v>
      </c>
      <c r="C910" s="12" t="s">
        <v>13</v>
      </c>
      <c r="D910" s="14" t="s">
        <v>5639</v>
      </c>
      <c r="E910" s="10">
        <v>0</v>
      </c>
      <c r="F910" s="10" t="str">
        <f>IF(REKAPITULACIJA!$F$48*I910=0,"",REKAPITULACIJA!$F$48*I910)</f>
        <v/>
      </c>
      <c r="G910" s="10" t="str">
        <f t="shared" si="24"/>
        <v/>
      </c>
      <c r="I910" s="143">
        <v>0</v>
      </c>
    </row>
    <row r="911" spans="2:9" ht="38.25" hidden="1" x14ac:dyDescent="0.2">
      <c r="B911" s="9" t="s">
        <v>4485</v>
      </c>
      <c r="C911" s="12" t="s">
        <v>13</v>
      </c>
      <c r="D911" s="14" t="s">
        <v>5640</v>
      </c>
      <c r="E911" s="10">
        <v>0</v>
      </c>
      <c r="F911" s="10" t="str">
        <f>IF(REKAPITULACIJA!$F$48*I911=0,"",REKAPITULACIJA!$F$48*I911)</f>
        <v/>
      </c>
      <c r="G911" s="10" t="str">
        <f t="shared" si="24"/>
        <v/>
      </c>
      <c r="I911" s="143">
        <v>0</v>
      </c>
    </row>
    <row r="912" spans="2:9" ht="38.25" hidden="1" x14ac:dyDescent="0.2">
      <c r="B912" s="9" t="s">
        <v>4486</v>
      </c>
      <c r="C912" s="12" t="s">
        <v>13</v>
      </c>
      <c r="D912" s="14" t="s">
        <v>5641</v>
      </c>
      <c r="E912" s="10">
        <v>0</v>
      </c>
      <c r="F912" s="10" t="str">
        <f>IF(REKAPITULACIJA!$F$48*I912=0,"",REKAPITULACIJA!$F$48*I912)</f>
        <v/>
      </c>
      <c r="G912" s="10" t="str">
        <f t="shared" si="24"/>
        <v/>
      </c>
      <c r="I912" s="143">
        <v>0</v>
      </c>
    </row>
    <row r="913" spans="2:10" ht="38.25" hidden="1" x14ac:dyDescent="0.2">
      <c r="B913" s="9" t="s">
        <v>4487</v>
      </c>
      <c r="C913" s="12" t="s">
        <v>13</v>
      </c>
      <c r="D913" s="14" t="s">
        <v>5642</v>
      </c>
      <c r="E913" s="10">
        <v>0</v>
      </c>
      <c r="F913" s="10" t="str">
        <f>IF(REKAPITULACIJA!$F$48*I913=0,"",REKAPITULACIJA!$F$48*I913)</f>
        <v/>
      </c>
      <c r="G913" s="10" t="str">
        <f t="shared" si="24"/>
        <v/>
      </c>
      <c r="I913" s="143">
        <v>0</v>
      </c>
    </row>
    <row r="914" spans="2:10" ht="38.25" hidden="1" x14ac:dyDescent="0.2">
      <c r="B914" s="9" t="s">
        <v>4488</v>
      </c>
      <c r="C914" s="12" t="s">
        <v>13</v>
      </c>
      <c r="D914" s="14" t="s">
        <v>5643</v>
      </c>
      <c r="E914" s="10">
        <v>0</v>
      </c>
      <c r="F914" s="10" t="str">
        <f>IF(REKAPITULACIJA!$F$48*I914=0,"",REKAPITULACIJA!$F$48*I914)</f>
        <v/>
      </c>
      <c r="G914" s="10" t="str">
        <f t="shared" si="24"/>
        <v/>
      </c>
      <c r="I914" s="143">
        <v>0</v>
      </c>
    </row>
    <row r="915" spans="2:10" ht="38.25" hidden="1" x14ac:dyDescent="0.2">
      <c r="B915" s="9" t="s">
        <v>4489</v>
      </c>
      <c r="C915" s="12" t="s">
        <v>13</v>
      </c>
      <c r="D915" s="14" t="s">
        <v>5644</v>
      </c>
      <c r="E915" s="10">
        <v>0</v>
      </c>
      <c r="F915" s="10" t="str">
        <f>IF(REKAPITULACIJA!$F$48*I915=0,"",REKAPITULACIJA!$F$48*I915)</f>
        <v/>
      </c>
      <c r="G915" s="10" t="str">
        <f t="shared" si="24"/>
        <v/>
      </c>
      <c r="I915" s="38">
        <v>0</v>
      </c>
    </row>
    <row r="916" spans="2:10" ht="38.25" hidden="1" x14ac:dyDescent="0.2">
      <c r="B916" s="9" t="s">
        <v>4490</v>
      </c>
      <c r="C916" s="12" t="s">
        <v>13</v>
      </c>
      <c r="D916" s="14" t="s">
        <v>5645</v>
      </c>
      <c r="E916" s="10">
        <v>0</v>
      </c>
      <c r="F916" s="10" t="str">
        <f>IF(REKAPITULACIJA!$F$48*I916=0,"",REKAPITULACIJA!$F$48*I916)</f>
        <v/>
      </c>
      <c r="G916" s="10" t="str">
        <f t="shared" si="24"/>
        <v/>
      </c>
      <c r="I916" s="38">
        <v>0</v>
      </c>
    </row>
    <row r="917" spans="2:10" ht="38.25" hidden="1" x14ac:dyDescent="0.2">
      <c r="B917" s="9" t="s">
        <v>4491</v>
      </c>
      <c r="C917" s="12" t="s">
        <v>13</v>
      </c>
      <c r="D917" s="14" t="s">
        <v>5646</v>
      </c>
      <c r="E917" s="10">
        <v>0</v>
      </c>
      <c r="F917" s="10" t="str">
        <f>IF(REKAPITULACIJA!$F$48*I917=0,"",REKAPITULACIJA!$F$48*I917)</f>
        <v/>
      </c>
      <c r="G917" s="10" t="str">
        <f t="shared" si="24"/>
        <v/>
      </c>
      <c r="I917" s="38">
        <v>0</v>
      </c>
    </row>
    <row r="918" spans="2:10" ht="38.25" hidden="1" x14ac:dyDescent="0.2">
      <c r="B918" s="9" t="s">
        <v>4492</v>
      </c>
      <c r="C918" s="12" t="s">
        <v>13</v>
      </c>
      <c r="D918" s="14" t="s">
        <v>5647</v>
      </c>
      <c r="E918" s="10">
        <v>0</v>
      </c>
      <c r="F918" s="10" t="str">
        <f>IF(REKAPITULACIJA!$F$48*I918=0,"",REKAPITULACIJA!$F$48*I918)</f>
        <v/>
      </c>
      <c r="G918" s="10" t="str">
        <f t="shared" si="24"/>
        <v/>
      </c>
      <c r="I918" s="38">
        <v>0</v>
      </c>
    </row>
    <row r="919" spans="2:10" ht="38.25" hidden="1" x14ac:dyDescent="0.2">
      <c r="B919" s="9" t="s">
        <v>4493</v>
      </c>
      <c r="C919" s="12" t="s">
        <v>13</v>
      </c>
      <c r="D919" s="14" t="s">
        <v>5648</v>
      </c>
      <c r="E919" s="10">
        <v>0</v>
      </c>
      <c r="F919" s="10" t="str">
        <f>IF(REKAPITULACIJA!$F$48*I919=0,"",REKAPITULACIJA!$F$48*I919)</f>
        <v/>
      </c>
      <c r="G919" s="10" t="str">
        <f t="shared" si="24"/>
        <v/>
      </c>
      <c r="I919" s="38">
        <v>0</v>
      </c>
    </row>
    <row r="920" spans="2:10" ht="38.25" hidden="1" x14ac:dyDescent="0.2">
      <c r="B920" s="9" t="s">
        <v>4494</v>
      </c>
      <c r="C920" s="12" t="s">
        <v>13</v>
      </c>
      <c r="D920" s="14" t="s">
        <v>5649</v>
      </c>
      <c r="E920" s="10">
        <v>0</v>
      </c>
      <c r="F920" s="10" t="str">
        <f>IF(REKAPITULACIJA!$F$48*I920=0,"",REKAPITULACIJA!$F$48*I920)</f>
        <v/>
      </c>
      <c r="G920" s="10" t="str">
        <f t="shared" si="24"/>
        <v/>
      </c>
      <c r="I920" s="143">
        <v>0</v>
      </c>
    </row>
    <row r="921" spans="2:10" ht="38.25" hidden="1" x14ac:dyDescent="0.2">
      <c r="B921" s="9" t="s">
        <v>4495</v>
      </c>
      <c r="C921" s="12" t="s">
        <v>13</v>
      </c>
      <c r="D921" s="14" t="s">
        <v>5650</v>
      </c>
      <c r="E921" s="10">
        <v>0</v>
      </c>
      <c r="F921" s="10" t="str">
        <f>IF(REKAPITULACIJA!$F$48*I921=0,"",REKAPITULACIJA!$F$48*I921)</f>
        <v/>
      </c>
      <c r="G921" s="10" t="str">
        <f t="shared" si="24"/>
        <v/>
      </c>
      <c r="I921" s="143">
        <v>0</v>
      </c>
    </row>
    <row r="922" spans="2:10" ht="38.25" hidden="1" x14ac:dyDescent="0.2">
      <c r="B922" s="9" t="s">
        <v>4496</v>
      </c>
      <c r="C922" s="12" t="s">
        <v>13</v>
      </c>
      <c r="D922" s="14" t="s">
        <v>5651</v>
      </c>
      <c r="E922" s="10">
        <v>0</v>
      </c>
      <c r="F922" s="10" t="str">
        <f>IF(REKAPITULACIJA!$F$48*I922=0,"",REKAPITULACIJA!$F$48*I922)</f>
        <v/>
      </c>
      <c r="G922" s="10" t="str">
        <f t="shared" si="24"/>
        <v/>
      </c>
      <c r="I922" s="143">
        <v>0</v>
      </c>
    </row>
    <row r="923" spans="2:10" ht="38.25" hidden="1" x14ac:dyDescent="0.2">
      <c r="B923" s="9" t="s">
        <v>4497</v>
      </c>
      <c r="C923" s="12" t="s">
        <v>13</v>
      </c>
      <c r="D923" s="14" t="s">
        <v>5652</v>
      </c>
      <c r="E923" s="10">
        <v>0</v>
      </c>
      <c r="F923" s="10" t="str">
        <f>IF(REKAPITULACIJA!$F$48*I923=0,"",REKAPITULACIJA!$F$48*I923)</f>
        <v/>
      </c>
      <c r="G923" s="10" t="str">
        <f t="shared" si="24"/>
        <v/>
      </c>
      <c r="I923" s="143">
        <v>0</v>
      </c>
    </row>
    <row r="924" spans="2:10" ht="38.25" hidden="1" x14ac:dyDescent="0.2">
      <c r="B924" s="9" t="s">
        <v>4498</v>
      </c>
      <c r="C924" s="12" t="s">
        <v>13</v>
      </c>
      <c r="D924" s="14" t="s">
        <v>5653</v>
      </c>
      <c r="E924" s="10">
        <v>0</v>
      </c>
      <c r="F924" s="10" t="str">
        <f>IF(REKAPITULACIJA!$F$48*I924=0,"",REKAPITULACIJA!$F$48*I924)</f>
        <v/>
      </c>
      <c r="G924" s="10" t="str">
        <f t="shared" si="24"/>
        <v/>
      </c>
      <c r="I924" s="143">
        <v>0</v>
      </c>
    </row>
    <row r="925" spans="2:10" ht="25.5" hidden="1" x14ac:dyDescent="0.2">
      <c r="B925" s="9" t="s">
        <v>4499</v>
      </c>
      <c r="C925" s="12" t="s">
        <v>13</v>
      </c>
      <c r="D925" s="14" t="s">
        <v>4500</v>
      </c>
      <c r="E925" s="10">
        <v>0</v>
      </c>
      <c r="F925" s="10" t="str">
        <f>IF(REKAPITULACIJA!$F$48*I925=0,"",REKAPITULACIJA!$F$48*I925)</f>
        <v/>
      </c>
      <c r="G925" s="10" t="str">
        <f t="shared" si="24"/>
        <v/>
      </c>
      <c r="I925" s="38">
        <v>0</v>
      </c>
    </row>
    <row r="926" spans="2:10" ht="25.5" hidden="1" x14ac:dyDescent="0.2">
      <c r="B926" s="9" t="s">
        <v>4501</v>
      </c>
      <c r="C926" s="12" t="s">
        <v>13</v>
      </c>
      <c r="D926" s="14" t="s">
        <v>4502</v>
      </c>
      <c r="E926" s="10">
        <v>0</v>
      </c>
      <c r="F926" s="10" t="str">
        <f>IF(REKAPITULACIJA!$F$48*I926=0,"",REKAPITULACIJA!$F$48*I926)</f>
        <v/>
      </c>
      <c r="G926" s="10" t="str">
        <f t="shared" si="24"/>
        <v/>
      </c>
      <c r="I926" s="38">
        <v>0</v>
      </c>
    </row>
    <row r="927" spans="2:10" ht="25.5" hidden="1" x14ac:dyDescent="0.2">
      <c r="B927" s="9" t="s">
        <v>4503</v>
      </c>
      <c r="C927" s="12" t="s">
        <v>13</v>
      </c>
      <c r="D927" s="14" t="s">
        <v>4504</v>
      </c>
      <c r="E927" s="10">
        <v>0</v>
      </c>
      <c r="F927" s="10" t="str">
        <f>IF(REKAPITULACIJA!$F$48*I927=0,"",REKAPITULACIJA!$F$48*I927)</f>
        <v/>
      </c>
      <c r="G927" s="10" t="str">
        <f t="shared" si="24"/>
        <v/>
      </c>
      <c r="I927" s="38">
        <v>0</v>
      </c>
      <c r="J927" s="4"/>
    </row>
    <row r="928" spans="2:10" ht="38.25" hidden="1" x14ac:dyDescent="0.2">
      <c r="B928" s="9" t="s">
        <v>4505</v>
      </c>
      <c r="C928" s="12" t="s">
        <v>13</v>
      </c>
      <c r="D928" s="86" t="s">
        <v>4506</v>
      </c>
      <c r="E928" s="10">
        <v>0</v>
      </c>
      <c r="F928" s="10" t="str">
        <f>IF(REKAPITULACIJA!$F$48*I928=0,"",REKAPITULACIJA!$F$48*I928)</f>
        <v/>
      </c>
      <c r="G928" s="10" t="str">
        <f t="shared" si="24"/>
        <v/>
      </c>
      <c r="I928" s="143">
        <v>0</v>
      </c>
    </row>
    <row r="929" spans="2:10" ht="38.25" hidden="1" x14ac:dyDescent="0.2">
      <c r="B929" s="9" t="s">
        <v>4507</v>
      </c>
      <c r="C929" s="12" t="s">
        <v>13</v>
      </c>
      <c r="D929" s="86" t="s">
        <v>4508</v>
      </c>
      <c r="E929" s="10">
        <v>0</v>
      </c>
      <c r="F929" s="10" t="str">
        <f>IF(REKAPITULACIJA!$F$48*I929=0,"",REKAPITULACIJA!$F$48*I929)</f>
        <v/>
      </c>
      <c r="G929" s="10" t="str">
        <f t="shared" si="24"/>
        <v/>
      </c>
      <c r="I929" s="143">
        <v>0</v>
      </c>
    </row>
    <row r="930" spans="2:10" ht="38.25" hidden="1" x14ac:dyDescent="0.2">
      <c r="B930" s="9" t="s">
        <v>4509</v>
      </c>
      <c r="C930" s="12" t="s">
        <v>13</v>
      </c>
      <c r="D930" s="86" t="s">
        <v>4510</v>
      </c>
      <c r="E930" s="10">
        <v>0</v>
      </c>
      <c r="F930" s="10" t="str">
        <f>IF(REKAPITULACIJA!$F$48*I930=0,"",REKAPITULACIJA!$F$48*I930)</f>
        <v/>
      </c>
      <c r="G930" s="10" t="str">
        <f t="shared" si="24"/>
        <v/>
      </c>
      <c r="I930" s="143">
        <v>0</v>
      </c>
    </row>
    <row r="931" spans="2:10" ht="38.25" hidden="1" x14ac:dyDescent="0.2">
      <c r="B931" s="9" t="s">
        <v>4511</v>
      </c>
      <c r="C931" s="12" t="s">
        <v>13</v>
      </c>
      <c r="D931" s="86" t="s">
        <v>5654</v>
      </c>
      <c r="E931" s="10">
        <v>0</v>
      </c>
      <c r="F931" s="10" t="str">
        <f>IF(REKAPITULACIJA!$F$48*I931=0,"",REKAPITULACIJA!$F$48*I931)</f>
        <v/>
      </c>
      <c r="G931" s="10" t="str">
        <f t="shared" si="24"/>
        <v/>
      </c>
      <c r="I931" s="38">
        <v>0</v>
      </c>
    </row>
    <row r="932" spans="2:10" ht="38.25" hidden="1" x14ac:dyDescent="0.2">
      <c r="B932" s="9" t="s">
        <v>4512</v>
      </c>
      <c r="C932" s="12" t="s">
        <v>13</v>
      </c>
      <c r="D932" s="86" t="s">
        <v>5655</v>
      </c>
      <c r="E932" s="10">
        <v>0</v>
      </c>
      <c r="F932" s="10" t="str">
        <f>IF(REKAPITULACIJA!$F$48*I932=0,"",REKAPITULACIJA!$F$48*I932)</f>
        <v/>
      </c>
      <c r="G932" s="10" t="str">
        <f t="shared" si="24"/>
        <v/>
      </c>
      <c r="I932" s="38">
        <v>0</v>
      </c>
    </row>
    <row r="933" spans="2:10" ht="38.25" hidden="1" x14ac:dyDescent="0.2">
      <c r="B933" s="9" t="s">
        <v>4513</v>
      </c>
      <c r="C933" s="12" t="s">
        <v>13</v>
      </c>
      <c r="D933" s="86" t="s">
        <v>5656</v>
      </c>
      <c r="E933" s="10">
        <v>0</v>
      </c>
      <c r="F933" s="10" t="str">
        <f>IF(REKAPITULACIJA!$F$48*I933=0,"",REKAPITULACIJA!$F$48*I933)</f>
        <v/>
      </c>
      <c r="G933" s="10" t="str">
        <f t="shared" si="24"/>
        <v/>
      </c>
      <c r="I933" s="38">
        <v>0</v>
      </c>
    </row>
    <row r="934" spans="2:10" ht="38.25" hidden="1" x14ac:dyDescent="0.2">
      <c r="B934" s="9" t="s">
        <v>4514</v>
      </c>
      <c r="C934" s="12" t="s">
        <v>13</v>
      </c>
      <c r="D934" s="86" t="s">
        <v>4515</v>
      </c>
      <c r="E934" s="10">
        <v>0</v>
      </c>
      <c r="F934" s="10">
        <f>IF(REKAPITULACIJA!$F$48*I934=0,"",REKAPITULACIJA!$F$48*I934)</f>
        <v>72.099999999999994</v>
      </c>
      <c r="G934" s="10">
        <f t="shared" si="24"/>
        <v>0</v>
      </c>
      <c r="I934" s="147">
        <v>72.099999999999994</v>
      </c>
      <c r="J934" s="4"/>
    </row>
    <row r="935" spans="2:10" ht="38.25" hidden="1" x14ac:dyDescent="0.2">
      <c r="B935" s="9" t="s">
        <v>4516</v>
      </c>
      <c r="C935" s="12" t="s">
        <v>13</v>
      </c>
      <c r="D935" s="86" t="s">
        <v>4517</v>
      </c>
      <c r="E935" s="10">
        <v>0</v>
      </c>
      <c r="F935" s="10" t="str">
        <f>IF(REKAPITULACIJA!$F$48*I935=0,"",REKAPITULACIJA!$F$48*I935)</f>
        <v/>
      </c>
      <c r="G935" s="10" t="str">
        <f t="shared" si="24"/>
        <v/>
      </c>
      <c r="I935" s="143">
        <v>0</v>
      </c>
    </row>
    <row r="936" spans="2:10" ht="38.25" hidden="1" x14ac:dyDescent="0.2">
      <c r="B936" s="9" t="s">
        <v>4518</v>
      </c>
      <c r="C936" s="12" t="s">
        <v>13</v>
      </c>
      <c r="D936" s="86" t="s">
        <v>4519</v>
      </c>
      <c r="E936" s="10">
        <v>0</v>
      </c>
      <c r="F936" s="10" t="str">
        <f>IF(REKAPITULACIJA!$F$48*I936=0,"",REKAPITULACIJA!$F$48*I936)</f>
        <v/>
      </c>
      <c r="G936" s="10" t="str">
        <f t="shared" si="24"/>
        <v/>
      </c>
      <c r="I936" s="143">
        <v>0</v>
      </c>
    </row>
    <row r="937" spans="2:10" ht="38.25" hidden="1" x14ac:dyDescent="0.2">
      <c r="B937" s="9" t="s">
        <v>4520</v>
      </c>
      <c r="C937" s="12" t="s">
        <v>13</v>
      </c>
      <c r="D937" s="86" t="s">
        <v>5657</v>
      </c>
      <c r="E937" s="10">
        <v>0</v>
      </c>
      <c r="F937" s="10" t="str">
        <f>IF(REKAPITULACIJA!$F$48*I937=0,"",REKAPITULACIJA!$F$48*I937)</f>
        <v/>
      </c>
      <c r="G937" s="10" t="str">
        <f t="shared" si="24"/>
        <v/>
      </c>
      <c r="I937" s="38">
        <v>0</v>
      </c>
    </row>
    <row r="938" spans="2:10" ht="38.25" hidden="1" x14ac:dyDescent="0.2">
      <c r="B938" s="9" t="s">
        <v>4521</v>
      </c>
      <c r="C938" s="12" t="s">
        <v>13</v>
      </c>
      <c r="D938" s="86" t="s">
        <v>5658</v>
      </c>
      <c r="E938" s="10">
        <v>0</v>
      </c>
      <c r="F938" s="10" t="str">
        <f>IF(REKAPITULACIJA!$F$48*I938=0,"",REKAPITULACIJA!$F$48*I938)</f>
        <v/>
      </c>
      <c r="G938" s="10" t="str">
        <f t="shared" si="24"/>
        <v/>
      </c>
      <c r="I938" s="38">
        <v>0</v>
      </c>
    </row>
    <row r="939" spans="2:10" ht="38.25" hidden="1" x14ac:dyDescent="0.2">
      <c r="B939" s="9" t="s">
        <v>4522</v>
      </c>
      <c r="C939" s="12" t="s">
        <v>13</v>
      </c>
      <c r="D939" s="86" t="s">
        <v>5659</v>
      </c>
      <c r="E939" s="10">
        <v>0</v>
      </c>
      <c r="F939" s="10" t="str">
        <f>IF(REKAPITULACIJA!$F$48*I939=0,"",REKAPITULACIJA!$F$48*I939)</f>
        <v/>
      </c>
      <c r="G939" s="10" t="str">
        <f t="shared" si="24"/>
        <v/>
      </c>
      <c r="I939" s="38">
        <v>0</v>
      </c>
    </row>
    <row r="940" spans="2:10" ht="38.25" hidden="1" x14ac:dyDescent="0.2">
      <c r="B940" s="9" t="s">
        <v>4523</v>
      </c>
      <c r="C940" s="12" t="s">
        <v>13</v>
      </c>
      <c r="D940" s="86" t="s">
        <v>4524</v>
      </c>
      <c r="E940" s="10">
        <v>0</v>
      </c>
      <c r="F940" s="10" t="str">
        <f>IF(REKAPITULACIJA!$F$48*I940=0,"",REKAPITULACIJA!$F$48*I940)</f>
        <v/>
      </c>
      <c r="G940" s="10" t="str">
        <f t="shared" si="24"/>
        <v/>
      </c>
      <c r="I940" s="143">
        <v>0</v>
      </c>
    </row>
    <row r="941" spans="2:10" ht="38.25" hidden="1" x14ac:dyDescent="0.2">
      <c r="B941" s="9" t="s">
        <v>4525</v>
      </c>
      <c r="C941" s="12" t="s">
        <v>13</v>
      </c>
      <c r="D941" s="86" t="s">
        <v>4526</v>
      </c>
      <c r="E941" s="10">
        <v>0</v>
      </c>
      <c r="F941" s="10" t="str">
        <f>IF(REKAPITULACIJA!$F$48*I941=0,"",REKAPITULACIJA!$F$48*I941)</f>
        <v/>
      </c>
      <c r="G941" s="10" t="str">
        <f t="shared" si="24"/>
        <v/>
      </c>
      <c r="I941" s="143">
        <v>0</v>
      </c>
    </row>
    <row r="942" spans="2:10" ht="38.25" hidden="1" x14ac:dyDescent="0.2">
      <c r="B942" s="9" t="s">
        <v>4527</v>
      </c>
      <c r="C942" s="12" t="s">
        <v>13</v>
      </c>
      <c r="D942" s="86" t="s">
        <v>4528</v>
      </c>
      <c r="E942" s="10">
        <v>0</v>
      </c>
      <c r="F942" s="10" t="str">
        <f>IF(REKAPITULACIJA!$F$48*I942=0,"",REKAPITULACIJA!$F$48*I942)</f>
        <v/>
      </c>
      <c r="G942" s="10" t="str">
        <f t="shared" si="24"/>
        <v/>
      </c>
      <c r="I942" s="143">
        <v>0</v>
      </c>
    </row>
    <row r="943" spans="2:10" ht="38.25" hidden="1" x14ac:dyDescent="0.2">
      <c r="B943" s="9" t="s">
        <v>4529</v>
      </c>
      <c r="C943" s="12" t="s">
        <v>13</v>
      </c>
      <c r="D943" s="86" t="s">
        <v>5660</v>
      </c>
      <c r="E943" s="10">
        <v>0</v>
      </c>
      <c r="F943" s="10">
        <f>IF(REKAPITULACIJA!$F$48*I943=0,"",REKAPITULACIJA!$F$48*I943)</f>
        <v>164.8</v>
      </c>
      <c r="G943" s="10">
        <f t="shared" si="24"/>
        <v>0</v>
      </c>
      <c r="I943" s="146">
        <v>164.8</v>
      </c>
    </row>
    <row r="944" spans="2:10" ht="38.25" hidden="1" x14ac:dyDescent="0.2">
      <c r="B944" s="9" t="s">
        <v>4530</v>
      </c>
      <c r="C944" s="12" t="s">
        <v>13</v>
      </c>
      <c r="D944" s="86" t="s">
        <v>5661</v>
      </c>
      <c r="E944" s="10">
        <v>0</v>
      </c>
      <c r="F944" s="10" t="str">
        <f>IF(REKAPITULACIJA!$F$48*I944=0,"",REKAPITULACIJA!$F$48*I944)</f>
        <v/>
      </c>
      <c r="G944" s="10" t="str">
        <f t="shared" si="24"/>
        <v/>
      </c>
      <c r="I944" s="38">
        <v>0</v>
      </c>
    </row>
    <row r="945" spans="2:9" ht="38.25" hidden="1" x14ac:dyDescent="0.2">
      <c r="B945" s="9" t="s">
        <v>4531</v>
      </c>
      <c r="C945" s="12" t="s">
        <v>13</v>
      </c>
      <c r="D945" s="86" t="s">
        <v>5662</v>
      </c>
      <c r="E945" s="10">
        <v>0</v>
      </c>
      <c r="F945" s="10" t="str">
        <f>IF(REKAPITULACIJA!$F$48*I945=0,"",REKAPITULACIJA!$F$48*I945)</f>
        <v/>
      </c>
      <c r="G945" s="10" t="str">
        <f t="shared" si="24"/>
        <v/>
      </c>
      <c r="I945" s="38">
        <v>0</v>
      </c>
    </row>
    <row r="946" spans="2:9" ht="38.25" hidden="1" x14ac:dyDescent="0.2">
      <c r="B946" s="9" t="s">
        <v>4532</v>
      </c>
      <c r="C946" s="12" t="s">
        <v>13</v>
      </c>
      <c r="D946" s="86" t="s">
        <v>5663</v>
      </c>
      <c r="E946" s="10">
        <v>0</v>
      </c>
      <c r="F946" s="10" t="str">
        <f>IF(REKAPITULACIJA!$F$48*I946=0,"",REKAPITULACIJA!$F$48*I946)</f>
        <v/>
      </c>
      <c r="G946" s="10" t="str">
        <f t="shared" si="24"/>
        <v/>
      </c>
      <c r="I946" s="38">
        <v>0</v>
      </c>
    </row>
    <row r="947" spans="2:9" ht="38.25" hidden="1" x14ac:dyDescent="0.2">
      <c r="B947" s="9" t="s">
        <v>4533</v>
      </c>
      <c r="C947" s="12" t="s">
        <v>13</v>
      </c>
      <c r="D947" s="86" t="s">
        <v>4534</v>
      </c>
      <c r="E947" s="10">
        <v>0</v>
      </c>
      <c r="F947" s="10" t="str">
        <f>IF(REKAPITULACIJA!$F$48*I947=0,"",REKAPITULACIJA!$F$48*I947)</f>
        <v/>
      </c>
      <c r="G947" s="10" t="str">
        <f t="shared" si="24"/>
        <v/>
      </c>
      <c r="I947" s="143">
        <v>0</v>
      </c>
    </row>
    <row r="948" spans="2:9" ht="38.25" hidden="1" x14ac:dyDescent="0.2">
      <c r="B948" s="9" t="s">
        <v>4535</v>
      </c>
      <c r="C948" s="12" t="s">
        <v>13</v>
      </c>
      <c r="D948" s="86" t="s">
        <v>4536</v>
      </c>
      <c r="E948" s="10">
        <v>0</v>
      </c>
      <c r="F948" s="10" t="str">
        <f>IF(REKAPITULACIJA!$F$48*I948=0,"",REKAPITULACIJA!$F$48*I948)</f>
        <v/>
      </c>
      <c r="G948" s="10" t="str">
        <f t="shared" si="24"/>
        <v/>
      </c>
      <c r="I948" s="143">
        <v>0</v>
      </c>
    </row>
    <row r="949" spans="2:9" ht="38.25" hidden="1" x14ac:dyDescent="0.2">
      <c r="B949" s="9" t="s">
        <v>4537</v>
      </c>
      <c r="C949" s="12" t="s">
        <v>13</v>
      </c>
      <c r="D949" s="86" t="s">
        <v>5664</v>
      </c>
      <c r="E949" s="10">
        <v>0</v>
      </c>
      <c r="F949" s="10">
        <f>IF(REKAPITULACIJA!$F$48*I949=0,"",REKAPITULACIJA!$F$48*I949)</f>
        <v>172</v>
      </c>
      <c r="G949" s="10">
        <f t="shared" si="24"/>
        <v>0</v>
      </c>
      <c r="I949" s="146">
        <v>172</v>
      </c>
    </row>
    <row r="950" spans="2:9" ht="38.25" hidden="1" x14ac:dyDescent="0.2">
      <c r="B950" s="9" t="s">
        <v>4538</v>
      </c>
      <c r="C950" s="12" t="s">
        <v>13</v>
      </c>
      <c r="D950" s="86" t="s">
        <v>5665</v>
      </c>
      <c r="E950" s="10">
        <v>0</v>
      </c>
      <c r="F950" s="10">
        <f>IF(REKAPITULACIJA!$F$48*I950=0,"",REKAPITULACIJA!$F$48*I950)</f>
        <v>189.6</v>
      </c>
      <c r="G950" s="10">
        <f t="shared" si="24"/>
        <v>0</v>
      </c>
      <c r="I950" s="146">
        <v>189.6</v>
      </c>
    </row>
    <row r="951" spans="2:9" ht="38.25" hidden="1" x14ac:dyDescent="0.2">
      <c r="B951" s="9" t="s">
        <v>4539</v>
      </c>
      <c r="C951" s="12" t="s">
        <v>13</v>
      </c>
      <c r="D951" s="86" t="s">
        <v>5666</v>
      </c>
      <c r="E951" s="10">
        <v>0</v>
      </c>
      <c r="F951" s="10" t="str">
        <f>IF(REKAPITULACIJA!$F$48*I951=0,"",REKAPITULACIJA!$F$48*I951)</f>
        <v/>
      </c>
      <c r="G951" s="10" t="str">
        <f t="shared" si="24"/>
        <v/>
      </c>
      <c r="I951" s="38">
        <v>0</v>
      </c>
    </row>
    <row r="952" spans="2:9" ht="38.25" hidden="1" x14ac:dyDescent="0.2">
      <c r="B952" s="9" t="s">
        <v>4540</v>
      </c>
      <c r="C952" s="12" t="s">
        <v>13</v>
      </c>
      <c r="D952" s="86" t="s">
        <v>5667</v>
      </c>
      <c r="E952" s="10">
        <v>0</v>
      </c>
      <c r="F952" s="10" t="str">
        <f>IF(REKAPITULACIJA!$F$48*I952=0,"",REKAPITULACIJA!$F$48*I952)</f>
        <v/>
      </c>
      <c r="G952" s="10" t="str">
        <f t="shared" si="24"/>
        <v/>
      </c>
      <c r="I952" s="38">
        <v>0</v>
      </c>
    </row>
    <row r="953" spans="2:9" ht="38.25" hidden="1" x14ac:dyDescent="0.2">
      <c r="B953" s="9" t="s">
        <v>4541</v>
      </c>
      <c r="C953" s="12" t="s">
        <v>13</v>
      </c>
      <c r="D953" s="86" t="s">
        <v>5668</v>
      </c>
      <c r="E953" s="10">
        <v>0</v>
      </c>
      <c r="F953" s="10" t="str">
        <f>IF(REKAPITULACIJA!$F$48*I953=0,"",REKAPITULACIJA!$F$48*I953)</f>
        <v/>
      </c>
      <c r="G953" s="10" t="str">
        <f t="shared" si="24"/>
        <v/>
      </c>
      <c r="I953" s="38">
        <v>0</v>
      </c>
    </row>
    <row r="954" spans="2:9" ht="38.25" hidden="1" x14ac:dyDescent="0.2">
      <c r="B954" s="9" t="s">
        <v>4542</v>
      </c>
      <c r="C954" s="12" t="s">
        <v>13</v>
      </c>
      <c r="D954" s="86" t="s">
        <v>5669</v>
      </c>
      <c r="E954" s="10">
        <v>0</v>
      </c>
      <c r="F954" s="10" t="str">
        <f>IF(REKAPITULACIJA!$F$48*I954=0,"",REKAPITULACIJA!$F$48*I954)</f>
        <v/>
      </c>
      <c r="G954" s="10" t="str">
        <f t="shared" si="24"/>
        <v/>
      </c>
      <c r="I954" s="38">
        <v>0</v>
      </c>
    </row>
    <row r="955" spans="2:9" ht="38.25" hidden="1" x14ac:dyDescent="0.2">
      <c r="B955" s="9" t="s">
        <v>4543</v>
      </c>
      <c r="C955" s="12" t="s">
        <v>13</v>
      </c>
      <c r="D955" s="86" t="s">
        <v>4544</v>
      </c>
      <c r="E955" s="10">
        <v>0</v>
      </c>
      <c r="F955" s="10">
        <f>IF(REKAPITULACIJA!$F$48*I955=0,"",REKAPITULACIJA!$F$48*I955)</f>
        <v>340.2</v>
      </c>
      <c r="G955" s="10">
        <f t="shared" si="24"/>
        <v>0</v>
      </c>
      <c r="I955" s="147">
        <v>340.2</v>
      </c>
    </row>
    <row r="956" spans="2:9" ht="38.25" hidden="1" x14ac:dyDescent="0.2">
      <c r="B956" s="9" t="s">
        <v>4545</v>
      </c>
      <c r="C956" s="12" t="s">
        <v>13</v>
      </c>
      <c r="D956" s="86" t="s">
        <v>4546</v>
      </c>
      <c r="E956" s="10">
        <v>0</v>
      </c>
      <c r="F956" s="10" t="str">
        <f>IF(REKAPITULACIJA!$F$48*I956=0,"",REKAPITULACIJA!$F$48*I956)</f>
        <v/>
      </c>
      <c r="G956" s="10" t="str">
        <f t="shared" si="24"/>
        <v/>
      </c>
      <c r="I956" s="143">
        <v>0</v>
      </c>
    </row>
    <row r="957" spans="2:9" ht="38.25" hidden="1" x14ac:dyDescent="0.2">
      <c r="B957" s="9" t="s">
        <v>4547</v>
      </c>
      <c r="C957" s="12" t="s">
        <v>13</v>
      </c>
      <c r="D957" s="86" t="s">
        <v>5670</v>
      </c>
      <c r="E957" s="10">
        <v>0</v>
      </c>
      <c r="F957" s="10">
        <f>IF(REKAPITULACIJA!$F$48*I957=0,"",REKAPITULACIJA!$F$48*I957)</f>
        <v>225.4</v>
      </c>
      <c r="G957" s="10">
        <f t="shared" si="24"/>
        <v>0</v>
      </c>
      <c r="I957" s="146">
        <v>225.4</v>
      </c>
    </row>
    <row r="958" spans="2:9" ht="38.25" hidden="1" x14ac:dyDescent="0.2">
      <c r="B958" s="9" t="s">
        <v>4548</v>
      </c>
      <c r="C958" s="12" t="s">
        <v>13</v>
      </c>
      <c r="D958" s="86" t="s">
        <v>14234</v>
      </c>
      <c r="E958" s="10">
        <v>0</v>
      </c>
      <c r="F958" s="10" t="str">
        <f>IF(REKAPITULACIJA!$F$48*I958=0,"",REKAPITULACIJA!$F$48*I958)</f>
        <v/>
      </c>
      <c r="G958" s="10" t="str">
        <f t="shared" si="24"/>
        <v/>
      </c>
      <c r="I958" s="38">
        <v>0</v>
      </c>
    </row>
    <row r="959" spans="2:9" ht="38.25" hidden="1" x14ac:dyDescent="0.2">
      <c r="B959" s="9" t="s">
        <v>4549</v>
      </c>
      <c r="C959" s="12" t="s">
        <v>13</v>
      </c>
      <c r="D959" s="14" t="s">
        <v>5671</v>
      </c>
      <c r="E959" s="10">
        <v>0</v>
      </c>
      <c r="F959" s="10" t="str">
        <f>IF(REKAPITULACIJA!$F$48*I959=0,"",REKAPITULACIJA!$F$48*I959)</f>
        <v/>
      </c>
      <c r="G959" s="10" t="str">
        <f t="shared" si="24"/>
        <v/>
      </c>
      <c r="I959" s="143">
        <v>0</v>
      </c>
    </row>
    <row r="960" spans="2:9" ht="38.25" hidden="1" x14ac:dyDescent="0.2">
      <c r="B960" s="9" t="s">
        <v>4550</v>
      </c>
      <c r="C960" s="12" t="s">
        <v>13</v>
      </c>
      <c r="D960" s="14" t="s">
        <v>5672</v>
      </c>
      <c r="E960" s="10">
        <v>0</v>
      </c>
      <c r="F960" s="10" t="str">
        <f>IF(REKAPITULACIJA!$F$48*I960=0,"",REKAPITULACIJA!$F$48*I960)</f>
        <v/>
      </c>
      <c r="G960" s="10" t="str">
        <f t="shared" si="24"/>
        <v/>
      </c>
      <c r="I960" s="143">
        <v>0</v>
      </c>
    </row>
    <row r="961" spans="2:9" ht="38.25" hidden="1" x14ac:dyDescent="0.2">
      <c r="B961" s="9" t="s">
        <v>4551</v>
      </c>
      <c r="C961" s="12" t="s">
        <v>13</v>
      </c>
      <c r="D961" s="14" t="s">
        <v>5673</v>
      </c>
      <c r="E961" s="10">
        <v>0</v>
      </c>
      <c r="F961" s="10" t="str">
        <f>IF(REKAPITULACIJA!$F$48*I961=0,"",REKAPITULACIJA!$F$48*I961)</f>
        <v/>
      </c>
      <c r="G961" s="10" t="str">
        <f t="shared" si="24"/>
        <v/>
      </c>
      <c r="I961" s="38">
        <v>0</v>
      </c>
    </row>
    <row r="962" spans="2:9" ht="38.25" hidden="1" x14ac:dyDescent="0.2">
      <c r="B962" s="9" t="s">
        <v>4552</v>
      </c>
      <c r="C962" s="12" t="s">
        <v>13</v>
      </c>
      <c r="D962" s="14" t="s">
        <v>4553</v>
      </c>
      <c r="E962" s="10">
        <v>0</v>
      </c>
      <c r="F962" s="10" t="str">
        <f>IF(REKAPITULACIJA!$F$48*I962=0,"",REKAPITULACIJA!$F$48*I962)</f>
        <v/>
      </c>
      <c r="G962" s="10" t="str">
        <f t="shared" si="24"/>
        <v/>
      </c>
      <c r="I962" s="143">
        <v>0</v>
      </c>
    </row>
    <row r="963" spans="2:9" ht="38.25" hidden="1" x14ac:dyDescent="0.2">
      <c r="B963" s="9" t="s">
        <v>4554</v>
      </c>
      <c r="C963" s="12" t="s">
        <v>13</v>
      </c>
      <c r="D963" s="14" t="s">
        <v>4555</v>
      </c>
      <c r="E963" s="10">
        <v>0</v>
      </c>
      <c r="F963" s="10" t="str">
        <f>IF(REKAPITULACIJA!$F$48*I963=0,"",REKAPITULACIJA!$F$48*I963)</f>
        <v/>
      </c>
      <c r="G963" s="10" t="str">
        <f t="shared" si="24"/>
        <v/>
      </c>
      <c r="I963" s="143">
        <v>0</v>
      </c>
    </row>
    <row r="964" spans="2:9" ht="38.25" hidden="1" x14ac:dyDescent="0.2">
      <c r="B964" s="9" t="s">
        <v>4556</v>
      </c>
      <c r="C964" s="12" t="s">
        <v>13</v>
      </c>
      <c r="D964" s="14" t="s">
        <v>4557</v>
      </c>
      <c r="E964" s="10">
        <v>0</v>
      </c>
      <c r="F964" s="10" t="str">
        <f>IF(REKAPITULACIJA!$F$48*I964=0,"",REKAPITULACIJA!$F$48*I964)</f>
        <v/>
      </c>
      <c r="G964" s="10" t="str">
        <f t="shared" si="24"/>
        <v/>
      </c>
      <c r="I964" s="143">
        <v>0</v>
      </c>
    </row>
    <row r="965" spans="2:9" ht="38.25" hidden="1" x14ac:dyDescent="0.2">
      <c r="B965" s="9" t="s">
        <v>4558</v>
      </c>
      <c r="C965" s="12" t="s">
        <v>13</v>
      </c>
      <c r="D965" s="14" t="s">
        <v>4559</v>
      </c>
      <c r="E965" s="10">
        <v>0</v>
      </c>
      <c r="F965" s="10" t="str">
        <f>IF(REKAPITULACIJA!$F$48*I965=0,"",REKAPITULACIJA!$F$48*I965)</f>
        <v/>
      </c>
      <c r="G965" s="10" t="str">
        <f t="shared" si="24"/>
        <v/>
      </c>
      <c r="I965" s="143">
        <v>0</v>
      </c>
    </row>
    <row r="966" spans="2:9" ht="38.25" hidden="1" x14ac:dyDescent="0.2">
      <c r="B966" s="9" t="s">
        <v>4560</v>
      </c>
      <c r="C966" s="12" t="s">
        <v>13</v>
      </c>
      <c r="D966" s="14" t="s">
        <v>4561</v>
      </c>
      <c r="E966" s="10">
        <v>0</v>
      </c>
      <c r="F966" s="10" t="str">
        <f>IF(REKAPITULACIJA!$F$48*I966=0,"",REKAPITULACIJA!$F$48*I966)</f>
        <v/>
      </c>
      <c r="G966" s="10" t="str">
        <f t="shared" si="24"/>
        <v/>
      </c>
      <c r="I966" s="38">
        <v>0</v>
      </c>
    </row>
    <row r="967" spans="2:9" ht="38.25" hidden="1" x14ac:dyDescent="0.2">
      <c r="B967" s="9" t="s">
        <v>4562</v>
      </c>
      <c r="C967" s="12" t="s">
        <v>13</v>
      </c>
      <c r="D967" s="14" t="s">
        <v>4563</v>
      </c>
      <c r="E967" s="10">
        <v>0</v>
      </c>
      <c r="F967" s="10" t="str">
        <f>IF(REKAPITULACIJA!$F$48*I967=0,"",REKAPITULACIJA!$F$48*I967)</f>
        <v/>
      </c>
      <c r="G967" s="10" t="str">
        <f t="shared" ref="G967:G1030" si="25">IF(F967="","",E967*F967)</f>
        <v/>
      </c>
      <c r="I967" s="38">
        <v>0</v>
      </c>
    </row>
    <row r="968" spans="2:9" ht="38.25" hidden="1" x14ac:dyDescent="0.2">
      <c r="B968" s="9" t="s">
        <v>4564</v>
      </c>
      <c r="C968" s="12" t="s">
        <v>13</v>
      </c>
      <c r="D968" s="14" t="s">
        <v>4565</v>
      </c>
      <c r="E968" s="10">
        <v>0</v>
      </c>
      <c r="F968" s="10" t="str">
        <f>IF(REKAPITULACIJA!$F$48*I968=0,"",REKAPITULACIJA!$F$48*I968)</f>
        <v/>
      </c>
      <c r="G968" s="10" t="str">
        <f t="shared" si="25"/>
        <v/>
      </c>
      <c r="I968" s="38">
        <v>0</v>
      </c>
    </row>
    <row r="969" spans="2:9" ht="38.25" hidden="1" x14ac:dyDescent="0.2">
      <c r="B969" s="9" t="s">
        <v>4566</v>
      </c>
      <c r="C969" s="12" t="s">
        <v>13</v>
      </c>
      <c r="D969" s="14" t="s">
        <v>4567</v>
      </c>
      <c r="E969" s="10">
        <v>0</v>
      </c>
      <c r="F969" s="10" t="str">
        <f>IF(REKAPITULACIJA!$F$48*I969=0,"",REKAPITULACIJA!$F$48*I969)</f>
        <v/>
      </c>
      <c r="G969" s="10" t="str">
        <f t="shared" si="25"/>
        <v/>
      </c>
      <c r="I969" s="38">
        <v>0</v>
      </c>
    </row>
    <row r="970" spans="2:9" ht="38.25" hidden="1" x14ac:dyDescent="0.2">
      <c r="B970" s="9" t="s">
        <v>4568</v>
      </c>
      <c r="C970" s="12" t="s">
        <v>13</v>
      </c>
      <c r="D970" s="14" t="s">
        <v>4569</v>
      </c>
      <c r="E970" s="10">
        <v>0</v>
      </c>
      <c r="F970" s="10" t="str">
        <f>IF(REKAPITULACIJA!$F$48*I970=0,"",REKAPITULACIJA!$F$48*I970)</f>
        <v/>
      </c>
      <c r="G970" s="10" t="str">
        <f t="shared" si="25"/>
        <v/>
      </c>
      <c r="I970" s="143">
        <v>0</v>
      </c>
    </row>
    <row r="971" spans="2:9" ht="38.25" hidden="1" x14ac:dyDescent="0.2">
      <c r="B971" s="9" t="s">
        <v>4570</v>
      </c>
      <c r="C971" s="12" t="s">
        <v>13</v>
      </c>
      <c r="D971" s="14" t="s">
        <v>4571</v>
      </c>
      <c r="E971" s="10">
        <v>0</v>
      </c>
      <c r="F971" s="10" t="str">
        <f>IF(REKAPITULACIJA!$F$48*I971=0,"",REKAPITULACIJA!$F$48*I971)</f>
        <v/>
      </c>
      <c r="G971" s="10" t="str">
        <f t="shared" si="25"/>
        <v/>
      </c>
      <c r="I971" s="143">
        <v>0</v>
      </c>
    </row>
    <row r="972" spans="2:9" ht="38.25" hidden="1" x14ac:dyDescent="0.2">
      <c r="B972" s="9" t="s">
        <v>4572</v>
      </c>
      <c r="C972" s="12" t="s">
        <v>13</v>
      </c>
      <c r="D972" s="14" t="s">
        <v>4573</v>
      </c>
      <c r="E972" s="10">
        <v>0</v>
      </c>
      <c r="F972" s="10" t="str">
        <f>IF(REKAPITULACIJA!$F$48*I972=0,"",REKAPITULACIJA!$F$48*I972)</f>
        <v/>
      </c>
      <c r="G972" s="10" t="str">
        <f t="shared" si="25"/>
        <v/>
      </c>
      <c r="I972" s="143">
        <v>0</v>
      </c>
    </row>
    <row r="973" spans="2:9" ht="38.25" hidden="1" x14ac:dyDescent="0.2">
      <c r="B973" s="9" t="s">
        <v>4574</v>
      </c>
      <c r="C973" s="12" t="s">
        <v>13</v>
      </c>
      <c r="D973" s="14" t="s">
        <v>4575</v>
      </c>
      <c r="E973" s="10">
        <v>0</v>
      </c>
      <c r="F973" s="10" t="str">
        <f>IF(REKAPITULACIJA!$F$48*I973=0,"",REKAPITULACIJA!$F$48*I973)</f>
        <v/>
      </c>
      <c r="G973" s="10" t="str">
        <f t="shared" si="25"/>
        <v/>
      </c>
      <c r="I973" s="143">
        <v>0</v>
      </c>
    </row>
    <row r="974" spans="2:9" ht="38.25" hidden="1" x14ac:dyDescent="0.2">
      <c r="B974" s="9" t="s">
        <v>4576</v>
      </c>
      <c r="C974" s="12" t="s">
        <v>13</v>
      </c>
      <c r="D974" s="14" t="s">
        <v>4577</v>
      </c>
      <c r="E974" s="10">
        <v>0</v>
      </c>
      <c r="F974" s="10" t="str">
        <f>IF(REKAPITULACIJA!$F$48*I974=0,"",REKAPITULACIJA!$F$48*I974)</f>
        <v/>
      </c>
      <c r="G974" s="10" t="str">
        <f t="shared" si="25"/>
        <v/>
      </c>
      <c r="I974" s="38">
        <v>0</v>
      </c>
    </row>
    <row r="975" spans="2:9" ht="38.25" hidden="1" x14ac:dyDescent="0.2">
      <c r="B975" s="9" t="s">
        <v>4578</v>
      </c>
      <c r="C975" s="12" t="s">
        <v>13</v>
      </c>
      <c r="D975" s="14" t="s">
        <v>4579</v>
      </c>
      <c r="E975" s="10">
        <v>0</v>
      </c>
      <c r="F975" s="10" t="str">
        <f>IF(REKAPITULACIJA!$F$48*I975=0,"",REKAPITULACIJA!$F$48*I975)</f>
        <v/>
      </c>
      <c r="G975" s="10" t="str">
        <f t="shared" si="25"/>
        <v/>
      </c>
      <c r="I975" s="38">
        <v>0</v>
      </c>
    </row>
    <row r="976" spans="2:9" ht="38.25" hidden="1" x14ac:dyDescent="0.2">
      <c r="B976" s="9" t="s">
        <v>4580</v>
      </c>
      <c r="C976" s="12" t="s">
        <v>13</v>
      </c>
      <c r="D976" s="14" t="s">
        <v>4581</v>
      </c>
      <c r="E976" s="10">
        <v>0</v>
      </c>
      <c r="F976" s="10" t="str">
        <f>IF(REKAPITULACIJA!$F$48*I976=0,"",REKAPITULACIJA!$F$48*I976)</f>
        <v/>
      </c>
      <c r="G976" s="10" t="str">
        <f t="shared" si="25"/>
        <v/>
      </c>
      <c r="I976" s="38">
        <v>0</v>
      </c>
    </row>
    <row r="977" spans="2:10" ht="38.25" hidden="1" x14ac:dyDescent="0.2">
      <c r="B977" s="9" t="s">
        <v>4582</v>
      </c>
      <c r="C977" s="12" t="s">
        <v>13</v>
      </c>
      <c r="D977" s="14" t="s">
        <v>4583</v>
      </c>
      <c r="E977" s="10">
        <v>0</v>
      </c>
      <c r="F977" s="10" t="str">
        <f>IF(REKAPITULACIJA!$F$48*I977=0,"",REKAPITULACIJA!$F$48*I977)</f>
        <v/>
      </c>
      <c r="G977" s="10" t="str">
        <f t="shared" si="25"/>
        <v/>
      </c>
      <c r="I977" s="38">
        <v>0</v>
      </c>
    </row>
    <row r="978" spans="2:10" ht="38.25" hidden="1" x14ac:dyDescent="0.2">
      <c r="B978" s="9" t="s">
        <v>4584</v>
      </c>
      <c r="C978" s="12" t="s">
        <v>13</v>
      </c>
      <c r="D978" s="14" t="s">
        <v>4585</v>
      </c>
      <c r="E978" s="10">
        <v>0</v>
      </c>
      <c r="F978" s="10" t="str">
        <f>IF(REKAPITULACIJA!$F$48*I978=0,"",REKAPITULACIJA!$F$48*I978)</f>
        <v/>
      </c>
      <c r="G978" s="10" t="str">
        <f t="shared" si="25"/>
        <v/>
      </c>
      <c r="I978" s="143">
        <v>0</v>
      </c>
    </row>
    <row r="979" spans="2:10" ht="38.25" hidden="1" x14ac:dyDescent="0.2">
      <c r="B979" s="9" t="s">
        <v>4586</v>
      </c>
      <c r="C979" s="12" t="s">
        <v>13</v>
      </c>
      <c r="D979" s="14" t="s">
        <v>4587</v>
      </c>
      <c r="E979" s="10">
        <v>0</v>
      </c>
      <c r="F979" s="10" t="str">
        <f>IF(REKAPITULACIJA!$F$48*I979=0,"",REKAPITULACIJA!$F$48*I979)</f>
        <v/>
      </c>
      <c r="G979" s="10" t="str">
        <f t="shared" si="25"/>
        <v/>
      </c>
      <c r="I979" s="143">
        <v>0</v>
      </c>
    </row>
    <row r="980" spans="2:10" ht="38.25" hidden="1" x14ac:dyDescent="0.2">
      <c r="B980" s="9" t="s">
        <v>4588</v>
      </c>
      <c r="C980" s="12" t="s">
        <v>13</v>
      </c>
      <c r="D980" s="14" t="s">
        <v>4589</v>
      </c>
      <c r="E980" s="10">
        <v>0</v>
      </c>
      <c r="F980" s="10" t="str">
        <f>IF(REKAPITULACIJA!$F$48*I980=0,"",REKAPITULACIJA!$F$48*I980)</f>
        <v/>
      </c>
      <c r="G980" s="10" t="str">
        <f t="shared" si="25"/>
        <v/>
      </c>
      <c r="I980" s="143">
        <v>0</v>
      </c>
    </row>
    <row r="981" spans="2:10" ht="38.25" hidden="1" x14ac:dyDescent="0.2">
      <c r="B981" s="9" t="s">
        <v>4590</v>
      </c>
      <c r="C981" s="12" t="s">
        <v>13</v>
      </c>
      <c r="D981" s="14" t="s">
        <v>4591</v>
      </c>
      <c r="E981" s="10">
        <v>0</v>
      </c>
      <c r="F981" s="10" t="str">
        <f>IF(REKAPITULACIJA!$F$48*I981=0,"",REKAPITULACIJA!$F$48*I981)</f>
        <v/>
      </c>
      <c r="G981" s="10" t="str">
        <f t="shared" si="25"/>
        <v/>
      </c>
      <c r="I981" s="143">
        <v>0</v>
      </c>
    </row>
    <row r="982" spans="2:10" ht="38.25" hidden="1" x14ac:dyDescent="0.2">
      <c r="B982" s="9" t="s">
        <v>4592</v>
      </c>
      <c r="C982" s="12" t="s">
        <v>13</v>
      </c>
      <c r="D982" s="14" t="s">
        <v>4593</v>
      </c>
      <c r="E982" s="10">
        <v>0</v>
      </c>
      <c r="F982" s="10" t="str">
        <f>IF(REKAPITULACIJA!$F$48*I982=0,"",REKAPITULACIJA!$F$48*I982)</f>
        <v/>
      </c>
      <c r="G982" s="10" t="str">
        <f t="shared" si="25"/>
        <v/>
      </c>
      <c r="I982" s="38">
        <v>0</v>
      </c>
    </row>
    <row r="983" spans="2:10" ht="38.25" hidden="1" x14ac:dyDescent="0.2">
      <c r="B983" s="9" t="s">
        <v>4594</v>
      </c>
      <c r="C983" s="12" t="s">
        <v>13</v>
      </c>
      <c r="D983" s="14" t="s">
        <v>5674</v>
      </c>
      <c r="E983" s="10">
        <v>0</v>
      </c>
      <c r="F983" s="10" t="str">
        <f>IF(REKAPITULACIJA!$F$48*I983=0,"",REKAPITULACIJA!$F$48*I983)</f>
        <v/>
      </c>
      <c r="G983" s="10" t="str">
        <f t="shared" si="25"/>
        <v/>
      </c>
      <c r="I983" s="143">
        <v>0</v>
      </c>
    </row>
    <row r="984" spans="2:10" ht="38.25" hidden="1" x14ac:dyDescent="0.2">
      <c r="B984" s="9" t="s">
        <v>4595</v>
      </c>
      <c r="C984" s="12" t="s">
        <v>13</v>
      </c>
      <c r="D984" s="14" t="s">
        <v>5675</v>
      </c>
      <c r="E984" s="10">
        <v>0</v>
      </c>
      <c r="F984" s="10" t="str">
        <f>IF(REKAPITULACIJA!$F$48*I984=0,"",REKAPITULACIJA!$F$48*I984)</f>
        <v/>
      </c>
      <c r="G984" s="10" t="str">
        <f t="shared" si="25"/>
        <v/>
      </c>
      <c r="I984" s="143">
        <v>0</v>
      </c>
    </row>
    <row r="985" spans="2:10" ht="38.25" hidden="1" x14ac:dyDescent="0.2">
      <c r="B985" s="9" t="s">
        <v>4596</v>
      </c>
      <c r="C985" s="12" t="s">
        <v>13</v>
      </c>
      <c r="D985" s="14" t="s">
        <v>5676</v>
      </c>
      <c r="E985" s="10">
        <v>0</v>
      </c>
      <c r="F985" s="10" t="str">
        <f>IF(REKAPITULACIJA!$F$48*I985=0,"",REKAPITULACIJA!$F$48*I985)</f>
        <v/>
      </c>
      <c r="G985" s="10" t="str">
        <f t="shared" si="25"/>
        <v/>
      </c>
      <c r="I985" s="143">
        <v>0</v>
      </c>
    </row>
    <row r="986" spans="2:10" ht="38.25" hidden="1" x14ac:dyDescent="0.2">
      <c r="B986" s="9" t="s">
        <v>4597</v>
      </c>
      <c r="C986" s="12" t="s">
        <v>13</v>
      </c>
      <c r="D986" s="14" t="s">
        <v>5677</v>
      </c>
      <c r="E986" s="10">
        <v>0</v>
      </c>
      <c r="F986" s="10" t="str">
        <f>IF(REKAPITULACIJA!$F$48*I986=0,"",REKAPITULACIJA!$F$48*I986)</f>
        <v/>
      </c>
      <c r="G986" s="10" t="str">
        <f t="shared" si="25"/>
        <v/>
      </c>
      <c r="I986" s="38">
        <v>0</v>
      </c>
    </row>
    <row r="987" spans="2:10" ht="38.25" hidden="1" x14ac:dyDescent="0.2">
      <c r="B987" s="9" t="s">
        <v>4598</v>
      </c>
      <c r="C987" s="12" t="s">
        <v>13</v>
      </c>
      <c r="D987" s="14" t="s">
        <v>5678</v>
      </c>
      <c r="E987" s="10">
        <v>0</v>
      </c>
      <c r="F987" s="10" t="str">
        <f>IF(REKAPITULACIJA!$F$48*I987=0,"",REKAPITULACIJA!$F$48*I987)</f>
        <v/>
      </c>
      <c r="G987" s="10" t="str">
        <f t="shared" si="25"/>
        <v/>
      </c>
      <c r="I987" s="38">
        <v>0</v>
      </c>
    </row>
    <row r="988" spans="2:10" ht="38.25" hidden="1" x14ac:dyDescent="0.2">
      <c r="B988" s="9" t="s">
        <v>4599</v>
      </c>
      <c r="C988" s="12" t="s">
        <v>13</v>
      </c>
      <c r="D988" s="14" t="s">
        <v>5679</v>
      </c>
      <c r="E988" s="10">
        <v>0</v>
      </c>
      <c r="F988" s="10" t="str">
        <f>IF(REKAPITULACIJA!$F$48*I988=0,"",REKAPITULACIJA!$F$48*I988)</f>
        <v/>
      </c>
      <c r="G988" s="10" t="str">
        <f t="shared" si="25"/>
        <v/>
      </c>
      <c r="I988" s="38">
        <v>0</v>
      </c>
    </row>
    <row r="989" spans="2:10" ht="38.25" hidden="1" x14ac:dyDescent="0.2">
      <c r="B989" s="9" t="s">
        <v>4600</v>
      </c>
      <c r="C989" s="12" t="s">
        <v>13</v>
      </c>
      <c r="D989" s="14" t="s">
        <v>5680</v>
      </c>
      <c r="E989" s="10">
        <v>0</v>
      </c>
      <c r="F989" s="10" t="str">
        <f>IF(REKAPITULACIJA!$F$48*I989=0,"",REKAPITULACIJA!$F$48*I989)</f>
        <v/>
      </c>
      <c r="G989" s="10" t="str">
        <f t="shared" si="25"/>
        <v/>
      </c>
      <c r="I989" s="38">
        <v>0</v>
      </c>
    </row>
    <row r="990" spans="2:10" ht="38.25" hidden="1" x14ac:dyDescent="0.2">
      <c r="B990" s="9" t="s">
        <v>4601</v>
      </c>
      <c r="C990" s="12" t="s">
        <v>13</v>
      </c>
      <c r="D990" s="14" t="s">
        <v>5681</v>
      </c>
      <c r="E990" s="10">
        <v>0</v>
      </c>
      <c r="F990" s="10" t="str">
        <f>IF(REKAPITULACIJA!$F$48*I990=0,"",REKAPITULACIJA!$F$48*I990)</f>
        <v/>
      </c>
      <c r="G990" s="10" t="str">
        <f t="shared" si="25"/>
        <v/>
      </c>
      <c r="I990" s="38">
        <v>0</v>
      </c>
    </row>
    <row r="991" spans="2:10" ht="38.25" hidden="1" x14ac:dyDescent="0.2">
      <c r="B991" s="9" t="s">
        <v>4602</v>
      </c>
      <c r="C991" s="12" t="s">
        <v>13</v>
      </c>
      <c r="D991" s="14" t="s">
        <v>5682</v>
      </c>
      <c r="E991" s="10">
        <v>0</v>
      </c>
      <c r="F991" s="10" t="str">
        <f>IF(REKAPITULACIJA!$F$48*I991=0,"",REKAPITULACIJA!$F$48*I991)</f>
        <v/>
      </c>
      <c r="G991" s="10" t="str">
        <f t="shared" si="25"/>
        <v/>
      </c>
      <c r="I991" s="38">
        <v>0</v>
      </c>
    </row>
    <row r="992" spans="2:10" ht="38.25" hidden="1" x14ac:dyDescent="0.2">
      <c r="B992" s="9" t="s">
        <v>4603</v>
      </c>
      <c r="C992" s="12" t="s">
        <v>13</v>
      </c>
      <c r="D992" s="14" t="s">
        <v>5683</v>
      </c>
      <c r="E992" s="10">
        <v>0</v>
      </c>
      <c r="F992" s="10" t="str">
        <f>IF(REKAPITULACIJA!$F$48*I992=0,"",REKAPITULACIJA!$F$48*I992)</f>
        <v/>
      </c>
      <c r="G992" s="10" t="str">
        <f t="shared" si="25"/>
        <v/>
      </c>
      <c r="I992" s="143">
        <v>0</v>
      </c>
      <c r="J992" s="4"/>
    </row>
    <row r="993" spans="2:9" ht="38.25" hidden="1" x14ac:dyDescent="0.2">
      <c r="B993" s="9" t="s">
        <v>4604</v>
      </c>
      <c r="C993" s="12" t="s">
        <v>13</v>
      </c>
      <c r="D993" s="14" t="s">
        <v>5684</v>
      </c>
      <c r="E993" s="10">
        <v>0</v>
      </c>
      <c r="F993" s="10" t="str">
        <f>IF(REKAPITULACIJA!$F$48*I993=0,"",REKAPITULACIJA!$F$48*I993)</f>
        <v/>
      </c>
      <c r="G993" s="10" t="str">
        <f t="shared" si="25"/>
        <v/>
      </c>
      <c r="I993" s="143">
        <v>0</v>
      </c>
    </row>
    <row r="994" spans="2:9" ht="38.25" hidden="1" x14ac:dyDescent="0.2">
      <c r="B994" s="9" t="s">
        <v>4605</v>
      </c>
      <c r="C994" s="12" t="s">
        <v>13</v>
      </c>
      <c r="D994" s="14" t="s">
        <v>5685</v>
      </c>
      <c r="E994" s="10">
        <v>0</v>
      </c>
      <c r="F994" s="10">
        <v>60</v>
      </c>
      <c r="G994" s="10">
        <f t="shared" si="25"/>
        <v>0</v>
      </c>
      <c r="I994" s="143">
        <v>0</v>
      </c>
    </row>
    <row r="995" spans="2:9" ht="38.25" hidden="1" x14ac:dyDescent="0.2">
      <c r="B995" s="9" t="s">
        <v>4606</v>
      </c>
      <c r="C995" s="12" t="s">
        <v>13</v>
      </c>
      <c r="D995" s="14" t="s">
        <v>5686</v>
      </c>
      <c r="E995" s="10">
        <v>0</v>
      </c>
      <c r="F995" s="10" t="str">
        <f>IF(REKAPITULACIJA!$F$48*I995=0,"",REKAPITULACIJA!$F$48*I995)</f>
        <v/>
      </c>
      <c r="G995" s="10" t="str">
        <f t="shared" si="25"/>
        <v/>
      </c>
      <c r="I995" s="143">
        <v>0</v>
      </c>
    </row>
    <row r="996" spans="2:9" ht="38.25" hidden="1" x14ac:dyDescent="0.2">
      <c r="B996" s="9" t="s">
        <v>4607</v>
      </c>
      <c r="C996" s="12" t="s">
        <v>13</v>
      </c>
      <c r="D996" s="14" t="s">
        <v>5687</v>
      </c>
      <c r="E996" s="10">
        <v>0</v>
      </c>
      <c r="F996" s="10" t="str">
        <f>IF(REKAPITULACIJA!$F$48*I996=0,"",REKAPITULACIJA!$F$48*I996)</f>
        <v/>
      </c>
      <c r="G996" s="10" t="str">
        <f t="shared" si="25"/>
        <v/>
      </c>
      <c r="I996" s="143">
        <v>0</v>
      </c>
    </row>
    <row r="997" spans="2:9" ht="38.25" hidden="1" x14ac:dyDescent="0.2">
      <c r="B997" s="9" t="s">
        <v>4608</v>
      </c>
      <c r="C997" s="12" t="s">
        <v>13</v>
      </c>
      <c r="D997" s="14" t="s">
        <v>5688</v>
      </c>
      <c r="E997" s="10">
        <v>0</v>
      </c>
      <c r="F997" s="10">
        <v>70</v>
      </c>
      <c r="G997" s="10">
        <f t="shared" si="25"/>
        <v>0</v>
      </c>
      <c r="I997" s="143">
        <v>90</v>
      </c>
    </row>
    <row r="998" spans="2:9" ht="38.25" hidden="1" x14ac:dyDescent="0.2">
      <c r="B998" s="9" t="s">
        <v>4609</v>
      </c>
      <c r="C998" s="12" t="s">
        <v>13</v>
      </c>
      <c r="D998" s="14" t="s">
        <v>14307</v>
      </c>
      <c r="E998" s="10">
        <v>0</v>
      </c>
      <c r="F998" s="10">
        <v>90</v>
      </c>
      <c r="G998" s="10">
        <f t="shared" si="25"/>
        <v>0</v>
      </c>
      <c r="I998" s="143">
        <v>100</v>
      </c>
    </row>
    <row r="999" spans="2:9" ht="38.25" hidden="1" x14ac:dyDescent="0.2">
      <c r="B999" s="9" t="s">
        <v>4610</v>
      </c>
      <c r="C999" s="12" t="s">
        <v>13</v>
      </c>
      <c r="D999" s="14" t="s">
        <v>5689</v>
      </c>
      <c r="E999" s="10">
        <v>0</v>
      </c>
      <c r="F999" s="10" t="str">
        <f>IF(REKAPITULACIJA!$F$48*I999=0,"",REKAPITULACIJA!$F$48*I999)</f>
        <v/>
      </c>
      <c r="G999" s="10" t="str">
        <f t="shared" si="25"/>
        <v/>
      </c>
      <c r="I999" s="143">
        <v>0</v>
      </c>
    </row>
    <row r="1000" spans="2:9" ht="38.25" hidden="1" x14ac:dyDescent="0.2">
      <c r="B1000" s="9" t="s">
        <v>4611</v>
      </c>
      <c r="C1000" s="12" t="s">
        <v>13</v>
      </c>
      <c r="D1000" s="14" t="s">
        <v>5690</v>
      </c>
      <c r="E1000" s="10">
        <v>0</v>
      </c>
      <c r="F1000" s="10" t="str">
        <f>IF(REKAPITULACIJA!$F$48*I1000=0,"",REKAPITULACIJA!$F$48*I1000)</f>
        <v/>
      </c>
      <c r="G1000" s="10" t="str">
        <f t="shared" si="25"/>
        <v/>
      </c>
      <c r="I1000" s="143">
        <v>0</v>
      </c>
    </row>
    <row r="1001" spans="2:9" ht="38.25" hidden="1" x14ac:dyDescent="0.2">
      <c r="B1001" s="9" t="s">
        <v>4612</v>
      </c>
      <c r="C1001" s="12" t="s">
        <v>13</v>
      </c>
      <c r="D1001" s="14" t="s">
        <v>5691</v>
      </c>
      <c r="E1001" s="10">
        <v>0</v>
      </c>
      <c r="F1001" s="10" t="str">
        <f>IF(REKAPITULACIJA!$F$48*I1001=0,"",REKAPITULACIJA!$F$48*I1001)</f>
        <v/>
      </c>
      <c r="G1001" s="10" t="str">
        <f t="shared" si="25"/>
        <v/>
      </c>
      <c r="I1001" s="38">
        <v>0</v>
      </c>
    </row>
    <row r="1002" spans="2:9" ht="38.25" hidden="1" x14ac:dyDescent="0.2">
      <c r="B1002" s="9" t="s">
        <v>4613</v>
      </c>
      <c r="C1002" s="12" t="s">
        <v>13</v>
      </c>
      <c r="D1002" s="14" t="s">
        <v>5692</v>
      </c>
      <c r="E1002" s="10">
        <v>0</v>
      </c>
      <c r="F1002" s="10" t="str">
        <f>IF(REKAPITULACIJA!$F$48*I1002=0,"",REKAPITULACIJA!$F$48*I1002)</f>
        <v/>
      </c>
      <c r="G1002" s="10" t="str">
        <f t="shared" si="25"/>
        <v/>
      </c>
      <c r="I1002" s="38">
        <v>0</v>
      </c>
    </row>
    <row r="1003" spans="2:9" ht="38.25" hidden="1" x14ac:dyDescent="0.2">
      <c r="B1003" s="9" t="s">
        <v>4614</v>
      </c>
      <c r="C1003" s="12" t="s">
        <v>13</v>
      </c>
      <c r="D1003" s="14" t="s">
        <v>5693</v>
      </c>
      <c r="E1003" s="10">
        <v>0</v>
      </c>
      <c r="F1003" s="10" t="str">
        <f>IF(REKAPITULACIJA!$F$48*I1003=0,"",REKAPITULACIJA!$F$48*I1003)</f>
        <v/>
      </c>
      <c r="G1003" s="10" t="str">
        <f t="shared" si="25"/>
        <v/>
      </c>
      <c r="I1003" s="38">
        <v>0</v>
      </c>
    </row>
    <row r="1004" spans="2:9" ht="38.25" hidden="1" x14ac:dyDescent="0.2">
      <c r="B1004" s="9" t="s">
        <v>4615</v>
      </c>
      <c r="C1004" s="12" t="s">
        <v>13</v>
      </c>
      <c r="D1004" s="14" t="s">
        <v>5694</v>
      </c>
      <c r="E1004" s="10">
        <v>0</v>
      </c>
      <c r="F1004" s="10" t="str">
        <f>IF(REKAPITULACIJA!$F$48*I1004=0,"",REKAPITULACIJA!$F$48*I1004)</f>
        <v/>
      </c>
      <c r="G1004" s="10" t="str">
        <f t="shared" si="25"/>
        <v/>
      </c>
      <c r="I1004" s="38">
        <v>0</v>
      </c>
    </row>
    <row r="1005" spans="2:9" ht="38.25" hidden="1" x14ac:dyDescent="0.2">
      <c r="B1005" s="9" t="s">
        <v>4616</v>
      </c>
      <c r="C1005" s="12" t="s">
        <v>13</v>
      </c>
      <c r="D1005" s="14" t="s">
        <v>5695</v>
      </c>
      <c r="E1005" s="10">
        <v>0</v>
      </c>
      <c r="F1005" s="10" t="str">
        <f>IF(REKAPITULACIJA!$F$48*I1005=0,"",REKAPITULACIJA!$F$48*I1005)</f>
        <v/>
      </c>
      <c r="G1005" s="10" t="str">
        <f t="shared" si="25"/>
        <v/>
      </c>
      <c r="I1005" s="38">
        <v>0</v>
      </c>
    </row>
    <row r="1006" spans="2:9" ht="38.25" hidden="1" x14ac:dyDescent="0.2">
      <c r="B1006" s="9" t="s">
        <v>4617</v>
      </c>
      <c r="C1006" s="12" t="s">
        <v>13</v>
      </c>
      <c r="D1006" s="14" t="s">
        <v>5696</v>
      </c>
      <c r="E1006" s="10">
        <v>0</v>
      </c>
      <c r="F1006" s="10" t="str">
        <f>IF(REKAPITULACIJA!$F$48*I1006=0,"",REKAPITULACIJA!$F$48*I1006)</f>
        <v/>
      </c>
      <c r="G1006" s="10" t="str">
        <f t="shared" si="25"/>
        <v/>
      </c>
      <c r="I1006" s="38">
        <v>0</v>
      </c>
    </row>
    <row r="1007" spans="2:9" ht="38.25" hidden="1" x14ac:dyDescent="0.2">
      <c r="B1007" s="9" t="s">
        <v>4618</v>
      </c>
      <c r="C1007" s="12" t="s">
        <v>13</v>
      </c>
      <c r="D1007" s="14" t="s">
        <v>5697</v>
      </c>
      <c r="E1007" s="10">
        <v>0</v>
      </c>
      <c r="F1007" s="10" t="str">
        <f>IF(REKAPITULACIJA!$F$48*I1007=0,"",REKAPITULACIJA!$F$48*I1007)</f>
        <v/>
      </c>
      <c r="G1007" s="10" t="str">
        <f t="shared" si="25"/>
        <v/>
      </c>
      <c r="I1007" s="38">
        <v>0</v>
      </c>
    </row>
    <row r="1008" spans="2:9" ht="38.25" hidden="1" x14ac:dyDescent="0.2">
      <c r="B1008" s="9" t="s">
        <v>4619</v>
      </c>
      <c r="C1008" s="12" t="s">
        <v>13</v>
      </c>
      <c r="D1008" s="14" t="s">
        <v>5698</v>
      </c>
      <c r="E1008" s="10">
        <v>0</v>
      </c>
      <c r="F1008" s="10" t="str">
        <f>IF(REKAPITULACIJA!$F$48*I1008=0,"",REKAPITULACIJA!$F$48*I1008)</f>
        <v/>
      </c>
      <c r="G1008" s="10" t="str">
        <f t="shared" si="25"/>
        <v/>
      </c>
      <c r="I1008" s="38">
        <v>0</v>
      </c>
    </row>
    <row r="1009" spans="2:9" ht="38.25" hidden="1" x14ac:dyDescent="0.2">
      <c r="B1009" s="9" t="s">
        <v>4620</v>
      </c>
      <c r="C1009" s="12" t="s">
        <v>13</v>
      </c>
      <c r="D1009" s="14" t="s">
        <v>5699</v>
      </c>
      <c r="E1009" s="10">
        <v>0</v>
      </c>
      <c r="F1009" s="10" t="str">
        <f>IF(REKAPITULACIJA!$F$48*I1009=0,"",REKAPITULACIJA!$F$48*I1009)</f>
        <v/>
      </c>
      <c r="G1009" s="10" t="str">
        <f t="shared" si="25"/>
        <v/>
      </c>
      <c r="I1009" s="38">
        <v>0</v>
      </c>
    </row>
    <row r="1010" spans="2:9" ht="38.25" hidden="1" x14ac:dyDescent="0.2">
      <c r="B1010" s="9" t="s">
        <v>4621</v>
      </c>
      <c r="C1010" s="12" t="s">
        <v>13</v>
      </c>
      <c r="D1010" s="86" t="s">
        <v>4622</v>
      </c>
      <c r="E1010" s="10">
        <v>0</v>
      </c>
      <c r="F1010" s="10" t="str">
        <f>IF(REKAPITULACIJA!$F$48*I1010=0,"",REKAPITULACIJA!$F$48*I1010)</f>
        <v/>
      </c>
      <c r="G1010" s="10" t="str">
        <f t="shared" si="25"/>
        <v/>
      </c>
      <c r="I1010" s="143">
        <v>0</v>
      </c>
    </row>
    <row r="1011" spans="2:9" ht="38.25" hidden="1" x14ac:dyDescent="0.2">
      <c r="B1011" s="9" t="s">
        <v>4623</v>
      </c>
      <c r="C1011" s="12" t="s">
        <v>13</v>
      </c>
      <c r="D1011" s="86" t="s">
        <v>4624</v>
      </c>
      <c r="E1011" s="10">
        <v>0</v>
      </c>
      <c r="F1011" s="10" t="str">
        <f>IF(REKAPITULACIJA!$F$48*I1011=0,"",REKAPITULACIJA!$F$48*I1011)</f>
        <v/>
      </c>
      <c r="G1011" s="10" t="str">
        <f t="shared" si="25"/>
        <v/>
      </c>
      <c r="I1011" s="143">
        <v>0</v>
      </c>
    </row>
    <row r="1012" spans="2:9" ht="38.25" hidden="1" x14ac:dyDescent="0.2">
      <c r="B1012" s="9" t="s">
        <v>4625</v>
      </c>
      <c r="C1012" s="12" t="s">
        <v>13</v>
      </c>
      <c r="D1012" s="86" t="s">
        <v>4626</v>
      </c>
      <c r="E1012" s="10">
        <v>0</v>
      </c>
      <c r="F1012" s="10" t="str">
        <f>IF(REKAPITULACIJA!$F$48*I1012=0,"",REKAPITULACIJA!$F$48*I1012)</f>
        <v/>
      </c>
      <c r="G1012" s="10" t="str">
        <f t="shared" si="25"/>
        <v/>
      </c>
      <c r="I1012" s="143">
        <v>0</v>
      </c>
    </row>
    <row r="1013" spans="2:9" ht="38.25" hidden="1" x14ac:dyDescent="0.2">
      <c r="B1013" s="9" t="s">
        <v>4627</v>
      </c>
      <c r="C1013" s="12" t="s">
        <v>13</v>
      </c>
      <c r="D1013" s="86" t="s">
        <v>5700</v>
      </c>
      <c r="E1013" s="10">
        <v>0</v>
      </c>
      <c r="F1013" s="10" t="str">
        <f>IF(REKAPITULACIJA!$F$48*I1013=0,"",REKAPITULACIJA!$F$48*I1013)</f>
        <v/>
      </c>
      <c r="G1013" s="10" t="str">
        <f t="shared" si="25"/>
        <v/>
      </c>
      <c r="I1013" s="38">
        <v>0</v>
      </c>
    </row>
    <row r="1014" spans="2:9" ht="38.25" hidden="1" x14ac:dyDescent="0.2">
      <c r="B1014" s="9" t="s">
        <v>4628</v>
      </c>
      <c r="C1014" s="12" t="s">
        <v>13</v>
      </c>
      <c r="D1014" s="86" t="s">
        <v>5701</v>
      </c>
      <c r="E1014" s="10">
        <v>0</v>
      </c>
      <c r="F1014" s="10" t="str">
        <f>IF(REKAPITULACIJA!$F$48*I1014=0,"",REKAPITULACIJA!$F$48*I1014)</f>
        <v/>
      </c>
      <c r="G1014" s="10" t="str">
        <f t="shared" si="25"/>
        <v/>
      </c>
      <c r="I1014" s="38">
        <v>0</v>
      </c>
    </row>
    <row r="1015" spans="2:9" ht="38.25" hidden="1" x14ac:dyDescent="0.2">
      <c r="B1015" s="9" t="s">
        <v>4629</v>
      </c>
      <c r="C1015" s="12" t="s">
        <v>13</v>
      </c>
      <c r="D1015" s="86" t="s">
        <v>5702</v>
      </c>
      <c r="E1015" s="10">
        <v>0</v>
      </c>
      <c r="F1015" s="10" t="str">
        <f>IF(REKAPITULACIJA!$F$48*I1015=0,"",REKAPITULACIJA!$F$48*I1015)</f>
        <v/>
      </c>
      <c r="G1015" s="10" t="str">
        <f t="shared" si="25"/>
        <v/>
      </c>
      <c r="I1015" s="38">
        <v>0</v>
      </c>
    </row>
    <row r="1016" spans="2:9" ht="38.25" hidden="1" x14ac:dyDescent="0.2">
      <c r="B1016" s="9" t="s">
        <v>4630</v>
      </c>
      <c r="C1016" s="12" t="s">
        <v>13</v>
      </c>
      <c r="D1016" s="86" t="s">
        <v>5703</v>
      </c>
      <c r="E1016" s="10">
        <v>0</v>
      </c>
      <c r="F1016" s="10" t="str">
        <f>IF(REKAPITULACIJA!$F$48*I1016=0,"",REKAPITULACIJA!$F$48*I1016)</f>
        <v/>
      </c>
      <c r="G1016" s="10" t="str">
        <f t="shared" si="25"/>
        <v/>
      </c>
      <c r="I1016" s="38">
        <v>0</v>
      </c>
    </row>
    <row r="1017" spans="2:9" ht="38.25" hidden="1" x14ac:dyDescent="0.2">
      <c r="B1017" s="9" t="s">
        <v>4631</v>
      </c>
      <c r="C1017" s="12" t="s">
        <v>13</v>
      </c>
      <c r="D1017" s="86" t="s">
        <v>4632</v>
      </c>
      <c r="E1017" s="10">
        <v>0</v>
      </c>
      <c r="F1017" s="10" t="str">
        <f>IF(REKAPITULACIJA!$F$48*I1017=0,"",REKAPITULACIJA!$F$48*I1017)</f>
        <v/>
      </c>
      <c r="G1017" s="10" t="str">
        <f t="shared" si="25"/>
        <v/>
      </c>
      <c r="I1017" s="143">
        <v>0</v>
      </c>
    </row>
    <row r="1018" spans="2:9" ht="38.25" hidden="1" x14ac:dyDescent="0.2">
      <c r="B1018" s="9" t="s">
        <v>4633</v>
      </c>
      <c r="C1018" s="12" t="s">
        <v>13</v>
      </c>
      <c r="D1018" s="86" t="s">
        <v>4634</v>
      </c>
      <c r="E1018" s="10">
        <v>0</v>
      </c>
      <c r="F1018" s="10" t="str">
        <f>IF(REKAPITULACIJA!$F$48*I1018=0,"",REKAPITULACIJA!$F$48*I1018)</f>
        <v/>
      </c>
      <c r="G1018" s="10" t="str">
        <f t="shared" si="25"/>
        <v/>
      </c>
      <c r="I1018" s="143">
        <v>0</v>
      </c>
    </row>
    <row r="1019" spans="2:9" ht="38.25" hidden="1" x14ac:dyDescent="0.2">
      <c r="B1019" s="9" t="s">
        <v>4635</v>
      </c>
      <c r="C1019" s="12" t="s">
        <v>13</v>
      </c>
      <c r="D1019" s="86" t="s">
        <v>4636</v>
      </c>
      <c r="E1019" s="10">
        <v>0</v>
      </c>
      <c r="F1019" s="10" t="str">
        <f>IF(REKAPITULACIJA!$F$48*I1019=0,"",REKAPITULACIJA!$F$48*I1019)</f>
        <v/>
      </c>
      <c r="G1019" s="10" t="str">
        <f t="shared" si="25"/>
        <v/>
      </c>
      <c r="I1019" s="143">
        <v>0</v>
      </c>
    </row>
    <row r="1020" spans="2:9" ht="38.25" hidden="1" x14ac:dyDescent="0.2">
      <c r="B1020" s="9" t="s">
        <v>4637</v>
      </c>
      <c r="C1020" s="12" t="s">
        <v>13</v>
      </c>
      <c r="D1020" s="86" t="s">
        <v>5704</v>
      </c>
      <c r="E1020" s="10">
        <v>0</v>
      </c>
      <c r="F1020" s="10" t="str">
        <f>IF(REKAPITULACIJA!$F$48*I1020=0,"",REKAPITULACIJA!$F$48*I1020)</f>
        <v/>
      </c>
      <c r="G1020" s="10" t="str">
        <f t="shared" si="25"/>
        <v/>
      </c>
      <c r="I1020" s="38">
        <v>0</v>
      </c>
    </row>
    <row r="1021" spans="2:9" ht="38.25" hidden="1" x14ac:dyDescent="0.2">
      <c r="B1021" s="9" t="s">
        <v>4638</v>
      </c>
      <c r="C1021" s="12" t="s">
        <v>13</v>
      </c>
      <c r="D1021" s="86" t="s">
        <v>5705</v>
      </c>
      <c r="E1021" s="10">
        <v>0</v>
      </c>
      <c r="F1021" s="10" t="str">
        <f>IF(REKAPITULACIJA!$F$48*I1021=0,"",REKAPITULACIJA!$F$48*I1021)</f>
        <v/>
      </c>
      <c r="G1021" s="10" t="str">
        <f t="shared" si="25"/>
        <v/>
      </c>
      <c r="I1021" s="38">
        <v>0</v>
      </c>
    </row>
    <row r="1022" spans="2:9" ht="38.25" hidden="1" x14ac:dyDescent="0.2">
      <c r="B1022" s="9" t="s">
        <v>4639</v>
      </c>
      <c r="C1022" s="12" t="s">
        <v>13</v>
      </c>
      <c r="D1022" s="86" t="s">
        <v>5706</v>
      </c>
      <c r="E1022" s="10">
        <v>0</v>
      </c>
      <c r="F1022" s="10">
        <f>IF(REKAPITULACIJA!$F$48*I1022=0,"",REKAPITULACIJA!$F$48*I1022)</f>
        <v>178.4</v>
      </c>
      <c r="G1022" s="10">
        <f t="shared" si="25"/>
        <v>0</v>
      </c>
      <c r="I1022" s="146">
        <v>178.4</v>
      </c>
    </row>
    <row r="1023" spans="2:9" ht="38.25" hidden="1" x14ac:dyDescent="0.2">
      <c r="B1023" s="9" t="s">
        <v>4640</v>
      </c>
      <c r="C1023" s="12" t="s">
        <v>13</v>
      </c>
      <c r="D1023" s="86" t="s">
        <v>5707</v>
      </c>
      <c r="E1023" s="10">
        <v>0</v>
      </c>
      <c r="F1023" s="10" t="str">
        <f>IF(REKAPITULACIJA!$F$48*I1023=0,"",REKAPITULACIJA!$F$48*I1023)</f>
        <v/>
      </c>
      <c r="G1023" s="10" t="str">
        <f t="shared" si="25"/>
        <v/>
      </c>
      <c r="I1023" s="38">
        <v>0</v>
      </c>
    </row>
    <row r="1024" spans="2:9" ht="38.25" hidden="1" x14ac:dyDescent="0.2">
      <c r="B1024" s="9" t="s">
        <v>4641</v>
      </c>
      <c r="C1024" s="12" t="s">
        <v>13</v>
      </c>
      <c r="D1024" s="86" t="s">
        <v>4642</v>
      </c>
      <c r="E1024" s="10">
        <v>0</v>
      </c>
      <c r="F1024" s="10">
        <f>IF(REKAPITULACIJA!$F$48*I1024=0,"",REKAPITULACIJA!$F$48*I1024)</f>
        <v>168.8</v>
      </c>
      <c r="G1024" s="10">
        <f t="shared" si="25"/>
        <v>0</v>
      </c>
      <c r="I1024" s="147">
        <v>168.8</v>
      </c>
    </row>
    <row r="1025" spans="2:9" ht="38.25" hidden="1" x14ac:dyDescent="0.2">
      <c r="B1025" s="9" t="s">
        <v>4643</v>
      </c>
      <c r="C1025" s="12" t="s">
        <v>13</v>
      </c>
      <c r="D1025" s="86" t="s">
        <v>4644</v>
      </c>
      <c r="E1025" s="10">
        <v>0</v>
      </c>
      <c r="F1025" s="10">
        <f>IF(REKAPITULACIJA!$F$48*I1025=0,"",REKAPITULACIJA!$F$48*I1025)</f>
        <v>202.2</v>
      </c>
      <c r="G1025" s="10">
        <f t="shared" si="25"/>
        <v>0</v>
      </c>
      <c r="I1025" s="147">
        <v>202.2</v>
      </c>
    </row>
    <row r="1026" spans="2:9" ht="38.25" hidden="1" x14ac:dyDescent="0.2">
      <c r="B1026" s="9" t="s">
        <v>4645</v>
      </c>
      <c r="C1026" s="12" t="s">
        <v>13</v>
      </c>
      <c r="D1026" s="86" t="s">
        <v>4646</v>
      </c>
      <c r="E1026" s="10">
        <v>0</v>
      </c>
      <c r="F1026" s="10" t="str">
        <f>IF(REKAPITULACIJA!$F$48*I1026=0,"",REKAPITULACIJA!$F$48*I1026)</f>
        <v/>
      </c>
      <c r="G1026" s="10" t="str">
        <f t="shared" si="25"/>
        <v/>
      </c>
      <c r="I1026" s="143">
        <v>0</v>
      </c>
    </row>
    <row r="1027" spans="2:9" ht="38.25" hidden="1" x14ac:dyDescent="0.2">
      <c r="B1027" s="9" t="s">
        <v>4647</v>
      </c>
      <c r="C1027" s="12" t="s">
        <v>13</v>
      </c>
      <c r="D1027" s="86" t="s">
        <v>5708</v>
      </c>
      <c r="E1027" s="10">
        <v>0</v>
      </c>
      <c r="F1027" s="10">
        <f>IF(REKAPITULACIJA!$F$48*I1027=0,"",REKAPITULACIJA!$F$48*I1027)</f>
        <v>147.80000000000001</v>
      </c>
      <c r="G1027" s="10">
        <f t="shared" si="25"/>
        <v>0</v>
      </c>
      <c r="I1027" s="146">
        <v>147.80000000000001</v>
      </c>
    </row>
    <row r="1028" spans="2:9" ht="38.25" hidden="1" x14ac:dyDescent="0.2">
      <c r="B1028" s="9" t="s">
        <v>4648</v>
      </c>
      <c r="C1028" s="12" t="s">
        <v>13</v>
      </c>
      <c r="D1028" s="86" t="s">
        <v>5709</v>
      </c>
      <c r="E1028" s="10">
        <v>0</v>
      </c>
      <c r="F1028" s="10">
        <f>IF(REKAPITULACIJA!$F$48*I1028=0,"",REKAPITULACIJA!$F$48*I1028)</f>
        <v>158.19999999999999</v>
      </c>
      <c r="G1028" s="10">
        <f t="shared" si="25"/>
        <v>0</v>
      </c>
      <c r="I1028" s="146">
        <v>158.19999999999999</v>
      </c>
    </row>
    <row r="1029" spans="2:9" ht="38.25" hidden="1" x14ac:dyDescent="0.2">
      <c r="B1029" s="9" t="s">
        <v>4649</v>
      </c>
      <c r="C1029" s="12" t="s">
        <v>13</v>
      </c>
      <c r="D1029" s="86" t="s">
        <v>5710</v>
      </c>
      <c r="E1029" s="10">
        <v>0</v>
      </c>
      <c r="F1029" s="10">
        <f>IF(REKAPITULACIJA!$F$48*I1029=0,"",REKAPITULACIJA!$F$48*I1029)</f>
        <v>206.1</v>
      </c>
      <c r="G1029" s="10">
        <f t="shared" si="25"/>
        <v>0</v>
      </c>
      <c r="I1029" s="146">
        <v>206.1</v>
      </c>
    </row>
    <row r="1030" spans="2:9" ht="38.25" hidden="1" x14ac:dyDescent="0.2">
      <c r="B1030" s="9" t="s">
        <v>4650</v>
      </c>
      <c r="C1030" s="12" t="s">
        <v>13</v>
      </c>
      <c r="D1030" s="86" t="s">
        <v>14237</v>
      </c>
      <c r="E1030" s="10">
        <v>0</v>
      </c>
      <c r="F1030" s="10">
        <f>IF(REKAPITULACIJA!$F$48*I1030=0,"",REKAPITULACIJA!$F$48*I1030)</f>
        <v>640</v>
      </c>
      <c r="G1030" s="10">
        <f t="shared" si="25"/>
        <v>0</v>
      </c>
      <c r="I1030" s="146">
        <v>640</v>
      </c>
    </row>
    <row r="1031" spans="2:9" ht="38.25" hidden="1" x14ac:dyDescent="0.2">
      <c r="B1031" s="9" t="s">
        <v>4651</v>
      </c>
      <c r="C1031" s="12" t="s">
        <v>13</v>
      </c>
      <c r="D1031" s="86" t="s">
        <v>4652</v>
      </c>
      <c r="E1031" s="10">
        <v>0</v>
      </c>
      <c r="F1031" s="10" t="str">
        <f>IF(REKAPITULACIJA!$F$48*I1031=0,"",REKAPITULACIJA!$F$48*I1031)</f>
        <v/>
      </c>
      <c r="G1031" s="10" t="str">
        <f t="shared" ref="G1031:G1058" si="26">IF(F1031="","",E1031*F1031)</f>
        <v/>
      </c>
      <c r="I1031" s="143">
        <v>0</v>
      </c>
    </row>
    <row r="1032" spans="2:9" ht="51" hidden="1" x14ac:dyDescent="0.2">
      <c r="B1032" s="9" t="s">
        <v>4653</v>
      </c>
      <c r="C1032" s="12" t="s">
        <v>13</v>
      </c>
      <c r="D1032" s="86" t="s">
        <v>14343</v>
      </c>
      <c r="E1032" s="10">
        <v>0</v>
      </c>
      <c r="F1032" s="10">
        <f>IF(REKAPITULACIJA!$F$48*I1032=0,"",REKAPITULACIJA!$F$48*I1032)</f>
        <v>274.39999999999998</v>
      </c>
      <c r="G1032" s="10">
        <f t="shared" si="26"/>
        <v>0</v>
      </c>
      <c r="I1032" s="147">
        <v>274.39999999999998</v>
      </c>
    </row>
    <row r="1033" spans="2:9" ht="38.25" hidden="1" x14ac:dyDescent="0.2">
      <c r="B1033" s="9" t="s">
        <v>4654</v>
      </c>
      <c r="C1033" s="12" t="s">
        <v>13</v>
      </c>
      <c r="D1033" s="86" t="s">
        <v>14369</v>
      </c>
      <c r="E1033" s="10">
        <v>0</v>
      </c>
      <c r="F1033" s="10">
        <v>305</v>
      </c>
      <c r="G1033" s="10">
        <f t="shared" si="26"/>
        <v>0</v>
      </c>
      <c r="I1033" s="143">
        <v>0</v>
      </c>
    </row>
    <row r="1034" spans="2:9" ht="38.25" hidden="1" x14ac:dyDescent="0.2">
      <c r="B1034" s="9" t="s">
        <v>4655</v>
      </c>
      <c r="C1034" s="12" t="s">
        <v>13</v>
      </c>
      <c r="D1034" s="86" t="s">
        <v>5711</v>
      </c>
      <c r="E1034" s="10">
        <v>0</v>
      </c>
      <c r="F1034" s="10">
        <f>IF(REKAPITULACIJA!$F$48*I1034=0,"",REKAPITULACIJA!$F$48*I1034)</f>
        <v>167.2</v>
      </c>
      <c r="G1034" s="10">
        <f t="shared" si="26"/>
        <v>0</v>
      </c>
      <c r="I1034" s="146">
        <v>167.2</v>
      </c>
    </row>
    <row r="1035" spans="2:9" ht="38.25" hidden="1" x14ac:dyDescent="0.2">
      <c r="B1035" s="9" t="s">
        <v>4656</v>
      </c>
      <c r="C1035" s="12" t="s">
        <v>13</v>
      </c>
      <c r="D1035" s="86" t="s">
        <v>14258</v>
      </c>
      <c r="E1035" s="10">
        <v>0</v>
      </c>
      <c r="F1035" s="10">
        <f>IF(REKAPITULACIJA!$F$48*I1035=0,"",REKAPITULACIJA!$F$48*I1035)</f>
        <v>268.8</v>
      </c>
      <c r="G1035" s="10">
        <f t="shared" si="26"/>
        <v>0</v>
      </c>
      <c r="I1035" s="146">
        <v>268.8</v>
      </c>
    </row>
    <row r="1036" spans="2:9" ht="38.25" hidden="1" x14ac:dyDescent="0.2">
      <c r="B1036" s="9" t="s">
        <v>4657</v>
      </c>
      <c r="C1036" s="12" t="s">
        <v>13</v>
      </c>
      <c r="D1036" s="86" t="s">
        <v>5712</v>
      </c>
      <c r="E1036" s="10">
        <v>0</v>
      </c>
      <c r="F1036" s="10">
        <f>IF(REKAPITULACIJA!$F$48*I1036=0,"",REKAPITULACIJA!$F$48*I1036)</f>
        <v>304</v>
      </c>
      <c r="G1036" s="10">
        <f t="shared" si="26"/>
        <v>0</v>
      </c>
      <c r="I1036" s="146">
        <v>304</v>
      </c>
    </row>
    <row r="1037" spans="2:9" ht="38.25" hidden="1" x14ac:dyDescent="0.2">
      <c r="B1037" s="9" t="s">
        <v>4658</v>
      </c>
      <c r="C1037" s="12" t="s">
        <v>13</v>
      </c>
      <c r="D1037" s="86" t="s">
        <v>5713</v>
      </c>
      <c r="E1037" s="10">
        <v>0</v>
      </c>
      <c r="F1037" s="10">
        <f>IF(REKAPITULACIJA!$F$48*I1037=0,"",REKAPITULACIJA!$F$48*I1037)</f>
        <v>786.45</v>
      </c>
      <c r="G1037" s="10">
        <f t="shared" si="26"/>
        <v>0</v>
      </c>
      <c r="I1037" s="146">
        <v>786.45</v>
      </c>
    </row>
    <row r="1038" spans="2:9" ht="38.25" hidden="1" x14ac:dyDescent="0.2">
      <c r="B1038" s="9" t="s">
        <v>4659</v>
      </c>
      <c r="C1038" s="12" t="s">
        <v>13</v>
      </c>
      <c r="D1038" s="86" t="s">
        <v>14238</v>
      </c>
      <c r="E1038" s="10">
        <v>0</v>
      </c>
      <c r="F1038" s="10">
        <f>IF(REKAPITULACIJA!$F$48*I1038=0,"",REKAPITULACIJA!$F$48*I1038)</f>
        <v>451.9</v>
      </c>
      <c r="G1038" s="10">
        <f t="shared" si="26"/>
        <v>0</v>
      </c>
      <c r="I1038" s="146">
        <v>451.9</v>
      </c>
    </row>
    <row r="1039" spans="2:9" ht="38.25" hidden="1" x14ac:dyDescent="0.2">
      <c r="B1039" s="9" t="s">
        <v>4660</v>
      </c>
      <c r="C1039" s="12" t="s">
        <v>13</v>
      </c>
      <c r="D1039" s="86" t="s">
        <v>4661</v>
      </c>
      <c r="E1039" s="10">
        <v>0</v>
      </c>
      <c r="F1039" s="10" t="str">
        <f>IF(REKAPITULACIJA!$F$48*I1039=0,"",REKAPITULACIJA!$F$48*I1039)</f>
        <v/>
      </c>
      <c r="G1039" s="10" t="str">
        <f t="shared" si="26"/>
        <v/>
      </c>
      <c r="I1039" s="143">
        <v>0</v>
      </c>
    </row>
    <row r="1040" spans="2:9" ht="38.25" hidden="1" x14ac:dyDescent="0.2">
      <c r="B1040" s="9" t="s">
        <v>4662</v>
      </c>
      <c r="C1040" s="12" t="s">
        <v>13</v>
      </c>
      <c r="D1040" s="86" t="s">
        <v>4663</v>
      </c>
      <c r="E1040" s="10">
        <v>0</v>
      </c>
      <c r="F1040" s="10">
        <f>IF(REKAPITULACIJA!$F$48*I1040=0,"",REKAPITULACIJA!$F$48*I1040)</f>
        <v>286.8</v>
      </c>
      <c r="G1040" s="10">
        <f t="shared" si="26"/>
        <v>0</v>
      </c>
      <c r="I1040" s="147">
        <v>286.8</v>
      </c>
    </row>
    <row r="1041" spans="2:9" ht="38.25" hidden="1" x14ac:dyDescent="0.2">
      <c r="B1041" s="9" t="s">
        <v>4664</v>
      </c>
      <c r="C1041" s="12" t="s">
        <v>13</v>
      </c>
      <c r="D1041" s="86" t="s">
        <v>4665</v>
      </c>
      <c r="E1041" s="10">
        <v>0</v>
      </c>
      <c r="F1041" s="10" t="str">
        <f>IF(REKAPITULACIJA!$F$48*I1041=0,"",REKAPITULACIJA!$F$48*I1041)</f>
        <v/>
      </c>
      <c r="G1041" s="10" t="str">
        <f t="shared" si="26"/>
        <v/>
      </c>
      <c r="I1041" s="143">
        <v>0</v>
      </c>
    </row>
    <row r="1042" spans="2:9" ht="38.25" hidden="1" x14ac:dyDescent="0.2">
      <c r="B1042" s="9" t="s">
        <v>4666</v>
      </c>
      <c r="C1042" s="12" t="s">
        <v>13</v>
      </c>
      <c r="D1042" s="86" t="s">
        <v>5714</v>
      </c>
      <c r="E1042" s="10">
        <v>0</v>
      </c>
      <c r="F1042" s="10">
        <f>IF(REKAPITULACIJA!$F$48*I1042=0,"",REKAPITULACIJA!$F$48*I1042)</f>
        <v>330.7</v>
      </c>
      <c r="G1042" s="10">
        <f t="shared" si="26"/>
        <v>0</v>
      </c>
      <c r="I1042" s="147">
        <v>330.7</v>
      </c>
    </row>
    <row r="1043" spans="2:9" ht="38.25" hidden="1" x14ac:dyDescent="0.2">
      <c r="B1043" s="9" t="s">
        <v>4667</v>
      </c>
      <c r="C1043" s="12" t="s">
        <v>13</v>
      </c>
      <c r="D1043" s="86" t="s">
        <v>5715</v>
      </c>
      <c r="E1043" s="10">
        <v>0</v>
      </c>
      <c r="F1043" s="10">
        <f>IF(REKAPITULACIJA!$F$48*I1043=0,"",REKAPITULACIJA!$F$48*I1043)</f>
        <v>844.6</v>
      </c>
      <c r="G1043" s="10">
        <f t="shared" si="26"/>
        <v>0</v>
      </c>
      <c r="I1043" s="147">
        <v>844.6</v>
      </c>
    </row>
    <row r="1044" spans="2:9" ht="38.25" hidden="1" x14ac:dyDescent="0.2">
      <c r="B1044" s="9" t="s">
        <v>4668</v>
      </c>
      <c r="C1044" s="12" t="s">
        <v>13</v>
      </c>
      <c r="D1044" s="86" t="s">
        <v>14354</v>
      </c>
      <c r="E1044" s="10">
        <v>0</v>
      </c>
      <c r="F1044" s="10">
        <v>274.39999999999998</v>
      </c>
      <c r="G1044" s="10">
        <f t="shared" si="26"/>
        <v>0</v>
      </c>
      <c r="I1044" s="147">
        <v>289</v>
      </c>
    </row>
    <row r="1045" spans="2:9" ht="38.25" hidden="1" x14ac:dyDescent="0.2">
      <c r="B1045" s="9" t="s">
        <v>4669</v>
      </c>
      <c r="C1045" s="12" t="s">
        <v>13</v>
      </c>
      <c r="D1045" s="86" t="s">
        <v>4670</v>
      </c>
      <c r="E1045" s="10">
        <v>0</v>
      </c>
      <c r="F1045" s="10" t="str">
        <f>IF(REKAPITULACIJA!$F$48*I1045=0,"",REKAPITULACIJA!$F$48*I1045)</f>
        <v/>
      </c>
      <c r="G1045" s="10" t="str">
        <f t="shared" si="26"/>
        <v/>
      </c>
      <c r="I1045" s="38">
        <v>0</v>
      </c>
    </row>
    <row r="1046" spans="2:9" ht="51" hidden="1" x14ac:dyDescent="0.2">
      <c r="B1046" s="9" t="s">
        <v>4671</v>
      </c>
      <c r="C1046" s="12" t="s">
        <v>13</v>
      </c>
      <c r="D1046" s="14" t="s">
        <v>5716</v>
      </c>
      <c r="E1046" s="10">
        <v>0</v>
      </c>
      <c r="F1046" s="10" t="str">
        <f>IF(REKAPITULACIJA!$F$48*I1046=0,"",REKAPITULACIJA!$F$48*I1046)</f>
        <v/>
      </c>
      <c r="G1046" s="10" t="str">
        <f t="shared" si="26"/>
        <v/>
      </c>
      <c r="I1046" s="143">
        <v>0</v>
      </c>
    </row>
    <row r="1047" spans="2:9" ht="51" hidden="1" x14ac:dyDescent="0.2">
      <c r="B1047" s="9" t="s">
        <v>4672</v>
      </c>
      <c r="C1047" s="12" t="s">
        <v>13</v>
      </c>
      <c r="D1047" s="14" t="s">
        <v>5717</v>
      </c>
      <c r="E1047" s="10">
        <v>0</v>
      </c>
      <c r="F1047" s="10" t="str">
        <f>IF(REKAPITULACIJA!$F$48*I1047=0,"",REKAPITULACIJA!$F$48*I1047)</f>
        <v/>
      </c>
      <c r="G1047" s="10" t="str">
        <f t="shared" si="26"/>
        <v/>
      </c>
      <c r="I1047" s="143">
        <v>0</v>
      </c>
    </row>
    <row r="1048" spans="2:9" ht="51" hidden="1" x14ac:dyDescent="0.2">
      <c r="B1048" s="9" t="s">
        <v>4673</v>
      </c>
      <c r="C1048" s="12" t="s">
        <v>13</v>
      </c>
      <c r="D1048" s="14" t="s">
        <v>5718</v>
      </c>
      <c r="E1048" s="10">
        <v>0</v>
      </c>
      <c r="F1048" s="10" t="str">
        <f>IF(REKAPITULACIJA!$F$48*I1048=0,"",REKAPITULACIJA!$F$48*I1048)</f>
        <v/>
      </c>
      <c r="G1048" s="10" t="str">
        <f t="shared" si="26"/>
        <v/>
      </c>
      <c r="I1048" s="143">
        <v>0</v>
      </c>
    </row>
    <row r="1049" spans="2:9" ht="51" hidden="1" x14ac:dyDescent="0.2">
      <c r="B1049" s="9" t="s">
        <v>4674</v>
      </c>
      <c r="C1049" s="12" t="s">
        <v>13</v>
      </c>
      <c r="D1049" s="14" t="s">
        <v>5719</v>
      </c>
      <c r="E1049" s="10">
        <v>0</v>
      </c>
      <c r="F1049" s="10" t="str">
        <f>IF(REKAPITULACIJA!$F$48*I1049=0,"",REKAPITULACIJA!$F$48*I1049)</f>
        <v/>
      </c>
      <c r="G1049" s="10" t="str">
        <f t="shared" si="26"/>
        <v/>
      </c>
      <c r="I1049" s="143">
        <v>0</v>
      </c>
    </row>
    <row r="1050" spans="2:9" ht="51" hidden="1" x14ac:dyDescent="0.2">
      <c r="B1050" s="9" t="s">
        <v>4675</v>
      </c>
      <c r="C1050" s="12" t="s">
        <v>13</v>
      </c>
      <c r="D1050" s="14" t="s">
        <v>5720</v>
      </c>
      <c r="E1050" s="10">
        <v>0</v>
      </c>
      <c r="F1050" s="10" t="str">
        <f>IF(REKAPITULACIJA!$F$48*I1050=0,"",REKAPITULACIJA!$F$48*I1050)</f>
        <v/>
      </c>
      <c r="G1050" s="10" t="str">
        <f t="shared" si="26"/>
        <v/>
      </c>
      <c r="I1050" s="38">
        <v>0</v>
      </c>
    </row>
    <row r="1051" spans="2:9" ht="51" hidden="1" x14ac:dyDescent="0.2">
      <c r="B1051" s="9" t="s">
        <v>4676</v>
      </c>
      <c r="C1051" s="12" t="s">
        <v>13</v>
      </c>
      <c r="D1051" s="14" t="s">
        <v>5721</v>
      </c>
      <c r="E1051" s="10">
        <v>0</v>
      </c>
      <c r="F1051" s="10" t="str">
        <f>IF(REKAPITULACIJA!$F$48*I1051=0,"",REKAPITULACIJA!$F$48*I1051)</f>
        <v/>
      </c>
      <c r="G1051" s="10" t="str">
        <f t="shared" si="26"/>
        <v/>
      </c>
      <c r="I1051" s="38">
        <v>0</v>
      </c>
    </row>
    <row r="1052" spans="2:9" ht="51" hidden="1" x14ac:dyDescent="0.2">
      <c r="B1052" s="9" t="s">
        <v>4677</v>
      </c>
      <c r="C1052" s="12" t="s">
        <v>13</v>
      </c>
      <c r="D1052" s="14" t="s">
        <v>5722</v>
      </c>
      <c r="E1052" s="10">
        <v>0</v>
      </c>
      <c r="F1052" s="10" t="str">
        <f>IF(REKAPITULACIJA!$F$48*I1052=0,"",REKAPITULACIJA!$F$48*I1052)</f>
        <v/>
      </c>
      <c r="G1052" s="10" t="str">
        <f t="shared" si="26"/>
        <v/>
      </c>
      <c r="I1052" s="38">
        <v>0</v>
      </c>
    </row>
    <row r="1053" spans="2:9" ht="51" hidden="1" x14ac:dyDescent="0.2">
      <c r="B1053" s="9" t="s">
        <v>4678</v>
      </c>
      <c r="C1053" s="12" t="s">
        <v>13</v>
      </c>
      <c r="D1053" s="14" t="s">
        <v>5723</v>
      </c>
      <c r="E1053" s="10">
        <v>0</v>
      </c>
      <c r="F1053" s="10" t="str">
        <f>IF(REKAPITULACIJA!$F$48*I1053=0,"",REKAPITULACIJA!$F$48*I1053)</f>
        <v/>
      </c>
      <c r="G1053" s="10" t="str">
        <f t="shared" si="26"/>
        <v/>
      </c>
      <c r="I1053" s="38">
        <v>0</v>
      </c>
    </row>
    <row r="1054" spans="2:9" ht="51" hidden="1" x14ac:dyDescent="0.2">
      <c r="B1054" s="9" t="s">
        <v>4679</v>
      </c>
      <c r="C1054" s="12" t="s">
        <v>13</v>
      </c>
      <c r="D1054" s="14" t="s">
        <v>5724</v>
      </c>
      <c r="E1054" s="10">
        <v>0</v>
      </c>
      <c r="F1054" s="10">
        <v>1</v>
      </c>
      <c r="G1054" s="10">
        <f t="shared" si="26"/>
        <v>0</v>
      </c>
      <c r="I1054" s="143">
        <v>0</v>
      </c>
    </row>
    <row r="1055" spans="2:9" ht="51" hidden="1" x14ac:dyDescent="0.2">
      <c r="B1055" s="9" t="s">
        <v>4680</v>
      </c>
      <c r="C1055" s="12" t="s">
        <v>13</v>
      </c>
      <c r="D1055" s="14" t="s">
        <v>4681</v>
      </c>
      <c r="E1055" s="10">
        <v>0</v>
      </c>
      <c r="F1055" s="10" t="str">
        <f>IF(REKAPITULACIJA!$F$48*I1055=0,"",REKAPITULACIJA!$F$48*I1055)</f>
        <v/>
      </c>
      <c r="G1055" s="10" t="str">
        <f t="shared" si="26"/>
        <v/>
      </c>
      <c r="I1055" s="143">
        <v>0</v>
      </c>
    </row>
    <row r="1056" spans="2:9" ht="51" hidden="1" x14ac:dyDescent="0.2">
      <c r="B1056" s="9" t="s">
        <v>4682</v>
      </c>
      <c r="C1056" s="12" t="s">
        <v>13</v>
      </c>
      <c r="D1056" s="14" t="s">
        <v>4683</v>
      </c>
      <c r="E1056" s="10">
        <v>0</v>
      </c>
      <c r="F1056" s="10" t="str">
        <f>IF(REKAPITULACIJA!$F$48*I1056=0,"",REKAPITULACIJA!$F$48*I1056)</f>
        <v/>
      </c>
      <c r="G1056" s="10" t="str">
        <f t="shared" si="26"/>
        <v/>
      </c>
      <c r="I1056" s="143">
        <v>0</v>
      </c>
    </row>
    <row r="1057" spans="2:9" ht="38.25" hidden="1" x14ac:dyDescent="0.2">
      <c r="B1057" s="9" t="s">
        <v>4684</v>
      </c>
      <c r="C1057" s="12" t="s">
        <v>13</v>
      </c>
      <c r="D1057" s="14" t="s">
        <v>5725</v>
      </c>
      <c r="E1057" s="10">
        <v>0</v>
      </c>
      <c r="F1057" s="10" t="str">
        <f>IF(REKAPITULACIJA!$F$48*I1057=0,"",REKAPITULACIJA!$F$48*I1057)</f>
        <v/>
      </c>
      <c r="G1057" s="10" t="str">
        <f t="shared" si="26"/>
        <v/>
      </c>
      <c r="I1057" s="38">
        <v>0</v>
      </c>
    </row>
    <row r="1058" spans="2:9" ht="38.25" x14ac:dyDescent="0.2">
      <c r="B1058" s="9" t="s">
        <v>14342</v>
      </c>
      <c r="C1058" s="12" t="s">
        <v>13</v>
      </c>
      <c r="D1058" s="14" t="s">
        <v>14293</v>
      </c>
      <c r="E1058" s="162">
        <v>2</v>
      </c>
      <c r="F1058" s="10"/>
      <c r="G1058" s="10" t="str">
        <f t="shared" si="26"/>
        <v/>
      </c>
      <c r="I1058" s="38">
        <v>0</v>
      </c>
    </row>
    <row r="1059" spans="2:9" ht="38.25" hidden="1" x14ac:dyDescent="0.2">
      <c r="B1059" s="9" t="s">
        <v>14341</v>
      </c>
      <c r="C1059" s="12" t="s">
        <v>13</v>
      </c>
      <c r="D1059" s="14" t="s">
        <v>14279</v>
      </c>
      <c r="E1059" s="162">
        <v>0</v>
      </c>
      <c r="F1059" s="10">
        <v>15</v>
      </c>
      <c r="G1059" s="10">
        <f t="shared" ref="G1059" si="27">IF(F1059="","",E1059*F1059)</f>
        <v>0</v>
      </c>
      <c r="I1059" s="38">
        <v>0</v>
      </c>
    </row>
    <row r="1060" spans="2:9" hidden="1" x14ac:dyDescent="0.2">
      <c r="E1060" s="45">
        <f>IF(SUM(E1063:E1149)=0,0,"")</f>
        <v>0</v>
      </c>
      <c r="F1060" s="45"/>
      <c r="G1060" s="45">
        <f>IF(REKAPITULACIJA!$F$48=0,"",IF(SUM(G1063:G1149)=0,0,""))</f>
        <v>0</v>
      </c>
    </row>
    <row r="1061" spans="2:9" ht="21.2" hidden="1" customHeight="1" x14ac:dyDescent="0.25">
      <c r="B1061" s="212" t="s">
        <v>4685</v>
      </c>
      <c r="C1061" s="213"/>
      <c r="D1061" s="213"/>
      <c r="E1061" s="47">
        <f>IF(SUM(E1063:E1149)=0,0,"")</f>
        <v>0</v>
      </c>
      <c r="F1061" s="47"/>
      <c r="G1061" s="48">
        <f>IF(REKAPITULACIJA!$F$48=0,"",IF(SUM(G1063:G1149)=0,0,""))</f>
        <v>0</v>
      </c>
    </row>
    <row r="1062" spans="2:9" hidden="1" x14ac:dyDescent="0.2">
      <c r="E1062" s="45">
        <f>IF(SUM(E1063:E1149)=0,0,"")</f>
        <v>0</v>
      </c>
      <c r="F1062" s="45"/>
      <c r="G1062" s="45">
        <f>IF(REKAPITULACIJA!$F$48=0,"",IF(SUM(G1063:G1149)=0,0,""))</f>
        <v>0</v>
      </c>
    </row>
    <row r="1063" spans="2:9" ht="38.25" hidden="1" x14ac:dyDescent="0.2">
      <c r="B1063" s="9" t="s">
        <v>4686</v>
      </c>
      <c r="C1063" s="12" t="s">
        <v>84</v>
      </c>
      <c r="D1063" s="14" t="s">
        <v>5726</v>
      </c>
      <c r="E1063" s="10">
        <v>0</v>
      </c>
      <c r="F1063" s="10">
        <v>17</v>
      </c>
      <c r="G1063" s="10">
        <f>IF(F1063="","",E1063*F1063)</f>
        <v>0</v>
      </c>
      <c r="I1063" s="36">
        <v>0</v>
      </c>
    </row>
    <row r="1064" spans="2:9" ht="38.25" hidden="1" x14ac:dyDescent="0.2">
      <c r="B1064" s="9" t="s">
        <v>4687</v>
      </c>
      <c r="C1064" s="12" t="s">
        <v>84</v>
      </c>
      <c r="D1064" s="14" t="s">
        <v>5727</v>
      </c>
      <c r="E1064" s="10">
        <v>0</v>
      </c>
      <c r="F1064" s="10" t="str">
        <f>IF(REKAPITULACIJA!$F$48*I1064=0,"",REKAPITULACIJA!$F$48*I1064)</f>
        <v/>
      </c>
      <c r="G1064" s="10" t="str">
        <f t="shared" ref="G1064:G1127" si="28">IF(F1064="","",E1064*F1064)</f>
        <v/>
      </c>
      <c r="I1064" s="36">
        <v>0</v>
      </c>
    </row>
    <row r="1065" spans="2:9" ht="38.25" hidden="1" x14ac:dyDescent="0.2">
      <c r="B1065" s="9" t="s">
        <v>4688</v>
      </c>
      <c r="C1065" s="12" t="s">
        <v>84</v>
      </c>
      <c r="D1065" s="14" t="s">
        <v>5728</v>
      </c>
      <c r="E1065" s="10">
        <v>0</v>
      </c>
      <c r="F1065" s="10" t="str">
        <f>IF(REKAPITULACIJA!$F$48*I1065=0,"",REKAPITULACIJA!$F$48*I1065)</f>
        <v/>
      </c>
      <c r="G1065" s="10" t="str">
        <f t="shared" si="28"/>
        <v/>
      </c>
      <c r="I1065" s="36">
        <v>0</v>
      </c>
    </row>
    <row r="1066" spans="2:9" ht="38.25" hidden="1" x14ac:dyDescent="0.2">
      <c r="B1066" s="9" t="s">
        <v>4689</v>
      </c>
      <c r="C1066" s="12" t="s">
        <v>84</v>
      </c>
      <c r="D1066" s="14" t="s">
        <v>5729</v>
      </c>
      <c r="E1066" s="10">
        <v>0</v>
      </c>
      <c r="F1066" s="10" t="str">
        <f>IF(REKAPITULACIJA!$F$48*I1066=0,"",REKAPITULACIJA!$F$48*I1066)</f>
        <v/>
      </c>
      <c r="G1066" s="10" t="str">
        <f t="shared" si="28"/>
        <v/>
      </c>
      <c r="I1066" s="36">
        <v>0</v>
      </c>
    </row>
    <row r="1067" spans="2:9" ht="38.25" hidden="1" x14ac:dyDescent="0.2">
      <c r="B1067" s="9" t="s">
        <v>4690</v>
      </c>
      <c r="C1067" s="12" t="s">
        <v>84</v>
      </c>
      <c r="D1067" s="14" t="s">
        <v>5730</v>
      </c>
      <c r="E1067" s="10">
        <v>0</v>
      </c>
      <c r="F1067" s="10" t="str">
        <f>IF(REKAPITULACIJA!$F$48*I1067=0,"",REKAPITULACIJA!$F$48*I1067)</f>
        <v/>
      </c>
      <c r="G1067" s="10" t="str">
        <f t="shared" si="28"/>
        <v/>
      </c>
      <c r="I1067" s="36">
        <v>0</v>
      </c>
    </row>
    <row r="1068" spans="2:9" ht="38.25" hidden="1" x14ac:dyDescent="0.2">
      <c r="B1068" s="9" t="s">
        <v>4691</v>
      </c>
      <c r="C1068" s="12" t="s">
        <v>84</v>
      </c>
      <c r="D1068" s="14" t="s">
        <v>5731</v>
      </c>
      <c r="E1068" s="10">
        <v>0</v>
      </c>
      <c r="F1068" s="10" t="str">
        <f>IF(REKAPITULACIJA!$F$48*I1068=0,"",REKAPITULACIJA!$F$48*I1068)</f>
        <v/>
      </c>
      <c r="G1068" s="10" t="str">
        <f t="shared" si="28"/>
        <v/>
      </c>
      <c r="I1068" s="36">
        <v>0</v>
      </c>
    </row>
    <row r="1069" spans="2:9" ht="38.25" hidden="1" x14ac:dyDescent="0.2">
      <c r="B1069" s="9" t="s">
        <v>4692</v>
      </c>
      <c r="C1069" s="12" t="s">
        <v>84</v>
      </c>
      <c r="D1069" s="14" t="s">
        <v>5732</v>
      </c>
      <c r="E1069" s="10">
        <v>0</v>
      </c>
      <c r="F1069" s="10" t="str">
        <f>IF(REKAPITULACIJA!$F$48*I1069=0,"",REKAPITULACIJA!$F$48*I1069)</f>
        <v/>
      </c>
      <c r="G1069" s="10" t="str">
        <f t="shared" si="28"/>
        <v/>
      </c>
      <c r="I1069" s="31">
        <v>0</v>
      </c>
    </row>
    <row r="1070" spans="2:9" ht="38.25" hidden="1" x14ac:dyDescent="0.2">
      <c r="B1070" s="9" t="s">
        <v>4693</v>
      </c>
      <c r="C1070" s="12" t="s">
        <v>84</v>
      </c>
      <c r="D1070" s="14" t="s">
        <v>5733</v>
      </c>
      <c r="E1070" s="10">
        <v>0</v>
      </c>
      <c r="F1070" s="10" t="str">
        <f>IF(REKAPITULACIJA!$F$48*I1070=0,"",REKAPITULACIJA!$F$48*I1070)</f>
        <v/>
      </c>
      <c r="G1070" s="10" t="str">
        <f t="shared" si="28"/>
        <v/>
      </c>
      <c r="I1070" s="31">
        <v>0</v>
      </c>
    </row>
    <row r="1071" spans="2:9" ht="38.25" hidden="1" x14ac:dyDescent="0.2">
      <c r="B1071" s="9" t="s">
        <v>4694</v>
      </c>
      <c r="C1071" s="12" t="s">
        <v>84</v>
      </c>
      <c r="D1071" s="14" t="s">
        <v>5734</v>
      </c>
      <c r="E1071" s="10">
        <v>0</v>
      </c>
      <c r="F1071" s="10" t="str">
        <f>IF(REKAPITULACIJA!$F$48*I1071=0,"",REKAPITULACIJA!$F$48*I1071)</f>
        <v/>
      </c>
      <c r="G1071" s="10" t="str">
        <f t="shared" si="28"/>
        <v/>
      </c>
      <c r="I1071" s="31">
        <v>0</v>
      </c>
    </row>
    <row r="1072" spans="2:9" ht="38.25" hidden="1" x14ac:dyDescent="0.2">
      <c r="B1072" s="9" t="s">
        <v>4695</v>
      </c>
      <c r="C1072" s="12" t="s">
        <v>84</v>
      </c>
      <c r="D1072" s="14" t="s">
        <v>5735</v>
      </c>
      <c r="E1072" s="10">
        <v>0</v>
      </c>
      <c r="F1072" s="10" t="str">
        <f>IF(REKAPITULACIJA!$F$48*I1072=0,"",REKAPITULACIJA!$F$48*I1072)</f>
        <v/>
      </c>
      <c r="G1072" s="10" t="str">
        <f t="shared" si="28"/>
        <v/>
      </c>
      <c r="I1072" s="31">
        <v>0</v>
      </c>
    </row>
    <row r="1073" spans="2:9" ht="38.25" hidden="1" x14ac:dyDescent="0.2">
      <c r="B1073" s="9" t="s">
        <v>4696</v>
      </c>
      <c r="C1073" s="12" t="s">
        <v>84</v>
      </c>
      <c r="D1073" s="14" t="s">
        <v>5736</v>
      </c>
      <c r="E1073" s="10">
        <v>0</v>
      </c>
      <c r="F1073" s="10" t="str">
        <f>IF(REKAPITULACIJA!$F$48*I1073=0,"",REKAPITULACIJA!$F$48*I1073)</f>
        <v/>
      </c>
      <c r="G1073" s="10" t="str">
        <f t="shared" si="28"/>
        <v/>
      </c>
      <c r="I1073" s="31">
        <v>0</v>
      </c>
    </row>
    <row r="1074" spans="2:9" ht="38.25" hidden="1" x14ac:dyDescent="0.2">
      <c r="B1074" s="9" t="s">
        <v>4697</v>
      </c>
      <c r="C1074" s="12" t="s">
        <v>84</v>
      </c>
      <c r="D1074" s="14" t="s">
        <v>5737</v>
      </c>
      <c r="E1074" s="10">
        <v>0</v>
      </c>
      <c r="F1074" s="10" t="str">
        <f>IF(REKAPITULACIJA!$F$48*I1074=0,"",REKAPITULACIJA!$F$48*I1074)</f>
        <v/>
      </c>
      <c r="G1074" s="10" t="str">
        <f t="shared" si="28"/>
        <v/>
      </c>
      <c r="I1074" s="31">
        <v>0</v>
      </c>
    </row>
    <row r="1075" spans="2:9" ht="51" hidden="1" x14ac:dyDescent="0.2">
      <c r="B1075" s="9" t="s">
        <v>4698</v>
      </c>
      <c r="C1075" s="12" t="s">
        <v>4699</v>
      </c>
      <c r="D1075" s="14" t="s">
        <v>5738</v>
      </c>
      <c r="E1075" s="10">
        <v>0</v>
      </c>
      <c r="F1075" s="10" t="str">
        <f>IF(REKAPITULACIJA!$F$48*I1075=0,"",REKAPITULACIJA!$F$48*I1075)</f>
        <v/>
      </c>
      <c r="G1075" s="10" t="str">
        <f t="shared" si="28"/>
        <v/>
      </c>
      <c r="I1075" s="36">
        <v>0</v>
      </c>
    </row>
    <row r="1076" spans="2:9" ht="51" hidden="1" x14ac:dyDescent="0.2">
      <c r="B1076" s="9" t="s">
        <v>4700</v>
      </c>
      <c r="C1076" s="12" t="s">
        <v>4699</v>
      </c>
      <c r="D1076" s="14" t="s">
        <v>5739</v>
      </c>
      <c r="E1076" s="10">
        <v>0</v>
      </c>
      <c r="F1076" s="10" t="str">
        <f>IF(REKAPITULACIJA!$F$48*I1076=0,"",REKAPITULACIJA!$F$48*I1076)</f>
        <v/>
      </c>
      <c r="G1076" s="10" t="str">
        <f t="shared" si="28"/>
        <v/>
      </c>
      <c r="I1076" s="36">
        <v>0</v>
      </c>
    </row>
    <row r="1077" spans="2:9" ht="51" hidden="1" x14ac:dyDescent="0.2">
      <c r="B1077" s="9" t="s">
        <v>4701</v>
      </c>
      <c r="C1077" s="12" t="s">
        <v>4699</v>
      </c>
      <c r="D1077" s="14" t="s">
        <v>5740</v>
      </c>
      <c r="E1077" s="10">
        <v>0</v>
      </c>
      <c r="F1077" s="10" t="str">
        <f>IF(REKAPITULACIJA!$F$48*I1077=0,"",REKAPITULACIJA!$F$48*I1077)</f>
        <v/>
      </c>
      <c r="G1077" s="10" t="str">
        <f t="shared" si="28"/>
        <v/>
      </c>
      <c r="I1077" s="36">
        <v>0</v>
      </c>
    </row>
    <row r="1078" spans="2:9" ht="51" hidden="1" x14ac:dyDescent="0.2">
      <c r="B1078" s="9" t="s">
        <v>4702</v>
      </c>
      <c r="C1078" s="12" t="s">
        <v>4699</v>
      </c>
      <c r="D1078" s="14" t="s">
        <v>5741</v>
      </c>
      <c r="E1078" s="10">
        <v>0</v>
      </c>
      <c r="F1078" s="10" t="str">
        <f>IF(REKAPITULACIJA!$F$48*I1078=0,"",REKAPITULACIJA!$F$48*I1078)</f>
        <v/>
      </c>
      <c r="G1078" s="10" t="str">
        <f t="shared" si="28"/>
        <v/>
      </c>
      <c r="I1078" s="36">
        <v>0</v>
      </c>
    </row>
    <row r="1079" spans="2:9" ht="51" hidden="1" x14ac:dyDescent="0.2">
      <c r="B1079" s="9" t="s">
        <v>4703</v>
      </c>
      <c r="C1079" s="12" t="s">
        <v>4699</v>
      </c>
      <c r="D1079" s="14" t="s">
        <v>5742</v>
      </c>
      <c r="E1079" s="10">
        <v>0</v>
      </c>
      <c r="F1079" s="10" t="str">
        <f>IF(REKAPITULACIJA!$F$48*I1079=0,"",REKAPITULACIJA!$F$48*I1079)</f>
        <v/>
      </c>
      <c r="G1079" s="10" t="str">
        <f t="shared" si="28"/>
        <v/>
      </c>
      <c r="I1079" s="36">
        <v>0</v>
      </c>
    </row>
    <row r="1080" spans="2:9" ht="51" hidden="1" x14ac:dyDescent="0.2">
      <c r="B1080" s="9" t="s">
        <v>4704</v>
      </c>
      <c r="C1080" s="12" t="s">
        <v>4699</v>
      </c>
      <c r="D1080" s="14" t="s">
        <v>5743</v>
      </c>
      <c r="E1080" s="10">
        <v>0</v>
      </c>
      <c r="F1080" s="10" t="str">
        <f>IF(REKAPITULACIJA!$F$48*I1080=0,"",REKAPITULACIJA!$F$48*I1080)</f>
        <v/>
      </c>
      <c r="G1080" s="10" t="str">
        <f t="shared" si="28"/>
        <v/>
      </c>
      <c r="I1080" s="36">
        <v>0</v>
      </c>
    </row>
    <row r="1081" spans="2:9" ht="51" hidden="1" x14ac:dyDescent="0.2">
      <c r="B1081" s="9" t="s">
        <v>4705</v>
      </c>
      <c r="C1081" s="12" t="s">
        <v>4699</v>
      </c>
      <c r="D1081" s="14" t="s">
        <v>5744</v>
      </c>
      <c r="E1081" s="10">
        <v>0</v>
      </c>
      <c r="F1081" s="10" t="str">
        <f>IF(REKAPITULACIJA!$F$48*I1081=0,"",REKAPITULACIJA!$F$48*I1081)</f>
        <v/>
      </c>
      <c r="G1081" s="10" t="str">
        <f t="shared" si="28"/>
        <v/>
      </c>
      <c r="I1081" s="36">
        <v>0</v>
      </c>
    </row>
    <row r="1082" spans="2:9" ht="51" hidden="1" x14ac:dyDescent="0.2">
      <c r="B1082" s="9" t="s">
        <v>4706</v>
      </c>
      <c r="C1082" s="12" t="s">
        <v>4699</v>
      </c>
      <c r="D1082" s="14" t="s">
        <v>5745</v>
      </c>
      <c r="E1082" s="10">
        <v>0</v>
      </c>
      <c r="F1082" s="10" t="str">
        <f>IF(REKAPITULACIJA!$F$48*I1082=0,"",REKAPITULACIJA!$F$48*I1082)</f>
        <v/>
      </c>
      <c r="G1082" s="10" t="str">
        <f t="shared" si="28"/>
        <v/>
      </c>
      <c r="I1082" s="36">
        <v>0</v>
      </c>
    </row>
    <row r="1083" spans="2:9" ht="51" hidden="1" x14ac:dyDescent="0.2">
      <c r="B1083" s="9" t="s">
        <v>4707</v>
      </c>
      <c r="C1083" s="12" t="s">
        <v>4699</v>
      </c>
      <c r="D1083" s="14" t="s">
        <v>5746</v>
      </c>
      <c r="E1083" s="10">
        <v>0</v>
      </c>
      <c r="F1083" s="10" t="str">
        <f>IF(REKAPITULACIJA!$F$48*I1083=0,"",REKAPITULACIJA!$F$48*I1083)</f>
        <v/>
      </c>
      <c r="G1083" s="10" t="str">
        <f t="shared" si="28"/>
        <v/>
      </c>
      <c r="I1083" s="36">
        <v>0</v>
      </c>
    </row>
    <row r="1084" spans="2:9" ht="38.25" hidden="1" x14ac:dyDescent="0.2">
      <c r="B1084" s="9" t="s">
        <v>4708</v>
      </c>
      <c r="C1084" s="12" t="s">
        <v>84</v>
      </c>
      <c r="D1084" s="14" t="s">
        <v>5747</v>
      </c>
      <c r="E1084" s="10">
        <v>0</v>
      </c>
      <c r="F1084" s="10" t="str">
        <f>IF(REKAPITULACIJA!$F$48*I1084=0,"",REKAPITULACIJA!$F$48*I1084)</f>
        <v/>
      </c>
      <c r="G1084" s="10" t="str">
        <f t="shared" si="28"/>
        <v/>
      </c>
      <c r="I1084" s="31">
        <v>0</v>
      </c>
    </row>
    <row r="1085" spans="2:9" ht="38.25" hidden="1" x14ac:dyDescent="0.2">
      <c r="B1085" s="9" t="s">
        <v>4709</v>
      </c>
      <c r="C1085" s="12" t="s">
        <v>84</v>
      </c>
      <c r="D1085" s="14" t="s">
        <v>5748</v>
      </c>
      <c r="E1085" s="10">
        <v>0</v>
      </c>
      <c r="F1085" s="10" t="str">
        <f>IF(REKAPITULACIJA!$F$48*I1085=0,"",REKAPITULACIJA!$F$48*I1085)</f>
        <v/>
      </c>
      <c r="G1085" s="10" t="str">
        <f t="shared" si="28"/>
        <v/>
      </c>
      <c r="I1085" s="31">
        <v>0</v>
      </c>
    </row>
    <row r="1086" spans="2:9" ht="38.25" hidden="1" x14ac:dyDescent="0.2">
      <c r="B1086" s="9" t="s">
        <v>4710</v>
      </c>
      <c r="C1086" s="12" t="s">
        <v>84</v>
      </c>
      <c r="D1086" s="14" t="s">
        <v>5749</v>
      </c>
      <c r="E1086" s="10">
        <v>0</v>
      </c>
      <c r="F1086" s="10" t="str">
        <f>IF(REKAPITULACIJA!$F$48*I1086=0,"",REKAPITULACIJA!$F$48*I1086)</f>
        <v/>
      </c>
      <c r="G1086" s="10" t="str">
        <f t="shared" si="28"/>
        <v/>
      </c>
      <c r="I1086" s="31">
        <v>0</v>
      </c>
    </row>
    <row r="1087" spans="2:9" ht="38.25" hidden="1" x14ac:dyDescent="0.2">
      <c r="B1087" s="9" t="s">
        <v>4711</v>
      </c>
      <c r="C1087" s="12" t="s">
        <v>84</v>
      </c>
      <c r="D1087" s="14" t="s">
        <v>5750</v>
      </c>
      <c r="E1087" s="10">
        <v>0</v>
      </c>
      <c r="F1087" s="10" t="str">
        <f>IF(REKAPITULACIJA!$F$48*I1087=0,"",REKAPITULACIJA!$F$48*I1087)</f>
        <v/>
      </c>
      <c r="G1087" s="10" t="str">
        <f t="shared" si="28"/>
        <v/>
      </c>
      <c r="I1087" s="31">
        <v>0</v>
      </c>
    </row>
    <row r="1088" spans="2:9" ht="38.25" hidden="1" x14ac:dyDescent="0.2">
      <c r="B1088" s="9" t="s">
        <v>4712</v>
      </c>
      <c r="C1088" s="12" t="s">
        <v>84</v>
      </c>
      <c r="D1088" s="14" t="s">
        <v>5751</v>
      </c>
      <c r="E1088" s="10">
        <v>0</v>
      </c>
      <c r="F1088" s="10" t="str">
        <f>IF(REKAPITULACIJA!$F$48*I1088=0,"",REKAPITULACIJA!$F$48*I1088)</f>
        <v/>
      </c>
      <c r="G1088" s="10" t="str">
        <f t="shared" si="28"/>
        <v/>
      </c>
      <c r="I1088" s="31">
        <v>0</v>
      </c>
    </row>
    <row r="1089" spans="2:9" ht="38.25" hidden="1" x14ac:dyDescent="0.2">
      <c r="B1089" s="9" t="s">
        <v>4713</v>
      </c>
      <c r="C1089" s="12" t="s">
        <v>84</v>
      </c>
      <c r="D1089" s="14" t="s">
        <v>5752</v>
      </c>
      <c r="E1089" s="10">
        <v>0</v>
      </c>
      <c r="F1089" s="10" t="str">
        <f>IF(REKAPITULACIJA!$F$48*I1089=0,"",REKAPITULACIJA!$F$48*I1089)</f>
        <v/>
      </c>
      <c r="G1089" s="10" t="str">
        <f t="shared" si="28"/>
        <v/>
      </c>
      <c r="I1089" s="31">
        <v>0</v>
      </c>
    </row>
    <row r="1090" spans="2:9" ht="38.25" hidden="1" x14ac:dyDescent="0.2">
      <c r="B1090" s="9" t="s">
        <v>4714</v>
      </c>
      <c r="C1090" s="12" t="s">
        <v>84</v>
      </c>
      <c r="D1090" s="14" t="s">
        <v>5753</v>
      </c>
      <c r="E1090" s="10">
        <v>0</v>
      </c>
      <c r="F1090" s="10" t="str">
        <f>IF(REKAPITULACIJA!$F$48*I1090=0,"",REKAPITULACIJA!$F$48*I1090)</f>
        <v/>
      </c>
      <c r="G1090" s="10" t="str">
        <f t="shared" si="28"/>
        <v/>
      </c>
      <c r="I1090" s="31">
        <v>0</v>
      </c>
    </row>
    <row r="1091" spans="2:9" ht="38.25" hidden="1" x14ac:dyDescent="0.2">
      <c r="B1091" s="9" t="s">
        <v>4715</v>
      </c>
      <c r="C1091" s="12" t="s">
        <v>84</v>
      </c>
      <c r="D1091" s="14" t="s">
        <v>5754</v>
      </c>
      <c r="E1091" s="10">
        <v>0</v>
      </c>
      <c r="F1091" s="10" t="str">
        <f>IF(REKAPITULACIJA!$F$48*I1091=0,"",REKAPITULACIJA!$F$48*I1091)</f>
        <v/>
      </c>
      <c r="G1091" s="10" t="str">
        <f t="shared" si="28"/>
        <v/>
      </c>
      <c r="I1091" s="31">
        <v>0</v>
      </c>
    </row>
    <row r="1092" spans="2:9" ht="38.25" hidden="1" x14ac:dyDescent="0.2">
      <c r="B1092" s="9" t="s">
        <v>4716</v>
      </c>
      <c r="C1092" s="12" t="s">
        <v>84</v>
      </c>
      <c r="D1092" s="14" t="s">
        <v>5755</v>
      </c>
      <c r="E1092" s="10">
        <v>0</v>
      </c>
      <c r="F1092" s="10" t="str">
        <f>IF(REKAPITULACIJA!$F$48*I1092=0,"",REKAPITULACIJA!$F$48*I1092)</f>
        <v/>
      </c>
      <c r="G1092" s="10" t="str">
        <f t="shared" si="28"/>
        <v/>
      </c>
      <c r="I1092" s="36">
        <v>0</v>
      </c>
    </row>
    <row r="1093" spans="2:9" ht="38.25" hidden="1" x14ac:dyDescent="0.2">
      <c r="B1093" s="9" t="s">
        <v>4717</v>
      </c>
      <c r="C1093" s="12" t="s">
        <v>84</v>
      </c>
      <c r="D1093" s="14" t="s">
        <v>5756</v>
      </c>
      <c r="E1093" s="10">
        <v>0</v>
      </c>
      <c r="F1093" s="10" t="str">
        <f>IF(REKAPITULACIJA!$F$48*I1093=0,"",REKAPITULACIJA!$F$48*I1093)</f>
        <v/>
      </c>
      <c r="G1093" s="10" t="str">
        <f t="shared" si="28"/>
        <v/>
      </c>
      <c r="I1093" s="36">
        <v>0</v>
      </c>
    </row>
    <row r="1094" spans="2:9" ht="38.25" hidden="1" x14ac:dyDescent="0.2">
      <c r="B1094" s="9" t="s">
        <v>4718</v>
      </c>
      <c r="C1094" s="12" t="s">
        <v>84</v>
      </c>
      <c r="D1094" s="14" t="s">
        <v>5757</v>
      </c>
      <c r="E1094" s="10">
        <v>0</v>
      </c>
      <c r="F1094" s="10" t="str">
        <f>IF(REKAPITULACIJA!$F$48*I1094=0,"",REKAPITULACIJA!$F$48*I1094)</f>
        <v/>
      </c>
      <c r="G1094" s="10" t="str">
        <f t="shared" si="28"/>
        <v/>
      </c>
      <c r="I1094" s="36">
        <v>0</v>
      </c>
    </row>
    <row r="1095" spans="2:9" ht="38.25" hidden="1" x14ac:dyDescent="0.2">
      <c r="B1095" s="9" t="s">
        <v>4719</v>
      </c>
      <c r="C1095" s="12" t="s">
        <v>84</v>
      </c>
      <c r="D1095" s="14" t="s">
        <v>5758</v>
      </c>
      <c r="E1095" s="10">
        <v>0</v>
      </c>
      <c r="F1095" s="10" t="str">
        <f>IF(REKAPITULACIJA!$F$48*I1095=0,"",REKAPITULACIJA!$F$48*I1095)</f>
        <v/>
      </c>
      <c r="G1095" s="10" t="str">
        <f t="shared" si="28"/>
        <v/>
      </c>
      <c r="I1095" s="36">
        <v>0</v>
      </c>
    </row>
    <row r="1096" spans="2:9" ht="38.25" hidden="1" x14ac:dyDescent="0.2">
      <c r="B1096" s="9" t="s">
        <v>4720</v>
      </c>
      <c r="C1096" s="12" t="s">
        <v>84</v>
      </c>
      <c r="D1096" s="14" t="s">
        <v>5759</v>
      </c>
      <c r="E1096" s="10">
        <v>0</v>
      </c>
      <c r="F1096" s="10" t="str">
        <f>IF(REKAPITULACIJA!$F$48*I1096=0,"",REKAPITULACIJA!$F$48*I1096)</f>
        <v/>
      </c>
      <c r="G1096" s="10" t="str">
        <f t="shared" si="28"/>
        <v/>
      </c>
      <c r="I1096" s="36">
        <v>0</v>
      </c>
    </row>
    <row r="1097" spans="2:9" ht="38.25" hidden="1" x14ac:dyDescent="0.2">
      <c r="B1097" s="9" t="s">
        <v>4721</v>
      </c>
      <c r="C1097" s="12" t="s">
        <v>84</v>
      </c>
      <c r="D1097" s="14" t="s">
        <v>5760</v>
      </c>
      <c r="E1097" s="10">
        <v>0</v>
      </c>
      <c r="F1097" s="10" t="str">
        <f>IF(REKAPITULACIJA!$F$48*I1097=0,"",REKAPITULACIJA!$F$48*I1097)</f>
        <v/>
      </c>
      <c r="G1097" s="10" t="str">
        <f t="shared" si="28"/>
        <v/>
      </c>
      <c r="I1097" s="36">
        <v>0</v>
      </c>
    </row>
    <row r="1098" spans="2:9" ht="38.25" hidden="1" x14ac:dyDescent="0.2">
      <c r="B1098" s="9" t="s">
        <v>4722</v>
      </c>
      <c r="C1098" s="12" t="s">
        <v>84</v>
      </c>
      <c r="D1098" s="14" t="s">
        <v>5761</v>
      </c>
      <c r="E1098" s="10">
        <v>0</v>
      </c>
      <c r="F1098" s="10" t="str">
        <f>IF(REKAPITULACIJA!$F$48*I1098=0,"",REKAPITULACIJA!$F$48*I1098)</f>
        <v/>
      </c>
      <c r="G1098" s="10" t="str">
        <f t="shared" si="28"/>
        <v/>
      </c>
      <c r="I1098" s="36">
        <v>0</v>
      </c>
    </row>
    <row r="1099" spans="2:9" ht="38.25" hidden="1" x14ac:dyDescent="0.2">
      <c r="B1099" s="9" t="s">
        <v>4723</v>
      </c>
      <c r="C1099" s="12" t="s">
        <v>84</v>
      </c>
      <c r="D1099" s="14" t="s">
        <v>5762</v>
      </c>
      <c r="E1099" s="10">
        <v>0</v>
      </c>
      <c r="F1099" s="10" t="str">
        <f>IF(REKAPITULACIJA!$F$48*I1099=0,"",REKAPITULACIJA!$F$48*I1099)</f>
        <v/>
      </c>
      <c r="G1099" s="10" t="str">
        <f t="shared" si="28"/>
        <v/>
      </c>
      <c r="I1099" s="36">
        <v>0</v>
      </c>
    </row>
    <row r="1100" spans="2:9" ht="38.25" hidden="1" x14ac:dyDescent="0.2">
      <c r="B1100" s="9" t="s">
        <v>4724</v>
      </c>
      <c r="C1100" s="12" t="s">
        <v>84</v>
      </c>
      <c r="D1100" s="14" t="s">
        <v>5763</v>
      </c>
      <c r="E1100" s="10">
        <v>0</v>
      </c>
      <c r="F1100" s="10" t="str">
        <f>IF(REKAPITULACIJA!$F$48*I1100=0,"",REKAPITULACIJA!$F$48*I1100)</f>
        <v/>
      </c>
      <c r="G1100" s="10" t="str">
        <f t="shared" si="28"/>
        <v/>
      </c>
      <c r="I1100" s="31">
        <v>0</v>
      </c>
    </row>
    <row r="1101" spans="2:9" ht="38.25" hidden="1" x14ac:dyDescent="0.2">
      <c r="B1101" s="9" t="s">
        <v>4725</v>
      </c>
      <c r="C1101" s="12" t="s">
        <v>84</v>
      </c>
      <c r="D1101" s="14" t="s">
        <v>5764</v>
      </c>
      <c r="E1101" s="10">
        <v>0</v>
      </c>
      <c r="F1101" s="10" t="str">
        <f>IF(REKAPITULACIJA!$F$48*I1101=0,"",REKAPITULACIJA!$F$48*I1101)</f>
        <v/>
      </c>
      <c r="G1101" s="10" t="str">
        <f t="shared" si="28"/>
        <v/>
      </c>
      <c r="I1101" s="31">
        <v>0</v>
      </c>
    </row>
    <row r="1102" spans="2:9" ht="38.25" hidden="1" x14ac:dyDescent="0.2">
      <c r="B1102" s="9" t="s">
        <v>4726</v>
      </c>
      <c r="C1102" s="12" t="s">
        <v>84</v>
      </c>
      <c r="D1102" s="14" t="s">
        <v>5765</v>
      </c>
      <c r="E1102" s="10">
        <v>0</v>
      </c>
      <c r="F1102" s="10" t="str">
        <f>IF(REKAPITULACIJA!$F$48*I1102=0,"",REKAPITULACIJA!$F$48*I1102)</f>
        <v/>
      </c>
      <c r="G1102" s="10" t="str">
        <f t="shared" si="28"/>
        <v/>
      </c>
      <c r="I1102" s="31">
        <v>0</v>
      </c>
    </row>
    <row r="1103" spans="2:9" ht="38.25" hidden="1" x14ac:dyDescent="0.2">
      <c r="B1103" s="9" t="s">
        <v>4727</v>
      </c>
      <c r="C1103" s="12" t="s">
        <v>84</v>
      </c>
      <c r="D1103" s="14" t="s">
        <v>5766</v>
      </c>
      <c r="E1103" s="10">
        <v>0</v>
      </c>
      <c r="F1103" s="10" t="str">
        <f>IF(REKAPITULACIJA!$F$48*I1103=0,"",REKAPITULACIJA!$F$48*I1103)</f>
        <v/>
      </c>
      <c r="G1103" s="10" t="str">
        <f t="shared" si="28"/>
        <v/>
      </c>
      <c r="I1103" s="31">
        <v>0</v>
      </c>
    </row>
    <row r="1104" spans="2:9" ht="38.25" hidden="1" x14ac:dyDescent="0.2">
      <c r="B1104" s="9" t="s">
        <v>4728</v>
      </c>
      <c r="C1104" s="12" t="s">
        <v>84</v>
      </c>
      <c r="D1104" s="14" t="s">
        <v>5767</v>
      </c>
      <c r="E1104" s="10">
        <v>0</v>
      </c>
      <c r="F1104" s="10" t="str">
        <f>IF(REKAPITULACIJA!$F$48*I1104=0,"",REKAPITULACIJA!$F$48*I1104)</f>
        <v/>
      </c>
      <c r="G1104" s="10" t="str">
        <f t="shared" si="28"/>
        <v/>
      </c>
      <c r="I1104" s="31">
        <v>0</v>
      </c>
    </row>
    <row r="1105" spans="2:9" ht="38.25" hidden="1" x14ac:dyDescent="0.2">
      <c r="B1105" s="9" t="s">
        <v>4729</v>
      </c>
      <c r="C1105" s="12" t="s">
        <v>84</v>
      </c>
      <c r="D1105" s="14" t="s">
        <v>5768</v>
      </c>
      <c r="E1105" s="10">
        <v>0</v>
      </c>
      <c r="F1105" s="10" t="str">
        <f>IF(REKAPITULACIJA!$F$48*I1105=0,"",REKAPITULACIJA!$F$48*I1105)</f>
        <v/>
      </c>
      <c r="G1105" s="10" t="str">
        <f t="shared" si="28"/>
        <v/>
      </c>
      <c r="I1105" s="31">
        <v>0</v>
      </c>
    </row>
    <row r="1106" spans="2:9" ht="38.25" hidden="1" x14ac:dyDescent="0.2">
      <c r="B1106" s="9" t="s">
        <v>4730</v>
      </c>
      <c r="C1106" s="12" t="s">
        <v>84</v>
      </c>
      <c r="D1106" s="14" t="s">
        <v>5769</v>
      </c>
      <c r="E1106" s="10">
        <v>0</v>
      </c>
      <c r="F1106" s="10" t="str">
        <f>IF(REKAPITULACIJA!$F$48*I1106=0,"",REKAPITULACIJA!$F$48*I1106)</f>
        <v/>
      </c>
      <c r="G1106" s="10" t="str">
        <f t="shared" si="28"/>
        <v/>
      </c>
      <c r="I1106" s="31">
        <v>0</v>
      </c>
    </row>
    <row r="1107" spans="2:9" ht="38.25" hidden="1" x14ac:dyDescent="0.2">
      <c r="B1107" s="9" t="s">
        <v>4731</v>
      </c>
      <c r="C1107" s="12" t="s">
        <v>84</v>
      </c>
      <c r="D1107" s="14" t="s">
        <v>5770</v>
      </c>
      <c r="E1107" s="10">
        <v>0</v>
      </c>
      <c r="F1107" s="10" t="str">
        <f>IF(REKAPITULACIJA!$F$48*I1107=0,"",REKAPITULACIJA!$F$48*I1107)</f>
        <v/>
      </c>
      <c r="G1107" s="10" t="str">
        <f t="shared" si="28"/>
        <v/>
      </c>
      <c r="I1107" s="31">
        <v>0</v>
      </c>
    </row>
    <row r="1108" spans="2:9" ht="38.25" hidden="1" x14ac:dyDescent="0.2">
      <c r="B1108" s="9" t="s">
        <v>4732</v>
      </c>
      <c r="C1108" s="12" t="s">
        <v>84</v>
      </c>
      <c r="D1108" s="14" t="s">
        <v>5771</v>
      </c>
      <c r="E1108" s="10">
        <v>0</v>
      </c>
      <c r="F1108" s="10" t="str">
        <f>IF(REKAPITULACIJA!$F$48*I1108=0,"",REKAPITULACIJA!$F$48*I1108)</f>
        <v/>
      </c>
      <c r="G1108" s="10" t="str">
        <f t="shared" si="28"/>
        <v/>
      </c>
      <c r="I1108" s="36">
        <v>0</v>
      </c>
    </row>
    <row r="1109" spans="2:9" ht="38.25" hidden="1" x14ac:dyDescent="0.2">
      <c r="B1109" s="9" t="s">
        <v>4733</v>
      </c>
      <c r="C1109" s="12" t="s">
        <v>84</v>
      </c>
      <c r="D1109" s="14" t="s">
        <v>5772</v>
      </c>
      <c r="E1109" s="10">
        <v>0</v>
      </c>
      <c r="F1109" s="10" t="str">
        <f>IF(REKAPITULACIJA!$F$48*I1109=0,"",REKAPITULACIJA!$F$48*I1109)</f>
        <v/>
      </c>
      <c r="G1109" s="10" t="str">
        <f t="shared" si="28"/>
        <v/>
      </c>
      <c r="I1109" s="36">
        <v>0</v>
      </c>
    </row>
    <row r="1110" spans="2:9" ht="38.25" hidden="1" x14ac:dyDescent="0.2">
      <c r="B1110" s="9" t="s">
        <v>4734</v>
      </c>
      <c r="C1110" s="12" t="s">
        <v>84</v>
      </c>
      <c r="D1110" s="14" t="s">
        <v>5773</v>
      </c>
      <c r="E1110" s="10">
        <v>0</v>
      </c>
      <c r="F1110" s="10" t="str">
        <f>IF(REKAPITULACIJA!$F$48*I1110=0,"",REKAPITULACIJA!$F$48*I1110)</f>
        <v/>
      </c>
      <c r="G1110" s="10" t="str">
        <f t="shared" si="28"/>
        <v/>
      </c>
      <c r="I1110" s="36">
        <v>0</v>
      </c>
    </row>
    <row r="1111" spans="2:9" ht="38.25" hidden="1" x14ac:dyDescent="0.2">
      <c r="B1111" s="9" t="s">
        <v>4735</v>
      </c>
      <c r="C1111" s="12" t="s">
        <v>84</v>
      </c>
      <c r="D1111" s="14" t="s">
        <v>5774</v>
      </c>
      <c r="E1111" s="10">
        <v>0</v>
      </c>
      <c r="F1111" s="10" t="str">
        <f>IF(REKAPITULACIJA!$F$48*I1111=0,"",REKAPITULACIJA!$F$48*I1111)</f>
        <v/>
      </c>
      <c r="G1111" s="10" t="str">
        <f t="shared" si="28"/>
        <v/>
      </c>
      <c r="I1111" s="36">
        <v>0</v>
      </c>
    </row>
    <row r="1112" spans="2:9" ht="38.25" hidden="1" x14ac:dyDescent="0.2">
      <c r="B1112" s="9" t="s">
        <v>4736</v>
      </c>
      <c r="C1112" s="12" t="s">
        <v>84</v>
      </c>
      <c r="D1112" s="14" t="s">
        <v>5775</v>
      </c>
      <c r="E1112" s="10">
        <v>0</v>
      </c>
      <c r="F1112" s="10" t="str">
        <f>IF(REKAPITULACIJA!$F$48*I1112=0,"",REKAPITULACIJA!$F$48*I1112)</f>
        <v/>
      </c>
      <c r="G1112" s="10" t="str">
        <f t="shared" si="28"/>
        <v/>
      </c>
      <c r="I1112" s="36">
        <v>0</v>
      </c>
    </row>
    <row r="1113" spans="2:9" ht="38.25" hidden="1" x14ac:dyDescent="0.2">
      <c r="B1113" s="9" t="s">
        <v>4737</v>
      </c>
      <c r="C1113" s="12" t="s">
        <v>84</v>
      </c>
      <c r="D1113" s="14" t="s">
        <v>5776</v>
      </c>
      <c r="E1113" s="10">
        <v>0</v>
      </c>
      <c r="F1113" s="10" t="str">
        <f>IF(REKAPITULACIJA!$F$48*I1113=0,"",REKAPITULACIJA!$F$48*I1113)</f>
        <v/>
      </c>
      <c r="G1113" s="10" t="str">
        <f t="shared" si="28"/>
        <v/>
      </c>
      <c r="I1113" s="36">
        <v>0</v>
      </c>
    </row>
    <row r="1114" spans="2:9" ht="38.25" hidden="1" x14ac:dyDescent="0.2">
      <c r="B1114" s="9" t="s">
        <v>4738</v>
      </c>
      <c r="C1114" s="12" t="s">
        <v>84</v>
      </c>
      <c r="D1114" s="14" t="s">
        <v>5777</v>
      </c>
      <c r="E1114" s="10">
        <v>0</v>
      </c>
      <c r="F1114" s="10" t="str">
        <f>IF(REKAPITULACIJA!$F$48*I1114=0,"",REKAPITULACIJA!$F$48*I1114)</f>
        <v/>
      </c>
      <c r="G1114" s="10" t="str">
        <f t="shared" si="28"/>
        <v/>
      </c>
      <c r="I1114" s="36">
        <v>0</v>
      </c>
    </row>
    <row r="1115" spans="2:9" ht="38.25" hidden="1" x14ac:dyDescent="0.2">
      <c r="B1115" s="9" t="s">
        <v>4739</v>
      </c>
      <c r="C1115" s="12" t="s">
        <v>84</v>
      </c>
      <c r="D1115" s="14" t="s">
        <v>4740</v>
      </c>
      <c r="E1115" s="10">
        <v>0</v>
      </c>
      <c r="F1115" s="10" t="str">
        <f>IF(REKAPITULACIJA!$F$48*I1115=0,"",REKAPITULACIJA!$F$48*I1115)</f>
        <v/>
      </c>
      <c r="G1115" s="10" t="str">
        <f t="shared" si="28"/>
        <v/>
      </c>
      <c r="I1115" s="31">
        <v>0</v>
      </c>
    </row>
    <row r="1116" spans="2:9" ht="38.25" hidden="1" x14ac:dyDescent="0.2">
      <c r="B1116" s="9" t="s">
        <v>4741</v>
      </c>
      <c r="C1116" s="12" t="s">
        <v>84</v>
      </c>
      <c r="D1116" s="14" t="s">
        <v>4742</v>
      </c>
      <c r="E1116" s="10">
        <v>0</v>
      </c>
      <c r="F1116" s="10" t="str">
        <f>IF(REKAPITULACIJA!$F$48*I1116=0,"",REKAPITULACIJA!$F$48*I1116)</f>
        <v/>
      </c>
      <c r="G1116" s="10" t="str">
        <f t="shared" si="28"/>
        <v/>
      </c>
      <c r="I1116" s="31">
        <v>0</v>
      </c>
    </row>
    <row r="1117" spans="2:9" ht="38.25" hidden="1" x14ac:dyDescent="0.2">
      <c r="B1117" s="9" t="s">
        <v>4743</v>
      </c>
      <c r="C1117" s="12" t="s">
        <v>84</v>
      </c>
      <c r="D1117" s="14" t="s">
        <v>4744</v>
      </c>
      <c r="E1117" s="10">
        <v>0</v>
      </c>
      <c r="F1117" s="10" t="str">
        <f>IF(REKAPITULACIJA!$F$48*I1117=0,"",REKAPITULACIJA!$F$48*I1117)</f>
        <v/>
      </c>
      <c r="G1117" s="10" t="str">
        <f t="shared" si="28"/>
        <v/>
      </c>
      <c r="I1117" s="31">
        <v>0</v>
      </c>
    </row>
    <row r="1118" spans="2:9" ht="38.25" hidden="1" x14ac:dyDescent="0.2">
      <c r="B1118" s="9" t="s">
        <v>4745</v>
      </c>
      <c r="C1118" s="12" t="s">
        <v>84</v>
      </c>
      <c r="D1118" s="14" t="s">
        <v>4746</v>
      </c>
      <c r="E1118" s="10">
        <v>0</v>
      </c>
      <c r="F1118" s="10" t="str">
        <f>IF(REKAPITULACIJA!$F$48*I1118=0,"",REKAPITULACIJA!$F$48*I1118)</f>
        <v/>
      </c>
      <c r="G1118" s="10" t="str">
        <f t="shared" si="28"/>
        <v/>
      </c>
      <c r="I1118" s="31">
        <v>0</v>
      </c>
    </row>
    <row r="1119" spans="2:9" ht="38.25" hidden="1" x14ac:dyDescent="0.2">
      <c r="B1119" s="9" t="s">
        <v>4747</v>
      </c>
      <c r="C1119" s="12" t="s">
        <v>84</v>
      </c>
      <c r="D1119" s="14" t="s">
        <v>4748</v>
      </c>
      <c r="E1119" s="10">
        <v>0</v>
      </c>
      <c r="F1119" s="10" t="str">
        <f>IF(REKAPITULACIJA!$F$48*I1119=0,"",REKAPITULACIJA!$F$48*I1119)</f>
        <v/>
      </c>
      <c r="G1119" s="10" t="str">
        <f t="shared" si="28"/>
        <v/>
      </c>
      <c r="I1119" s="31">
        <v>0</v>
      </c>
    </row>
    <row r="1120" spans="2:9" ht="38.25" hidden="1" x14ac:dyDescent="0.2">
      <c r="B1120" s="9" t="s">
        <v>4749</v>
      </c>
      <c r="C1120" s="12" t="s">
        <v>84</v>
      </c>
      <c r="D1120" s="14" t="s">
        <v>4750</v>
      </c>
      <c r="E1120" s="10">
        <v>0</v>
      </c>
      <c r="F1120" s="10" t="str">
        <f>IF(REKAPITULACIJA!$F$48*I1120=0,"",REKAPITULACIJA!$F$48*I1120)</f>
        <v/>
      </c>
      <c r="G1120" s="10" t="str">
        <f t="shared" si="28"/>
        <v/>
      </c>
      <c r="I1120" s="31">
        <v>0</v>
      </c>
    </row>
    <row r="1121" spans="2:9" ht="38.25" hidden="1" x14ac:dyDescent="0.2">
      <c r="B1121" s="9" t="s">
        <v>4751</v>
      </c>
      <c r="C1121" s="12" t="s">
        <v>84</v>
      </c>
      <c r="D1121" s="14" t="s">
        <v>4752</v>
      </c>
      <c r="E1121" s="10">
        <v>0</v>
      </c>
      <c r="F1121" s="10" t="str">
        <f>IF(REKAPITULACIJA!$F$48*I1121=0,"",REKAPITULACIJA!$F$48*I1121)</f>
        <v/>
      </c>
      <c r="G1121" s="10" t="str">
        <f t="shared" si="28"/>
        <v/>
      </c>
      <c r="I1121" s="31">
        <v>0</v>
      </c>
    </row>
    <row r="1122" spans="2:9" ht="51" hidden="1" x14ac:dyDescent="0.2">
      <c r="B1122" s="9" t="s">
        <v>4753</v>
      </c>
      <c r="C1122" s="12" t="s">
        <v>84</v>
      </c>
      <c r="D1122" s="14" t="s">
        <v>5778</v>
      </c>
      <c r="E1122" s="10">
        <v>0</v>
      </c>
      <c r="F1122" s="10" t="str">
        <f>IF(REKAPITULACIJA!$F$48*I1122=0,"",REKAPITULACIJA!$F$48*I1122)</f>
        <v/>
      </c>
      <c r="G1122" s="10" t="str">
        <f t="shared" si="28"/>
        <v/>
      </c>
      <c r="I1122" s="36">
        <v>0</v>
      </c>
    </row>
    <row r="1123" spans="2:9" ht="51" hidden="1" x14ac:dyDescent="0.2">
      <c r="B1123" s="9" t="s">
        <v>4754</v>
      </c>
      <c r="C1123" s="12" t="s">
        <v>84</v>
      </c>
      <c r="D1123" s="14" t="s">
        <v>5779</v>
      </c>
      <c r="E1123" s="10">
        <v>0</v>
      </c>
      <c r="F1123" s="10" t="str">
        <f>IF(REKAPITULACIJA!$F$48*I1123=0,"",REKAPITULACIJA!$F$48*I1123)</f>
        <v/>
      </c>
      <c r="G1123" s="10" t="str">
        <f t="shared" si="28"/>
        <v/>
      </c>
      <c r="I1123" s="36">
        <v>0</v>
      </c>
    </row>
    <row r="1124" spans="2:9" ht="51" hidden="1" x14ac:dyDescent="0.2">
      <c r="B1124" s="9" t="s">
        <v>4755</v>
      </c>
      <c r="C1124" s="12" t="s">
        <v>84</v>
      </c>
      <c r="D1124" s="14" t="s">
        <v>5780</v>
      </c>
      <c r="E1124" s="10">
        <v>0</v>
      </c>
      <c r="F1124" s="10" t="str">
        <f>IF(REKAPITULACIJA!$F$48*I1124=0,"",REKAPITULACIJA!$F$48*I1124)</f>
        <v/>
      </c>
      <c r="G1124" s="10" t="str">
        <f t="shared" si="28"/>
        <v/>
      </c>
      <c r="I1124" s="36">
        <v>0</v>
      </c>
    </row>
    <row r="1125" spans="2:9" ht="51" hidden="1" x14ac:dyDescent="0.2">
      <c r="B1125" s="9" t="s">
        <v>4756</v>
      </c>
      <c r="C1125" s="12" t="s">
        <v>84</v>
      </c>
      <c r="D1125" s="14" t="s">
        <v>5781</v>
      </c>
      <c r="E1125" s="10">
        <v>0</v>
      </c>
      <c r="F1125" s="10" t="str">
        <f>IF(REKAPITULACIJA!$F$48*I1125=0,"",REKAPITULACIJA!$F$48*I1125)</f>
        <v/>
      </c>
      <c r="G1125" s="10" t="str">
        <f t="shared" si="28"/>
        <v/>
      </c>
      <c r="I1125" s="36">
        <v>0</v>
      </c>
    </row>
    <row r="1126" spans="2:9" ht="51" hidden="1" x14ac:dyDescent="0.2">
      <c r="B1126" s="9" t="s">
        <v>4757</v>
      </c>
      <c r="C1126" s="12" t="s">
        <v>84</v>
      </c>
      <c r="D1126" s="14" t="s">
        <v>5782</v>
      </c>
      <c r="E1126" s="10">
        <v>0</v>
      </c>
      <c r="F1126" s="10" t="str">
        <f>IF(REKAPITULACIJA!$F$48*I1126=0,"",REKAPITULACIJA!$F$48*I1126)</f>
        <v/>
      </c>
      <c r="G1126" s="10" t="str">
        <f t="shared" si="28"/>
        <v/>
      </c>
      <c r="I1126" s="36">
        <v>0</v>
      </c>
    </row>
    <row r="1127" spans="2:9" ht="51" hidden="1" x14ac:dyDescent="0.2">
      <c r="B1127" s="9" t="s">
        <v>4758</v>
      </c>
      <c r="C1127" s="12" t="s">
        <v>84</v>
      </c>
      <c r="D1127" s="14" t="s">
        <v>5783</v>
      </c>
      <c r="E1127" s="10">
        <v>0</v>
      </c>
      <c r="F1127" s="10" t="str">
        <f>IF(REKAPITULACIJA!$F$48*I1127=0,"",REKAPITULACIJA!$F$48*I1127)</f>
        <v/>
      </c>
      <c r="G1127" s="10" t="str">
        <f t="shared" si="28"/>
        <v/>
      </c>
      <c r="I1127" s="36">
        <v>0</v>
      </c>
    </row>
    <row r="1128" spans="2:9" ht="51" hidden="1" x14ac:dyDescent="0.2">
      <c r="B1128" s="9" t="s">
        <v>4759</v>
      </c>
      <c r="C1128" s="12" t="s">
        <v>13</v>
      </c>
      <c r="D1128" s="14" t="s">
        <v>5784</v>
      </c>
      <c r="E1128" s="10">
        <v>0</v>
      </c>
      <c r="F1128" s="10">
        <v>150</v>
      </c>
      <c r="G1128" s="10">
        <f t="shared" ref="G1128:G1149" si="29">IF(F1128="","",E1128*F1128)</f>
        <v>0</v>
      </c>
      <c r="I1128" s="144">
        <v>120</v>
      </c>
    </row>
    <row r="1129" spans="2:9" ht="38.25" hidden="1" x14ac:dyDescent="0.2">
      <c r="B1129" s="9" t="s">
        <v>4760</v>
      </c>
      <c r="C1129" s="12" t="s">
        <v>13</v>
      </c>
      <c r="D1129" s="14" t="s">
        <v>4761</v>
      </c>
      <c r="E1129" s="10">
        <v>0</v>
      </c>
      <c r="F1129" s="10">
        <f>IF(REKAPITULACIJA!$F$48*I1129=0,"",REKAPITULACIJA!$F$48*I1129)</f>
        <v>200</v>
      </c>
      <c r="G1129" s="10">
        <f t="shared" si="29"/>
        <v>0</v>
      </c>
      <c r="I1129" s="144">
        <v>200</v>
      </c>
    </row>
    <row r="1130" spans="2:9" ht="38.25" hidden="1" x14ac:dyDescent="0.2">
      <c r="B1130" s="9" t="s">
        <v>4762</v>
      </c>
      <c r="C1130" s="12" t="s">
        <v>13</v>
      </c>
      <c r="D1130" s="14" t="s">
        <v>4763</v>
      </c>
      <c r="E1130" s="10">
        <v>0</v>
      </c>
      <c r="F1130" s="10">
        <f>IF(REKAPITULACIJA!$F$48*I1130=0,"",REKAPITULACIJA!$F$48*I1130)</f>
        <v>240</v>
      </c>
      <c r="G1130" s="10">
        <f t="shared" si="29"/>
        <v>0</v>
      </c>
      <c r="I1130" s="144">
        <v>240</v>
      </c>
    </row>
    <row r="1131" spans="2:9" ht="38.25" hidden="1" x14ac:dyDescent="0.2">
      <c r="B1131" s="9" t="s">
        <v>4764</v>
      </c>
      <c r="C1131" s="12" t="s">
        <v>13</v>
      </c>
      <c r="D1131" s="14" t="s">
        <v>4765</v>
      </c>
      <c r="E1131" s="10">
        <v>0</v>
      </c>
      <c r="F1131" s="10">
        <f>IF(REKAPITULACIJA!$F$48*I1131=0,"",REKAPITULACIJA!$F$48*I1131)</f>
        <v>320</v>
      </c>
      <c r="G1131" s="10">
        <f t="shared" si="29"/>
        <v>0</v>
      </c>
      <c r="I1131" s="144">
        <v>320</v>
      </c>
    </row>
    <row r="1132" spans="2:9" ht="51" hidden="1" x14ac:dyDescent="0.2">
      <c r="B1132" s="9" t="s">
        <v>4766</v>
      </c>
      <c r="C1132" s="12" t="s">
        <v>13</v>
      </c>
      <c r="D1132" s="14" t="s">
        <v>5785</v>
      </c>
      <c r="E1132" s="10">
        <v>0</v>
      </c>
      <c r="F1132" s="10">
        <f>IF(REKAPITULACIJA!$F$48*I1132=0,"",REKAPITULACIJA!$F$48*I1132)</f>
        <v>400</v>
      </c>
      <c r="G1132" s="10">
        <f t="shared" si="29"/>
        <v>0</v>
      </c>
      <c r="I1132" s="144">
        <v>400</v>
      </c>
    </row>
    <row r="1133" spans="2:9" ht="51" hidden="1" x14ac:dyDescent="0.2">
      <c r="B1133" s="9" t="s">
        <v>4767</v>
      </c>
      <c r="C1133" s="12" t="s">
        <v>13</v>
      </c>
      <c r="D1133" s="14" t="s">
        <v>5786</v>
      </c>
      <c r="E1133" s="10">
        <v>0</v>
      </c>
      <c r="F1133" s="10" t="str">
        <f>IF(REKAPITULACIJA!$F$48*I1133=0,"",REKAPITULACIJA!$F$48*I1133)</f>
        <v/>
      </c>
      <c r="G1133" s="10" t="str">
        <f t="shared" si="29"/>
        <v/>
      </c>
      <c r="I1133" s="31">
        <v>0</v>
      </c>
    </row>
    <row r="1134" spans="2:9" ht="51" hidden="1" x14ac:dyDescent="0.2">
      <c r="B1134" s="9" t="s">
        <v>4768</v>
      </c>
      <c r="C1134" s="12" t="s">
        <v>13</v>
      </c>
      <c r="D1134" s="14" t="s">
        <v>5787</v>
      </c>
      <c r="E1134" s="10">
        <v>0</v>
      </c>
      <c r="F1134" s="10" t="str">
        <f>IF(REKAPITULACIJA!$F$48*I1134=0,"",REKAPITULACIJA!$F$48*I1134)</f>
        <v/>
      </c>
      <c r="G1134" s="10" t="str">
        <f t="shared" si="29"/>
        <v/>
      </c>
      <c r="I1134" s="31">
        <v>0</v>
      </c>
    </row>
    <row r="1135" spans="2:9" ht="51" hidden="1" x14ac:dyDescent="0.2">
      <c r="B1135" s="9" t="s">
        <v>4769</v>
      </c>
      <c r="C1135" s="12" t="s">
        <v>13</v>
      </c>
      <c r="D1135" s="14" t="s">
        <v>5788</v>
      </c>
      <c r="E1135" s="10">
        <v>0</v>
      </c>
      <c r="F1135" s="10" t="str">
        <f>IF(REKAPITULACIJA!$F$48*I1135=0,"",REKAPITULACIJA!$F$48*I1135)</f>
        <v/>
      </c>
      <c r="G1135" s="10" t="str">
        <f t="shared" si="29"/>
        <v/>
      </c>
      <c r="I1135" s="31">
        <v>0</v>
      </c>
    </row>
    <row r="1136" spans="2:9" ht="51" hidden="1" x14ac:dyDescent="0.2">
      <c r="B1136" s="9" t="s">
        <v>4770</v>
      </c>
      <c r="C1136" s="12" t="s">
        <v>13</v>
      </c>
      <c r="D1136" s="14" t="s">
        <v>5789</v>
      </c>
      <c r="E1136" s="10">
        <v>0</v>
      </c>
      <c r="F1136" s="10" t="str">
        <f>IF(REKAPITULACIJA!$F$48*I1136=0,"",REKAPITULACIJA!$F$48*I1136)</f>
        <v/>
      </c>
      <c r="G1136" s="10" t="str">
        <f t="shared" si="29"/>
        <v/>
      </c>
      <c r="I1136" s="36">
        <v>0</v>
      </c>
    </row>
    <row r="1137" spans="2:9" ht="38.25" hidden="1" x14ac:dyDescent="0.2">
      <c r="B1137" s="9" t="s">
        <v>4771</v>
      </c>
      <c r="C1137" s="12" t="s">
        <v>13</v>
      </c>
      <c r="D1137" s="14" t="s">
        <v>4772</v>
      </c>
      <c r="E1137" s="10">
        <v>0</v>
      </c>
      <c r="F1137" s="10" t="str">
        <f>IF(REKAPITULACIJA!$F$48*I1137=0,"",REKAPITULACIJA!$F$48*I1137)</f>
        <v/>
      </c>
      <c r="G1137" s="10" t="str">
        <f t="shared" si="29"/>
        <v/>
      </c>
      <c r="I1137" s="36">
        <v>0</v>
      </c>
    </row>
    <row r="1138" spans="2:9" ht="38.25" hidden="1" x14ac:dyDescent="0.2">
      <c r="B1138" s="9" t="s">
        <v>4773</v>
      </c>
      <c r="C1138" s="12" t="s">
        <v>13</v>
      </c>
      <c r="D1138" s="14" t="s">
        <v>4774</v>
      </c>
      <c r="E1138" s="10">
        <v>0</v>
      </c>
      <c r="F1138" s="10" t="str">
        <f>IF(REKAPITULACIJA!$F$48*I1138=0,"",REKAPITULACIJA!$F$48*I1138)</f>
        <v/>
      </c>
      <c r="G1138" s="10" t="str">
        <f t="shared" si="29"/>
        <v/>
      </c>
      <c r="I1138" s="36">
        <v>0</v>
      </c>
    </row>
    <row r="1139" spans="2:9" ht="38.25" hidden="1" x14ac:dyDescent="0.2">
      <c r="B1139" s="9" t="s">
        <v>4775</v>
      </c>
      <c r="C1139" s="12" t="s">
        <v>13</v>
      </c>
      <c r="D1139" s="14" t="s">
        <v>4776</v>
      </c>
      <c r="E1139" s="10">
        <v>0</v>
      </c>
      <c r="F1139" s="10" t="str">
        <f>IF(REKAPITULACIJA!$F$48*I1139=0,"",REKAPITULACIJA!$F$48*I1139)</f>
        <v/>
      </c>
      <c r="G1139" s="10" t="str">
        <f t="shared" si="29"/>
        <v/>
      </c>
      <c r="I1139" s="36">
        <v>0</v>
      </c>
    </row>
    <row r="1140" spans="2:9" ht="51" hidden="1" x14ac:dyDescent="0.2">
      <c r="B1140" s="9" t="s">
        <v>4777</v>
      </c>
      <c r="C1140" s="12" t="s">
        <v>13</v>
      </c>
      <c r="D1140" s="14" t="s">
        <v>5790</v>
      </c>
      <c r="E1140" s="10">
        <v>0</v>
      </c>
      <c r="F1140" s="10" t="str">
        <f>IF(REKAPITULACIJA!$F$48*I1140=0,"",REKAPITULACIJA!$F$48*I1140)</f>
        <v/>
      </c>
      <c r="G1140" s="10" t="str">
        <f t="shared" si="29"/>
        <v/>
      </c>
      <c r="I1140" s="36">
        <v>0</v>
      </c>
    </row>
    <row r="1141" spans="2:9" ht="51" hidden="1" x14ac:dyDescent="0.2">
      <c r="B1141" s="9" t="s">
        <v>4778</v>
      </c>
      <c r="C1141" s="12" t="s">
        <v>13</v>
      </c>
      <c r="D1141" s="14" t="s">
        <v>5791</v>
      </c>
      <c r="E1141" s="10">
        <v>0</v>
      </c>
      <c r="F1141" s="10" t="str">
        <f>IF(REKAPITULACIJA!$F$48*I1141=0,"",REKAPITULACIJA!$F$48*I1141)</f>
        <v/>
      </c>
      <c r="G1141" s="10" t="str">
        <f t="shared" si="29"/>
        <v/>
      </c>
      <c r="I1141" s="36">
        <v>0</v>
      </c>
    </row>
    <row r="1142" spans="2:9" ht="51" hidden="1" x14ac:dyDescent="0.2">
      <c r="B1142" s="9" t="s">
        <v>4779</v>
      </c>
      <c r="C1142" s="12" t="s">
        <v>13</v>
      </c>
      <c r="D1142" s="14" t="s">
        <v>5792</v>
      </c>
      <c r="E1142" s="10">
        <v>0</v>
      </c>
      <c r="F1142" s="10" t="str">
        <f>IF(REKAPITULACIJA!$F$48*I1142=0,"",REKAPITULACIJA!$F$48*I1142)</f>
        <v/>
      </c>
      <c r="G1142" s="10" t="str">
        <f t="shared" si="29"/>
        <v/>
      </c>
      <c r="I1142" s="36">
        <v>0</v>
      </c>
    </row>
    <row r="1143" spans="2:9" ht="51" hidden="1" x14ac:dyDescent="0.2">
      <c r="B1143" s="9" t="s">
        <v>4780</v>
      </c>
      <c r="C1143" s="12" t="s">
        <v>13</v>
      </c>
      <c r="D1143" s="14" t="s">
        <v>5793</v>
      </c>
      <c r="E1143" s="10">
        <v>0</v>
      </c>
      <c r="F1143" s="10" t="str">
        <f>IF(REKAPITULACIJA!$F$48*I1143=0,"",REKAPITULACIJA!$F$48*I1143)</f>
        <v/>
      </c>
      <c r="G1143" s="10" t="str">
        <f t="shared" si="29"/>
        <v/>
      </c>
      <c r="I1143" s="36">
        <v>0</v>
      </c>
    </row>
    <row r="1144" spans="2:9" ht="38.25" hidden="1" x14ac:dyDescent="0.2">
      <c r="B1144" s="9" t="s">
        <v>4781</v>
      </c>
      <c r="C1144" s="12" t="s">
        <v>13</v>
      </c>
      <c r="D1144" s="14" t="s">
        <v>4782</v>
      </c>
      <c r="E1144" s="10">
        <v>0</v>
      </c>
      <c r="F1144" s="10" t="str">
        <f>IF(REKAPITULACIJA!$F$48*I1144=0,"",REKAPITULACIJA!$F$48*I1144)</f>
        <v/>
      </c>
      <c r="G1144" s="10" t="str">
        <f t="shared" si="29"/>
        <v/>
      </c>
      <c r="I1144" s="31">
        <v>0</v>
      </c>
    </row>
    <row r="1145" spans="2:9" ht="38.25" hidden="1" x14ac:dyDescent="0.2">
      <c r="B1145" s="9" t="s">
        <v>4783</v>
      </c>
      <c r="C1145" s="12" t="s">
        <v>13</v>
      </c>
      <c r="D1145" s="14" t="s">
        <v>4784</v>
      </c>
      <c r="E1145" s="10">
        <v>0</v>
      </c>
      <c r="F1145" s="10" t="str">
        <f>IF(REKAPITULACIJA!$F$48*I1145=0,"",REKAPITULACIJA!$F$48*I1145)</f>
        <v/>
      </c>
      <c r="G1145" s="10" t="str">
        <f t="shared" si="29"/>
        <v/>
      </c>
      <c r="I1145" s="31">
        <v>0</v>
      </c>
    </row>
    <row r="1146" spans="2:9" ht="38.25" hidden="1" x14ac:dyDescent="0.2">
      <c r="B1146" s="9" t="s">
        <v>4785</v>
      </c>
      <c r="C1146" s="12" t="s">
        <v>13</v>
      </c>
      <c r="D1146" s="14" t="s">
        <v>4786</v>
      </c>
      <c r="E1146" s="10">
        <v>0</v>
      </c>
      <c r="F1146" s="10" t="str">
        <f>IF(REKAPITULACIJA!$F$48*I1146=0,"",REKAPITULACIJA!$F$48*I1146)</f>
        <v/>
      </c>
      <c r="G1146" s="10" t="str">
        <f t="shared" si="29"/>
        <v/>
      </c>
      <c r="I1146" s="31">
        <v>0</v>
      </c>
    </row>
    <row r="1147" spans="2:9" ht="38.25" hidden="1" x14ac:dyDescent="0.2">
      <c r="B1147" s="9" t="s">
        <v>4787</v>
      </c>
      <c r="C1147" s="12" t="s">
        <v>13</v>
      </c>
      <c r="D1147" s="14" t="s">
        <v>4788</v>
      </c>
      <c r="E1147" s="10">
        <v>0</v>
      </c>
      <c r="F1147" s="10" t="str">
        <f>IF(REKAPITULACIJA!$F$48*I1147=0,"",REKAPITULACIJA!$F$48*I1147)</f>
        <v/>
      </c>
      <c r="G1147" s="10" t="str">
        <f t="shared" si="29"/>
        <v/>
      </c>
      <c r="I1147" s="31">
        <v>0</v>
      </c>
    </row>
    <row r="1148" spans="2:9" ht="38.25" hidden="1" x14ac:dyDescent="0.2">
      <c r="B1148" s="9" t="s">
        <v>4789</v>
      </c>
      <c r="C1148" s="12" t="s">
        <v>13</v>
      </c>
      <c r="D1148" s="14" t="s">
        <v>4790</v>
      </c>
      <c r="E1148" s="10">
        <v>0</v>
      </c>
      <c r="F1148" s="10" t="str">
        <f>IF(REKAPITULACIJA!$F$48*I1148=0,"",REKAPITULACIJA!$F$48*I1148)</f>
        <v/>
      </c>
      <c r="G1148" s="10" t="str">
        <f t="shared" si="29"/>
        <v/>
      </c>
      <c r="I1148" s="31">
        <v>0</v>
      </c>
    </row>
    <row r="1149" spans="2:9" ht="38.25" hidden="1" x14ac:dyDescent="0.2">
      <c r="B1149" s="9" t="s">
        <v>4791</v>
      </c>
      <c r="C1149" s="12" t="s">
        <v>13</v>
      </c>
      <c r="D1149" s="14" t="s">
        <v>4792</v>
      </c>
      <c r="E1149" s="10">
        <v>0</v>
      </c>
      <c r="F1149" s="10" t="str">
        <f>IF(REKAPITULACIJA!$F$48*I1149=0,"",REKAPITULACIJA!$F$48*I1149)</f>
        <v/>
      </c>
      <c r="G1149" s="10" t="str">
        <f t="shared" si="29"/>
        <v/>
      </c>
      <c r="I1149" s="31">
        <v>0</v>
      </c>
    </row>
    <row r="1150" spans="2:9" hidden="1" x14ac:dyDescent="0.2">
      <c r="E1150" s="45">
        <f>IF(SUM(E1153:E1238)=0,0,"")</f>
        <v>0</v>
      </c>
      <c r="F1150" s="45"/>
      <c r="G1150" s="45">
        <f>IF(REKAPITULACIJA!$F$48=0,"",IF(SUM(G1153:G1238)=0,0,""))</f>
        <v>0</v>
      </c>
    </row>
    <row r="1151" spans="2:9" ht="21.2" hidden="1" customHeight="1" x14ac:dyDescent="0.25">
      <c r="B1151" s="212" t="s">
        <v>4793</v>
      </c>
      <c r="C1151" s="213"/>
      <c r="D1151" s="213"/>
      <c r="E1151" s="47">
        <f>IF(SUM(E1153:E1238)=0,0,"")</f>
        <v>0</v>
      </c>
      <c r="F1151" s="47"/>
      <c r="G1151" s="48">
        <f>IF(REKAPITULACIJA!$F$48=0,"",IF(SUM(G1153:G1238)=0,0,""))</f>
        <v>0</v>
      </c>
    </row>
    <row r="1152" spans="2:9" hidden="1" x14ac:dyDescent="0.2">
      <c r="E1152" s="45">
        <f>IF(SUM(E1153:E1238)=0,0,"")</f>
        <v>0</v>
      </c>
      <c r="F1152" s="45"/>
      <c r="G1152" s="45">
        <f>IF(REKAPITULACIJA!$F$48=0,"",IF(SUM(G1153:G1238)=0,0,""))</f>
        <v>0</v>
      </c>
    </row>
    <row r="1153" spans="2:9" ht="51" hidden="1" x14ac:dyDescent="0.2">
      <c r="B1153" s="9" t="s">
        <v>4794</v>
      </c>
      <c r="C1153" s="12" t="s">
        <v>13</v>
      </c>
      <c r="D1153" s="14" t="s">
        <v>5794</v>
      </c>
      <c r="E1153" s="10">
        <v>0</v>
      </c>
      <c r="F1153" s="10" t="str">
        <f>IF(REKAPITULACIJA!$F$48*I1153=0,"",REKAPITULACIJA!$F$48*I1153)</f>
        <v/>
      </c>
      <c r="G1153" s="10" t="str">
        <f>IF(F1153="","",E1153*F1153)</f>
        <v/>
      </c>
      <c r="I1153" s="39">
        <v>0</v>
      </c>
    </row>
    <row r="1154" spans="2:9" ht="51" hidden="1" x14ac:dyDescent="0.2">
      <c r="B1154" s="9" t="s">
        <v>4795</v>
      </c>
      <c r="C1154" s="12" t="s">
        <v>13</v>
      </c>
      <c r="D1154" s="14" t="s">
        <v>5795</v>
      </c>
      <c r="E1154" s="10">
        <v>0</v>
      </c>
      <c r="F1154" s="10" t="str">
        <f>IF(REKAPITULACIJA!$F$48*I1154=0,"",REKAPITULACIJA!$F$48*I1154)</f>
        <v/>
      </c>
      <c r="G1154" s="10" t="str">
        <f t="shared" ref="G1154:G1217" si="30">IF(F1154="","",E1154*F1154)</f>
        <v/>
      </c>
      <c r="I1154" s="39">
        <v>0</v>
      </c>
    </row>
    <row r="1155" spans="2:9" ht="51" hidden="1" x14ac:dyDescent="0.2">
      <c r="B1155" s="9" t="s">
        <v>4796</v>
      </c>
      <c r="C1155" s="12" t="s">
        <v>13</v>
      </c>
      <c r="D1155" s="14" t="s">
        <v>5796</v>
      </c>
      <c r="E1155" s="10">
        <v>0</v>
      </c>
      <c r="F1155" s="10" t="str">
        <f>IF(REKAPITULACIJA!$F$48*I1155=0,"",REKAPITULACIJA!$F$48*I1155)</f>
        <v/>
      </c>
      <c r="G1155" s="10" t="str">
        <f t="shared" si="30"/>
        <v/>
      </c>
      <c r="I1155" s="39">
        <v>0</v>
      </c>
    </row>
    <row r="1156" spans="2:9" ht="51" hidden="1" x14ac:dyDescent="0.2">
      <c r="B1156" s="9" t="s">
        <v>4797</v>
      </c>
      <c r="C1156" s="12" t="s">
        <v>13</v>
      </c>
      <c r="D1156" s="14" t="s">
        <v>5797</v>
      </c>
      <c r="E1156" s="10">
        <v>0</v>
      </c>
      <c r="F1156" s="10" t="str">
        <f>IF(REKAPITULACIJA!$F$48*I1156=0,"",REKAPITULACIJA!$F$48*I1156)</f>
        <v/>
      </c>
      <c r="G1156" s="10" t="str">
        <f t="shared" si="30"/>
        <v/>
      </c>
      <c r="I1156" s="39">
        <v>0</v>
      </c>
    </row>
    <row r="1157" spans="2:9" ht="51" hidden="1" x14ac:dyDescent="0.2">
      <c r="B1157" s="9" t="s">
        <v>4798</v>
      </c>
      <c r="C1157" s="12" t="s">
        <v>13</v>
      </c>
      <c r="D1157" s="14" t="s">
        <v>5798</v>
      </c>
      <c r="E1157" s="10">
        <v>0</v>
      </c>
      <c r="F1157" s="10" t="str">
        <f>IF(REKAPITULACIJA!$F$48*I1157=0,"",REKAPITULACIJA!$F$48*I1157)</f>
        <v/>
      </c>
      <c r="G1157" s="10" t="str">
        <f t="shared" si="30"/>
        <v/>
      </c>
      <c r="I1157" s="39">
        <v>0</v>
      </c>
    </row>
    <row r="1158" spans="2:9" ht="51" hidden="1" x14ac:dyDescent="0.2">
      <c r="B1158" s="9" t="s">
        <v>4799</v>
      </c>
      <c r="C1158" s="12" t="s">
        <v>13</v>
      </c>
      <c r="D1158" s="14" t="s">
        <v>5799</v>
      </c>
      <c r="E1158" s="10">
        <v>0</v>
      </c>
      <c r="F1158" s="10" t="str">
        <f>IF(REKAPITULACIJA!$F$48*I1158=0,"",REKAPITULACIJA!$F$48*I1158)</f>
        <v/>
      </c>
      <c r="G1158" s="10" t="str">
        <f t="shared" si="30"/>
        <v/>
      </c>
      <c r="I1158" s="39">
        <v>0</v>
      </c>
    </row>
    <row r="1159" spans="2:9" ht="51" hidden="1" x14ac:dyDescent="0.2">
      <c r="B1159" s="9" t="s">
        <v>4800</v>
      </c>
      <c r="C1159" s="12" t="s">
        <v>13</v>
      </c>
      <c r="D1159" s="14" t="s">
        <v>5800</v>
      </c>
      <c r="E1159" s="10">
        <v>0</v>
      </c>
      <c r="F1159" s="10" t="str">
        <f>IF(REKAPITULACIJA!$F$48*I1159=0,"",REKAPITULACIJA!$F$48*I1159)</f>
        <v/>
      </c>
      <c r="G1159" s="10" t="str">
        <f t="shared" si="30"/>
        <v/>
      </c>
      <c r="I1159" s="39">
        <v>0</v>
      </c>
    </row>
    <row r="1160" spans="2:9" ht="38.25" hidden="1" x14ac:dyDescent="0.2">
      <c r="B1160" s="9" t="s">
        <v>4801</v>
      </c>
      <c r="C1160" s="12" t="s">
        <v>13</v>
      </c>
      <c r="D1160" s="14" t="s">
        <v>5801</v>
      </c>
      <c r="E1160" s="10">
        <v>0</v>
      </c>
      <c r="F1160" s="10" t="str">
        <f>IF(REKAPITULACIJA!$F$48*I1160=0,"",REKAPITULACIJA!$F$48*I1160)</f>
        <v/>
      </c>
      <c r="G1160" s="10" t="str">
        <f t="shared" si="30"/>
        <v/>
      </c>
      <c r="I1160" s="35">
        <v>0</v>
      </c>
    </row>
    <row r="1161" spans="2:9" ht="38.25" hidden="1" x14ac:dyDescent="0.2">
      <c r="B1161" s="9" t="s">
        <v>4802</v>
      </c>
      <c r="C1161" s="12" t="s">
        <v>13</v>
      </c>
      <c r="D1161" s="14" t="s">
        <v>5802</v>
      </c>
      <c r="E1161" s="10">
        <v>0</v>
      </c>
      <c r="F1161" s="10" t="str">
        <f>IF(REKAPITULACIJA!$F$48*I1161=0,"",REKAPITULACIJA!$F$48*I1161)</f>
        <v/>
      </c>
      <c r="G1161" s="10" t="str">
        <f t="shared" si="30"/>
        <v/>
      </c>
      <c r="I1161" s="35">
        <v>0</v>
      </c>
    </row>
    <row r="1162" spans="2:9" ht="38.25" hidden="1" x14ac:dyDescent="0.2">
      <c r="B1162" s="9" t="s">
        <v>4803</v>
      </c>
      <c r="C1162" s="12" t="s">
        <v>13</v>
      </c>
      <c r="D1162" s="14" t="s">
        <v>5803</v>
      </c>
      <c r="E1162" s="10">
        <v>0</v>
      </c>
      <c r="F1162" s="10" t="str">
        <f>IF(REKAPITULACIJA!$F$48*I1162=0,"",REKAPITULACIJA!$F$48*I1162)</f>
        <v/>
      </c>
      <c r="G1162" s="10" t="str">
        <f t="shared" si="30"/>
        <v/>
      </c>
      <c r="I1162" s="35">
        <v>0</v>
      </c>
    </row>
    <row r="1163" spans="2:9" ht="38.25" hidden="1" x14ac:dyDescent="0.2">
      <c r="B1163" s="9" t="s">
        <v>4804</v>
      </c>
      <c r="C1163" s="12" t="s">
        <v>13</v>
      </c>
      <c r="D1163" s="14" t="s">
        <v>5804</v>
      </c>
      <c r="E1163" s="10">
        <v>0</v>
      </c>
      <c r="F1163" s="10" t="str">
        <f>IF(REKAPITULACIJA!$F$48*I1163=0,"",REKAPITULACIJA!$F$48*I1163)</f>
        <v/>
      </c>
      <c r="G1163" s="10" t="str">
        <f t="shared" si="30"/>
        <v/>
      </c>
      <c r="I1163" s="35">
        <v>0</v>
      </c>
    </row>
    <row r="1164" spans="2:9" ht="38.25" hidden="1" x14ac:dyDescent="0.2">
      <c r="B1164" s="9" t="s">
        <v>4805</v>
      </c>
      <c r="C1164" s="12" t="s">
        <v>13</v>
      </c>
      <c r="D1164" s="14" t="s">
        <v>5805</v>
      </c>
      <c r="E1164" s="10">
        <v>0</v>
      </c>
      <c r="F1164" s="10" t="str">
        <f>IF(REKAPITULACIJA!$F$48*I1164=0,"",REKAPITULACIJA!$F$48*I1164)</f>
        <v/>
      </c>
      <c r="G1164" s="10" t="str">
        <f t="shared" si="30"/>
        <v/>
      </c>
      <c r="I1164" s="35">
        <v>0</v>
      </c>
    </row>
    <row r="1165" spans="2:9" ht="38.25" hidden="1" x14ac:dyDescent="0.2">
      <c r="B1165" s="9" t="s">
        <v>4806</v>
      </c>
      <c r="C1165" s="12" t="s">
        <v>13</v>
      </c>
      <c r="D1165" s="14" t="s">
        <v>5806</v>
      </c>
      <c r="E1165" s="10">
        <v>0</v>
      </c>
      <c r="F1165" s="10" t="str">
        <f>IF(REKAPITULACIJA!$F$48*I1165=0,"",REKAPITULACIJA!$F$48*I1165)</f>
        <v/>
      </c>
      <c r="G1165" s="10" t="str">
        <f t="shared" si="30"/>
        <v/>
      </c>
      <c r="I1165" s="35">
        <v>0</v>
      </c>
    </row>
    <row r="1166" spans="2:9" ht="51" hidden="1" x14ac:dyDescent="0.2">
      <c r="B1166" s="9" t="s">
        <v>4807</v>
      </c>
      <c r="C1166" s="12" t="s">
        <v>13</v>
      </c>
      <c r="D1166" s="14" t="s">
        <v>5807</v>
      </c>
      <c r="E1166" s="10">
        <v>0</v>
      </c>
      <c r="F1166" s="10" t="str">
        <f>IF(REKAPITULACIJA!$F$48*I1166=0,"",REKAPITULACIJA!$F$48*I1166)</f>
        <v/>
      </c>
      <c r="G1166" s="10" t="str">
        <f t="shared" si="30"/>
        <v/>
      </c>
      <c r="I1166" s="35">
        <v>0</v>
      </c>
    </row>
    <row r="1167" spans="2:9" ht="51" hidden="1" x14ac:dyDescent="0.2">
      <c r="B1167" s="9" t="s">
        <v>4808</v>
      </c>
      <c r="C1167" s="12" t="s">
        <v>13</v>
      </c>
      <c r="D1167" s="14" t="s">
        <v>5808</v>
      </c>
      <c r="E1167" s="10">
        <v>0</v>
      </c>
      <c r="F1167" s="10" t="str">
        <f>IF(REKAPITULACIJA!$F$48*I1167=0,"",REKAPITULACIJA!$F$48*I1167)</f>
        <v/>
      </c>
      <c r="G1167" s="10" t="str">
        <f t="shared" si="30"/>
        <v/>
      </c>
      <c r="I1167" s="39">
        <v>0</v>
      </c>
    </row>
    <row r="1168" spans="2:9" ht="51" hidden="1" x14ac:dyDescent="0.2">
      <c r="B1168" s="9" t="s">
        <v>4809</v>
      </c>
      <c r="C1168" s="12" t="s">
        <v>13</v>
      </c>
      <c r="D1168" s="14" t="s">
        <v>5809</v>
      </c>
      <c r="E1168" s="10">
        <v>0</v>
      </c>
      <c r="F1168" s="10" t="str">
        <f>IF(REKAPITULACIJA!$F$48*I1168=0,"",REKAPITULACIJA!$F$48*I1168)</f>
        <v/>
      </c>
      <c r="G1168" s="10" t="str">
        <f t="shared" si="30"/>
        <v/>
      </c>
      <c r="I1168" s="39">
        <v>0</v>
      </c>
    </row>
    <row r="1169" spans="2:9" ht="51" hidden="1" x14ac:dyDescent="0.2">
      <c r="B1169" s="9" t="s">
        <v>4810</v>
      </c>
      <c r="C1169" s="12" t="s">
        <v>13</v>
      </c>
      <c r="D1169" s="14" t="s">
        <v>5810</v>
      </c>
      <c r="E1169" s="10">
        <v>0</v>
      </c>
      <c r="F1169" s="10" t="str">
        <f>IF(REKAPITULACIJA!$F$48*I1169=0,"",REKAPITULACIJA!$F$48*I1169)</f>
        <v/>
      </c>
      <c r="G1169" s="10" t="str">
        <f t="shared" si="30"/>
        <v/>
      </c>
      <c r="I1169" s="39">
        <v>0</v>
      </c>
    </row>
    <row r="1170" spans="2:9" ht="51" hidden="1" x14ac:dyDescent="0.2">
      <c r="B1170" s="9" t="s">
        <v>4811</v>
      </c>
      <c r="C1170" s="12" t="s">
        <v>13</v>
      </c>
      <c r="D1170" s="14" t="s">
        <v>5811</v>
      </c>
      <c r="E1170" s="10">
        <v>0</v>
      </c>
      <c r="F1170" s="10" t="str">
        <f>IF(REKAPITULACIJA!$F$48*I1170=0,"",REKAPITULACIJA!$F$48*I1170)</f>
        <v/>
      </c>
      <c r="G1170" s="10" t="str">
        <f t="shared" si="30"/>
        <v/>
      </c>
      <c r="I1170" s="39">
        <v>0</v>
      </c>
    </row>
    <row r="1171" spans="2:9" ht="51" hidden="1" x14ac:dyDescent="0.2">
      <c r="B1171" s="9" t="s">
        <v>4812</v>
      </c>
      <c r="C1171" s="12" t="s">
        <v>13</v>
      </c>
      <c r="D1171" s="14" t="s">
        <v>5812</v>
      </c>
      <c r="E1171" s="10">
        <v>0</v>
      </c>
      <c r="F1171" s="10" t="str">
        <f>IF(REKAPITULACIJA!$F$48*I1171=0,"",REKAPITULACIJA!$F$48*I1171)</f>
        <v/>
      </c>
      <c r="G1171" s="10" t="str">
        <f t="shared" si="30"/>
        <v/>
      </c>
      <c r="I1171" s="39">
        <v>0</v>
      </c>
    </row>
    <row r="1172" spans="2:9" ht="51" hidden="1" x14ac:dyDescent="0.2">
      <c r="B1172" s="9" t="s">
        <v>4813</v>
      </c>
      <c r="C1172" s="12" t="s">
        <v>13</v>
      </c>
      <c r="D1172" s="14" t="s">
        <v>5813</v>
      </c>
      <c r="E1172" s="10">
        <v>0</v>
      </c>
      <c r="F1172" s="10" t="str">
        <f>IF(REKAPITULACIJA!$F$48*I1172=0,"",REKAPITULACIJA!$F$48*I1172)</f>
        <v/>
      </c>
      <c r="G1172" s="10" t="str">
        <f t="shared" si="30"/>
        <v/>
      </c>
      <c r="I1172" s="39">
        <v>0</v>
      </c>
    </row>
    <row r="1173" spans="2:9" ht="51" hidden="1" x14ac:dyDescent="0.2">
      <c r="B1173" s="9" t="s">
        <v>4814</v>
      </c>
      <c r="C1173" s="12" t="s">
        <v>13</v>
      </c>
      <c r="D1173" s="14" t="s">
        <v>5814</v>
      </c>
      <c r="E1173" s="10">
        <v>0</v>
      </c>
      <c r="F1173" s="10" t="str">
        <f>IF(REKAPITULACIJA!$F$48*I1173=0,"",REKAPITULACIJA!$F$48*I1173)</f>
        <v/>
      </c>
      <c r="G1173" s="10" t="str">
        <f t="shared" si="30"/>
        <v/>
      </c>
      <c r="I1173" s="39">
        <v>0</v>
      </c>
    </row>
    <row r="1174" spans="2:9" ht="38.25" hidden="1" x14ac:dyDescent="0.2">
      <c r="B1174" s="9" t="s">
        <v>4815</v>
      </c>
      <c r="C1174" s="12" t="s">
        <v>13</v>
      </c>
      <c r="D1174" s="14" t="s">
        <v>4816</v>
      </c>
      <c r="E1174" s="10">
        <v>0</v>
      </c>
      <c r="F1174" s="10" t="str">
        <f>IF(REKAPITULACIJA!$F$48*I1174=0,"",REKAPITULACIJA!$F$48*I1174)</f>
        <v/>
      </c>
      <c r="G1174" s="10" t="str">
        <f t="shared" si="30"/>
        <v/>
      </c>
      <c r="I1174" s="35">
        <v>0</v>
      </c>
    </row>
    <row r="1175" spans="2:9" ht="38.25" hidden="1" x14ac:dyDescent="0.2">
      <c r="B1175" s="9" t="s">
        <v>4817</v>
      </c>
      <c r="C1175" s="12" t="s">
        <v>13</v>
      </c>
      <c r="D1175" s="14" t="s">
        <v>4818</v>
      </c>
      <c r="E1175" s="10">
        <v>0</v>
      </c>
      <c r="F1175" s="10" t="str">
        <f>IF(REKAPITULACIJA!$F$48*I1175=0,"",REKAPITULACIJA!$F$48*I1175)</f>
        <v/>
      </c>
      <c r="G1175" s="10" t="str">
        <f t="shared" si="30"/>
        <v/>
      </c>
      <c r="I1175" s="35">
        <v>0</v>
      </c>
    </row>
    <row r="1176" spans="2:9" ht="38.25" hidden="1" x14ac:dyDescent="0.2">
      <c r="B1176" s="9" t="s">
        <v>4819</v>
      </c>
      <c r="C1176" s="12" t="s">
        <v>13</v>
      </c>
      <c r="D1176" s="14" t="s">
        <v>4820</v>
      </c>
      <c r="E1176" s="10">
        <v>0</v>
      </c>
      <c r="F1176" s="10" t="str">
        <f>IF(REKAPITULACIJA!$F$48*I1176=0,"",REKAPITULACIJA!$F$48*I1176)</f>
        <v/>
      </c>
      <c r="G1176" s="10" t="str">
        <f t="shared" si="30"/>
        <v/>
      </c>
      <c r="I1176" s="35">
        <v>0</v>
      </c>
    </row>
    <row r="1177" spans="2:9" ht="38.25" hidden="1" x14ac:dyDescent="0.2">
      <c r="B1177" s="9" t="s">
        <v>4821</v>
      </c>
      <c r="C1177" s="12" t="s">
        <v>13</v>
      </c>
      <c r="D1177" s="14" t="s">
        <v>4822</v>
      </c>
      <c r="E1177" s="10">
        <v>0</v>
      </c>
      <c r="F1177" s="10" t="str">
        <f>IF(REKAPITULACIJA!$F$48*I1177=0,"",REKAPITULACIJA!$F$48*I1177)</f>
        <v/>
      </c>
      <c r="G1177" s="10" t="str">
        <f t="shared" si="30"/>
        <v/>
      </c>
      <c r="I1177" s="35">
        <v>0</v>
      </c>
    </row>
    <row r="1178" spans="2:9" ht="38.25" hidden="1" x14ac:dyDescent="0.2">
      <c r="B1178" s="9" t="s">
        <v>4823</v>
      </c>
      <c r="C1178" s="12" t="s">
        <v>13</v>
      </c>
      <c r="D1178" s="14" t="s">
        <v>4824</v>
      </c>
      <c r="E1178" s="10">
        <v>0</v>
      </c>
      <c r="F1178" s="10" t="str">
        <f>IF(REKAPITULACIJA!$F$48*I1178=0,"",REKAPITULACIJA!$F$48*I1178)</f>
        <v/>
      </c>
      <c r="G1178" s="10" t="str">
        <f t="shared" si="30"/>
        <v/>
      </c>
      <c r="I1178" s="35">
        <v>0</v>
      </c>
    </row>
    <row r="1179" spans="2:9" ht="38.25" hidden="1" x14ac:dyDescent="0.2">
      <c r="B1179" s="9" t="s">
        <v>4813</v>
      </c>
      <c r="C1179" s="12" t="s">
        <v>13</v>
      </c>
      <c r="D1179" s="14" t="s">
        <v>4825</v>
      </c>
      <c r="E1179" s="10">
        <v>0</v>
      </c>
      <c r="F1179" s="10" t="str">
        <f>IF(REKAPITULACIJA!$F$48*I1179=0,"",REKAPITULACIJA!$F$48*I1179)</f>
        <v/>
      </c>
      <c r="G1179" s="10" t="str">
        <f t="shared" si="30"/>
        <v/>
      </c>
      <c r="I1179" s="35">
        <v>0</v>
      </c>
    </row>
    <row r="1180" spans="2:9" ht="51" hidden="1" x14ac:dyDescent="0.2">
      <c r="B1180" s="9" t="s">
        <v>4826</v>
      </c>
      <c r="C1180" s="12" t="s">
        <v>13</v>
      </c>
      <c r="D1180" s="14" t="s">
        <v>5815</v>
      </c>
      <c r="E1180" s="10">
        <v>0</v>
      </c>
      <c r="F1180" s="10" t="str">
        <f>IF(REKAPITULACIJA!$F$48*I1180=0,"",REKAPITULACIJA!$F$48*I1180)</f>
        <v/>
      </c>
      <c r="G1180" s="10" t="str">
        <f t="shared" si="30"/>
        <v/>
      </c>
      <c r="I1180" s="35">
        <v>0</v>
      </c>
    </row>
    <row r="1181" spans="2:9" ht="38.25" hidden="1" x14ac:dyDescent="0.2">
      <c r="B1181" s="9" t="s">
        <v>4827</v>
      </c>
      <c r="C1181" s="12" t="s">
        <v>84</v>
      </c>
      <c r="D1181" s="14" t="s">
        <v>5816</v>
      </c>
      <c r="E1181" s="10">
        <v>0</v>
      </c>
      <c r="F1181" s="10" t="str">
        <f>IF(REKAPITULACIJA!$F$48*I1181=0,"",REKAPITULACIJA!$F$48*I1181)</f>
        <v/>
      </c>
      <c r="G1181" s="10" t="str">
        <f t="shared" si="30"/>
        <v/>
      </c>
      <c r="I1181" s="39">
        <v>0</v>
      </c>
    </row>
    <row r="1182" spans="2:9" ht="38.25" hidden="1" x14ac:dyDescent="0.2">
      <c r="B1182" s="9" t="s">
        <v>4828</v>
      </c>
      <c r="C1182" s="12" t="s">
        <v>84</v>
      </c>
      <c r="D1182" s="14" t="s">
        <v>5817</v>
      </c>
      <c r="E1182" s="10">
        <v>0</v>
      </c>
      <c r="F1182" s="10" t="str">
        <f>IF(REKAPITULACIJA!$F$48*I1182=0,"",REKAPITULACIJA!$F$48*I1182)</f>
        <v/>
      </c>
      <c r="G1182" s="10" t="str">
        <f t="shared" si="30"/>
        <v/>
      </c>
      <c r="I1182" s="39">
        <v>0</v>
      </c>
    </row>
    <row r="1183" spans="2:9" ht="38.25" hidden="1" x14ac:dyDescent="0.2">
      <c r="B1183" s="9" t="s">
        <v>4829</v>
      </c>
      <c r="C1183" s="12" t="s">
        <v>84</v>
      </c>
      <c r="D1183" s="14" t="s">
        <v>5818</v>
      </c>
      <c r="E1183" s="10">
        <v>0</v>
      </c>
      <c r="F1183" s="10" t="str">
        <f>IF(REKAPITULACIJA!$F$48*I1183=0,"",REKAPITULACIJA!$F$48*I1183)</f>
        <v/>
      </c>
      <c r="G1183" s="10" t="str">
        <f t="shared" si="30"/>
        <v/>
      </c>
      <c r="I1183" s="39">
        <v>0</v>
      </c>
    </row>
    <row r="1184" spans="2:9" ht="38.25" hidden="1" x14ac:dyDescent="0.2">
      <c r="B1184" s="9" t="s">
        <v>4830</v>
      </c>
      <c r="C1184" s="12" t="s">
        <v>84</v>
      </c>
      <c r="D1184" s="14" t="s">
        <v>5819</v>
      </c>
      <c r="E1184" s="10">
        <v>0</v>
      </c>
      <c r="F1184" s="10" t="str">
        <f>IF(REKAPITULACIJA!$F$48*I1184=0,"",REKAPITULACIJA!$F$48*I1184)</f>
        <v/>
      </c>
      <c r="G1184" s="10" t="str">
        <f t="shared" si="30"/>
        <v/>
      </c>
      <c r="I1184" s="39">
        <v>0</v>
      </c>
    </row>
    <row r="1185" spans="2:9" ht="38.25" hidden="1" x14ac:dyDescent="0.2">
      <c r="B1185" s="9" t="s">
        <v>4831</v>
      </c>
      <c r="C1185" s="12" t="s">
        <v>84</v>
      </c>
      <c r="D1185" s="14" t="s">
        <v>5820</v>
      </c>
      <c r="E1185" s="10">
        <v>0</v>
      </c>
      <c r="F1185" s="10" t="str">
        <f>IF(REKAPITULACIJA!$F$48*I1185=0,"",REKAPITULACIJA!$F$48*I1185)</f>
        <v/>
      </c>
      <c r="G1185" s="10" t="str">
        <f t="shared" si="30"/>
        <v/>
      </c>
      <c r="I1185" s="39">
        <v>0</v>
      </c>
    </row>
    <row r="1186" spans="2:9" ht="38.25" hidden="1" x14ac:dyDescent="0.2">
      <c r="B1186" s="9" t="s">
        <v>4832</v>
      </c>
      <c r="C1186" s="12" t="s">
        <v>84</v>
      </c>
      <c r="D1186" s="14" t="s">
        <v>5821</v>
      </c>
      <c r="E1186" s="10">
        <v>0</v>
      </c>
      <c r="F1186" s="10" t="str">
        <f>IF(REKAPITULACIJA!$F$48*I1186=0,"",REKAPITULACIJA!$F$48*I1186)</f>
        <v/>
      </c>
      <c r="G1186" s="10" t="str">
        <f t="shared" si="30"/>
        <v/>
      </c>
      <c r="I1186" s="39">
        <v>0</v>
      </c>
    </row>
    <row r="1187" spans="2:9" ht="38.25" hidden="1" x14ac:dyDescent="0.2">
      <c r="B1187" s="9" t="s">
        <v>4833</v>
      </c>
      <c r="C1187" s="12" t="s">
        <v>84</v>
      </c>
      <c r="D1187" s="14" t="s">
        <v>5822</v>
      </c>
      <c r="E1187" s="10">
        <v>0</v>
      </c>
      <c r="F1187" s="10" t="str">
        <f>IF(REKAPITULACIJA!$F$48*I1187=0,"",REKAPITULACIJA!$F$48*I1187)</f>
        <v/>
      </c>
      <c r="G1187" s="10" t="str">
        <f t="shared" si="30"/>
        <v/>
      </c>
      <c r="I1187" s="39">
        <v>0</v>
      </c>
    </row>
    <row r="1188" spans="2:9" ht="38.25" hidden="1" x14ac:dyDescent="0.2">
      <c r="B1188" s="9" t="s">
        <v>4834</v>
      </c>
      <c r="C1188" s="12" t="s">
        <v>84</v>
      </c>
      <c r="D1188" s="14" t="s">
        <v>5823</v>
      </c>
      <c r="E1188" s="10">
        <v>0</v>
      </c>
      <c r="F1188" s="10" t="str">
        <f>IF(REKAPITULACIJA!$F$48*I1188=0,"",REKAPITULACIJA!$F$48*I1188)</f>
        <v/>
      </c>
      <c r="G1188" s="10" t="str">
        <f t="shared" si="30"/>
        <v/>
      </c>
      <c r="I1188" s="39">
        <v>0</v>
      </c>
    </row>
    <row r="1189" spans="2:9" ht="38.25" hidden="1" x14ac:dyDescent="0.2">
      <c r="B1189" s="9" t="s">
        <v>4835</v>
      </c>
      <c r="C1189" s="12" t="s">
        <v>84</v>
      </c>
      <c r="D1189" s="14" t="s">
        <v>5824</v>
      </c>
      <c r="E1189" s="10">
        <v>0</v>
      </c>
      <c r="F1189" s="10" t="str">
        <f>IF(REKAPITULACIJA!$F$48*I1189=0,"",REKAPITULACIJA!$F$48*I1189)</f>
        <v/>
      </c>
      <c r="G1189" s="10" t="str">
        <f t="shared" si="30"/>
        <v/>
      </c>
      <c r="I1189" s="39">
        <v>0</v>
      </c>
    </row>
    <row r="1190" spans="2:9" ht="38.25" hidden="1" x14ac:dyDescent="0.2">
      <c r="B1190" s="9" t="s">
        <v>4836</v>
      </c>
      <c r="C1190" s="12" t="s">
        <v>84</v>
      </c>
      <c r="D1190" s="14" t="s">
        <v>5825</v>
      </c>
      <c r="E1190" s="10">
        <v>0</v>
      </c>
      <c r="F1190" s="10" t="str">
        <f>IF(REKAPITULACIJA!$F$48*I1190=0,"",REKAPITULACIJA!$F$48*I1190)</f>
        <v/>
      </c>
      <c r="G1190" s="10" t="str">
        <f t="shared" si="30"/>
        <v/>
      </c>
      <c r="I1190" s="35">
        <v>0</v>
      </c>
    </row>
    <row r="1191" spans="2:9" ht="38.25" hidden="1" x14ac:dyDescent="0.2">
      <c r="B1191" s="9" t="s">
        <v>4837</v>
      </c>
      <c r="C1191" s="12" t="s">
        <v>84</v>
      </c>
      <c r="D1191" s="14" t="s">
        <v>5826</v>
      </c>
      <c r="E1191" s="10">
        <v>0</v>
      </c>
      <c r="F1191" s="10" t="str">
        <f>IF(REKAPITULACIJA!$F$48*I1191=0,"",REKAPITULACIJA!$F$48*I1191)</f>
        <v/>
      </c>
      <c r="G1191" s="10" t="str">
        <f t="shared" si="30"/>
        <v/>
      </c>
      <c r="I1191" s="35">
        <v>0</v>
      </c>
    </row>
    <row r="1192" spans="2:9" ht="38.25" hidden="1" x14ac:dyDescent="0.2">
      <c r="B1192" s="9" t="s">
        <v>4838</v>
      </c>
      <c r="C1192" s="12" t="s">
        <v>84</v>
      </c>
      <c r="D1192" s="14" t="s">
        <v>5827</v>
      </c>
      <c r="E1192" s="10">
        <v>0</v>
      </c>
      <c r="F1192" s="10" t="str">
        <f>IF(REKAPITULACIJA!$F$48*I1192=0,"",REKAPITULACIJA!$F$48*I1192)</f>
        <v/>
      </c>
      <c r="G1192" s="10" t="str">
        <f t="shared" si="30"/>
        <v/>
      </c>
      <c r="I1192" s="35">
        <v>0</v>
      </c>
    </row>
    <row r="1193" spans="2:9" ht="38.25" hidden="1" x14ac:dyDescent="0.2">
      <c r="B1193" s="9" t="s">
        <v>4839</v>
      </c>
      <c r="C1193" s="12" t="s">
        <v>84</v>
      </c>
      <c r="D1193" s="14" t="s">
        <v>5828</v>
      </c>
      <c r="E1193" s="10">
        <v>0</v>
      </c>
      <c r="F1193" s="10" t="str">
        <f>IF(REKAPITULACIJA!$F$48*I1193=0,"",REKAPITULACIJA!$F$48*I1193)</f>
        <v/>
      </c>
      <c r="G1193" s="10" t="str">
        <f t="shared" si="30"/>
        <v/>
      </c>
      <c r="I1193" s="35">
        <v>0</v>
      </c>
    </row>
    <row r="1194" spans="2:9" ht="38.25" hidden="1" x14ac:dyDescent="0.2">
      <c r="B1194" s="9" t="s">
        <v>4840</v>
      </c>
      <c r="C1194" s="12" t="s">
        <v>84</v>
      </c>
      <c r="D1194" s="14" t="s">
        <v>5829</v>
      </c>
      <c r="E1194" s="10">
        <v>0</v>
      </c>
      <c r="F1194" s="10" t="str">
        <f>IF(REKAPITULACIJA!$F$48*I1194=0,"",REKAPITULACIJA!$F$48*I1194)</f>
        <v/>
      </c>
      <c r="G1194" s="10" t="str">
        <f t="shared" si="30"/>
        <v/>
      </c>
      <c r="I1194" s="35">
        <v>0</v>
      </c>
    </row>
    <row r="1195" spans="2:9" ht="38.25" hidden="1" x14ac:dyDescent="0.2">
      <c r="B1195" s="9" t="s">
        <v>4841</v>
      </c>
      <c r="C1195" s="12" t="s">
        <v>84</v>
      </c>
      <c r="D1195" s="14" t="s">
        <v>5830</v>
      </c>
      <c r="E1195" s="10">
        <v>0</v>
      </c>
      <c r="F1195" s="10" t="str">
        <f>IF(REKAPITULACIJA!$F$48*I1195=0,"",REKAPITULACIJA!$F$48*I1195)</f>
        <v/>
      </c>
      <c r="G1195" s="10" t="str">
        <f t="shared" si="30"/>
        <v/>
      </c>
      <c r="I1195" s="35">
        <v>0</v>
      </c>
    </row>
    <row r="1196" spans="2:9" ht="38.25" hidden="1" x14ac:dyDescent="0.2">
      <c r="B1196" s="9" t="s">
        <v>4842</v>
      </c>
      <c r="C1196" s="12" t="s">
        <v>84</v>
      </c>
      <c r="D1196" s="14" t="s">
        <v>5831</v>
      </c>
      <c r="E1196" s="10">
        <v>0</v>
      </c>
      <c r="F1196" s="10" t="str">
        <f>IF(REKAPITULACIJA!$F$48*I1196=0,"",REKAPITULACIJA!$F$48*I1196)</f>
        <v/>
      </c>
      <c r="G1196" s="10" t="str">
        <f t="shared" si="30"/>
        <v/>
      </c>
      <c r="I1196" s="35">
        <v>0</v>
      </c>
    </row>
    <row r="1197" spans="2:9" ht="38.25" hidden="1" x14ac:dyDescent="0.2">
      <c r="B1197" s="9" t="s">
        <v>4843</v>
      </c>
      <c r="C1197" s="12" t="s">
        <v>84</v>
      </c>
      <c r="D1197" s="14" t="s">
        <v>5832</v>
      </c>
      <c r="E1197" s="10">
        <v>0</v>
      </c>
      <c r="F1197" s="10" t="str">
        <f>IF(REKAPITULACIJA!$F$48*I1197=0,"",REKAPITULACIJA!$F$48*I1197)</f>
        <v/>
      </c>
      <c r="G1197" s="10" t="str">
        <f t="shared" si="30"/>
        <v/>
      </c>
      <c r="I1197" s="35">
        <v>0</v>
      </c>
    </row>
    <row r="1198" spans="2:9" ht="38.25" hidden="1" x14ac:dyDescent="0.2">
      <c r="B1198" s="9" t="s">
        <v>4844</v>
      </c>
      <c r="C1198" s="12" t="s">
        <v>84</v>
      </c>
      <c r="D1198" s="14" t="s">
        <v>5833</v>
      </c>
      <c r="E1198" s="10">
        <v>0</v>
      </c>
      <c r="F1198" s="10" t="str">
        <f>IF(REKAPITULACIJA!$F$48*I1198=0,"",REKAPITULACIJA!$F$48*I1198)</f>
        <v/>
      </c>
      <c r="G1198" s="10" t="str">
        <f t="shared" si="30"/>
        <v/>
      </c>
      <c r="I1198" s="35">
        <v>0</v>
      </c>
    </row>
    <row r="1199" spans="2:9" ht="51" hidden="1" x14ac:dyDescent="0.2">
      <c r="B1199" s="9" t="s">
        <v>4845</v>
      </c>
      <c r="C1199" s="12" t="s">
        <v>13</v>
      </c>
      <c r="D1199" s="14" t="s">
        <v>5834</v>
      </c>
      <c r="E1199" s="10">
        <v>0</v>
      </c>
      <c r="F1199" s="10" t="str">
        <f>IF(REKAPITULACIJA!$F$48*I1199=0,"",REKAPITULACIJA!$F$48*I1199)</f>
        <v/>
      </c>
      <c r="G1199" s="10" t="str">
        <f t="shared" si="30"/>
        <v/>
      </c>
      <c r="I1199" s="39">
        <v>0</v>
      </c>
    </row>
    <row r="1200" spans="2:9" ht="51" hidden="1" x14ac:dyDescent="0.2">
      <c r="B1200" s="9" t="s">
        <v>4846</v>
      </c>
      <c r="C1200" s="12" t="s">
        <v>13</v>
      </c>
      <c r="D1200" s="14" t="s">
        <v>5835</v>
      </c>
      <c r="E1200" s="10">
        <v>0</v>
      </c>
      <c r="F1200" s="10" t="str">
        <f>IF(REKAPITULACIJA!$F$48*I1200=0,"",REKAPITULACIJA!$F$48*I1200)</f>
        <v/>
      </c>
      <c r="G1200" s="10" t="str">
        <f t="shared" si="30"/>
        <v/>
      </c>
      <c r="I1200" s="39">
        <v>0</v>
      </c>
    </row>
    <row r="1201" spans="1:9" ht="51" hidden="1" x14ac:dyDescent="0.2">
      <c r="B1201" s="9" t="s">
        <v>4847</v>
      </c>
      <c r="C1201" s="12" t="s">
        <v>13</v>
      </c>
      <c r="D1201" s="14" t="s">
        <v>5836</v>
      </c>
      <c r="E1201" s="10">
        <v>0</v>
      </c>
      <c r="F1201" s="10" t="str">
        <f>IF(REKAPITULACIJA!$F$48*I1201=0,"",REKAPITULACIJA!$F$48*I1201)</f>
        <v/>
      </c>
      <c r="G1201" s="10" t="str">
        <f t="shared" si="30"/>
        <v/>
      </c>
      <c r="I1201" s="39">
        <v>0</v>
      </c>
    </row>
    <row r="1202" spans="1:9" ht="51" hidden="1" x14ac:dyDescent="0.2">
      <c r="B1202" s="9" t="s">
        <v>4848</v>
      </c>
      <c r="C1202" s="12" t="s">
        <v>13</v>
      </c>
      <c r="D1202" s="14" t="s">
        <v>5837</v>
      </c>
      <c r="E1202" s="10">
        <v>0</v>
      </c>
      <c r="F1202" s="10" t="str">
        <f>IF(REKAPITULACIJA!$F$48*I1202=0,"",REKAPITULACIJA!$F$48*I1202)</f>
        <v/>
      </c>
      <c r="G1202" s="10" t="str">
        <f t="shared" si="30"/>
        <v/>
      </c>
      <c r="I1202" s="39">
        <v>0</v>
      </c>
    </row>
    <row r="1203" spans="1:9" ht="51" hidden="1" x14ac:dyDescent="0.2">
      <c r="B1203" s="9" t="s">
        <v>4849</v>
      </c>
      <c r="C1203" s="12" t="s">
        <v>13</v>
      </c>
      <c r="D1203" s="14" t="s">
        <v>5838</v>
      </c>
      <c r="E1203" s="10">
        <v>0</v>
      </c>
      <c r="F1203" s="10" t="str">
        <f>IF(REKAPITULACIJA!$F$48*I1203=0,"",REKAPITULACIJA!$F$48*I1203)</f>
        <v/>
      </c>
      <c r="G1203" s="10" t="str">
        <f t="shared" si="30"/>
        <v/>
      </c>
      <c r="I1203" s="39">
        <v>0</v>
      </c>
    </row>
    <row r="1204" spans="1:9" ht="51" hidden="1" x14ac:dyDescent="0.2">
      <c r="B1204" s="9" t="s">
        <v>4850</v>
      </c>
      <c r="C1204" s="12" t="s">
        <v>13</v>
      </c>
      <c r="D1204" s="14" t="s">
        <v>5839</v>
      </c>
      <c r="E1204" s="10">
        <v>0</v>
      </c>
      <c r="F1204" s="10" t="str">
        <f>IF(REKAPITULACIJA!$F$48*I1204=0,"",REKAPITULACIJA!$F$48*I1204)</f>
        <v/>
      </c>
      <c r="G1204" s="10" t="str">
        <f t="shared" si="30"/>
        <v/>
      </c>
      <c r="I1204" s="39">
        <v>0</v>
      </c>
    </row>
    <row r="1205" spans="1:9" ht="38.25" hidden="1" x14ac:dyDescent="0.2">
      <c r="B1205" s="9" t="s">
        <v>4851</v>
      </c>
      <c r="C1205" s="12" t="s">
        <v>13</v>
      </c>
      <c r="D1205" s="14" t="s">
        <v>5840</v>
      </c>
      <c r="E1205" s="10">
        <v>0</v>
      </c>
      <c r="F1205" s="10" t="str">
        <f>IF(REKAPITULACIJA!$F$48*I1205=0,"",REKAPITULACIJA!$F$48*I1205)</f>
        <v/>
      </c>
      <c r="G1205" s="10" t="str">
        <f t="shared" si="30"/>
        <v/>
      </c>
      <c r="I1205" s="35">
        <v>0</v>
      </c>
    </row>
    <row r="1206" spans="1:9" ht="38.25" hidden="1" x14ac:dyDescent="0.2">
      <c r="B1206" s="9" t="s">
        <v>4852</v>
      </c>
      <c r="C1206" s="12" t="s">
        <v>13</v>
      </c>
      <c r="D1206" s="14" t="s">
        <v>4853</v>
      </c>
      <c r="E1206" s="10">
        <v>0</v>
      </c>
      <c r="F1206" s="10" t="str">
        <f>IF(REKAPITULACIJA!$F$48*I1206=0,"",REKAPITULACIJA!$F$48*I1206)</f>
        <v/>
      </c>
      <c r="G1206" s="10" t="str">
        <f t="shared" si="30"/>
        <v/>
      </c>
      <c r="I1206" s="35">
        <v>0</v>
      </c>
    </row>
    <row r="1207" spans="1:9" ht="38.25" hidden="1" x14ac:dyDescent="0.2">
      <c r="B1207" s="9" t="s">
        <v>4854</v>
      </c>
      <c r="C1207" s="12" t="s">
        <v>13</v>
      </c>
      <c r="D1207" s="14" t="s">
        <v>4855</v>
      </c>
      <c r="E1207" s="10">
        <v>0</v>
      </c>
      <c r="F1207" s="10" t="str">
        <f>IF(REKAPITULACIJA!$F$48*I1207=0,"",REKAPITULACIJA!$F$48*I1207)</f>
        <v/>
      </c>
      <c r="G1207" s="10" t="str">
        <f t="shared" si="30"/>
        <v/>
      </c>
      <c r="I1207" s="35">
        <v>0</v>
      </c>
    </row>
    <row r="1208" spans="1:9" ht="38.25" hidden="1" x14ac:dyDescent="0.2">
      <c r="B1208" s="9" t="s">
        <v>4856</v>
      </c>
      <c r="C1208" s="12" t="s">
        <v>13</v>
      </c>
      <c r="D1208" s="14" t="s">
        <v>4857</v>
      </c>
      <c r="E1208" s="10">
        <v>0</v>
      </c>
      <c r="F1208" s="10" t="str">
        <f>IF(REKAPITULACIJA!$F$48*I1208=0,"",REKAPITULACIJA!$F$48*I1208)</f>
        <v/>
      </c>
      <c r="G1208" s="10" t="str">
        <f t="shared" si="30"/>
        <v/>
      </c>
      <c r="I1208" s="35">
        <v>0</v>
      </c>
    </row>
    <row r="1209" spans="1:9" ht="38.25" hidden="1" x14ac:dyDescent="0.2">
      <c r="B1209" s="9" t="s">
        <v>4858</v>
      </c>
      <c r="C1209" s="12" t="s">
        <v>13</v>
      </c>
      <c r="D1209" s="14" t="s">
        <v>4859</v>
      </c>
      <c r="E1209" s="10">
        <v>0</v>
      </c>
      <c r="F1209" s="10" t="str">
        <f>IF(REKAPITULACIJA!$F$48*I1209=0,"",REKAPITULACIJA!$F$48*I1209)</f>
        <v/>
      </c>
      <c r="G1209" s="10" t="str">
        <f t="shared" si="30"/>
        <v/>
      </c>
      <c r="I1209" s="35">
        <v>0</v>
      </c>
    </row>
    <row r="1210" spans="1:9" ht="38.25" hidden="1" x14ac:dyDescent="0.2">
      <c r="B1210" s="9" t="s">
        <v>4860</v>
      </c>
      <c r="C1210" s="12" t="s">
        <v>13</v>
      </c>
      <c r="D1210" s="14" t="s">
        <v>4861</v>
      </c>
      <c r="E1210" s="10">
        <v>0</v>
      </c>
      <c r="F1210" s="10" t="str">
        <f>IF(REKAPITULACIJA!$F$48*I1210=0,"",REKAPITULACIJA!$F$48*I1210)</f>
        <v/>
      </c>
      <c r="G1210" s="10" t="str">
        <f t="shared" si="30"/>
        <v/>
      </c>
      <c r="I1210" s="35">
        <v>0</v>
      </c>
    </row>
    <row r="1211" spans="1:9" ht="51" hidden="1" x14ac:dyDescent="0.2">
      <c r="B1211" s="9" t="s">
        <v>4862</v>
      </c>
      <c r="C1211" s="12" t="s">
        <v>13</v>
      </c>
      <c r="D1211" s="14" t="s">
        <v>5841</v>
      </c>
      <c r="E1211" s="10">
        <v>0</v>
      </c>
      <c r="F1211" s="10" t="str">
        <f>IF(REKAPITULACIJA!$F$48*I1211=0,"",REKAPITULACIJA!$F$48*I1211)</f>
        <v/>
      </c>
      <c r="G1211" s="10" t="str">
        <f t="shared" si="30"/>
        <v/>
      </c>
      <c r="I1211" s="39">
        <v>0</v>
      </c>
    </row>
    <row r="1212" spans="1:9" ht="51" hidden="1" x14ac:dyDescent="0.2">
      <c r="B1212" s="9" t="s">
        <v>4863</v>
      </c>
      <c r="C1212" s="12" t="s">
        <v>13</v>
      </c>
      <c r="D1212" s="14" t="s">
        <v>5842</v>
      </c>
      <c r="E1212" s="10">
        <v>0</v>
      </c>
      <c r="F1212" s="10" t="str">
        <f>IF(REKAPITULACIJA!$F$48*I1212=0,"",REKAPITULACIJA!$F$48*I1212)</f>
        <v/>
      </c>
      <c r="G1212" s="10" t="str">
        <f t="shared" si="30"/>
        <v/>
      </c>
      <c r="I1212" s="39">
        <v>0</v>
      </c>
    </row>
    <row r="1213" spans="1:9" s="195" customFormat="1" ht="51" hidden="1" x14ac:dyDescent="0.2">
      <c r="A1213" s="191"/>
      <c r="B1213" s="192" t="s">
        <v>4864</v>
      </c>
      <c r="C1213" s="193" t="s">
        <v>13</v>
      </c>
      <c r="D1213" s="194" t="s">
        <v>5843</v>
      </c>
      <c r="E1213" s="175">
        <v>0</v>
      </c>
      <c r="F1213" s="175">
        <f>IF(REKAPITULACIJA!$F$48*I1213=0,"",REKAPITULACIJA!$F$48*I1213)</f>
        <v>300</v>
      </c>
      <c r="G1213" s="175">
        <f t="shared" si="30"/>
        <v>0</v>
      </c>
      <c r="I1213" s="39">
        <v>300</v>
      </c>
    </row>
    <row r="1214" spans="1:9" ht="51" hidden="1" x14ac:dyDescent="0.2">
      <c r="B1214" s="9" t="s">
        <v>4865</v>
      </c>
      <c r="C1214" s="12" t="s">
        <v>13</v>
      </c>
      <c r="D1214" s="14" t="s">
        <v>5844</v>
      </c>
      <c r="E1214" s="10">
        <v>0</v>
      </c>
      <c r="F1214" s="10" t="str">
        <f>IF(REKAPITULACIJA!$F$48*I1214=0,"",REKAPITULACIJA!$F$48*I1214)</f>
        <v/>
      </c>
      <c r="G1214" s="10" t="str">
        <f t="shared" si="30"/>
        <v/>
      </c>
      <c r="I1214" s="39">
        <v>0</v>
      </c>
    </row>
    <row r="1215" spans="1:9" ht="51" hidden="1" x14ac:dyDescent="0.2">
      <c r="B1215" s="9" t="s">
        <v>4866</v>
      </c>
      <c r="C1215" s="12" t="s">
        <v>13</v>
      </c>
      <c r="D1215" s="14" t="s">
        <v>5845</v>
      </c>
      <c r="E1215" s="10">
        <v>0</v>
      </c>
      <c r="F1215" s="10" t="str">
        <f>IF(REKAPITULACIJA!$F$48*I1215=0,"",REKAPITULACIJA!$F$48*I1215)</f>
        <v/>
      </c>
      <c r="G1215" s="10" t="str">
        <f t="shared" si="30"/>
        <v/>
      </c>
      <c r="I1215" s="39">
        <v>0</v>
      </c>
    </row>
    <row r="1216" spans="1:9" ht="51" hidden="1" x14ac:dyDescent="0.2">
      <c r="B1216" s="9" t="s">
        <v>4867</v>
      </c>
      <c r="C1216" s="12" t="s">
        <v>13</v>
      </c>
      <c r="D1216" s="14" t="s">
        <v>5846</v>
      </c>
      <c r="E1216" s="10">
        <v>0</v>
      </c>
      <c r="F1216" s="10" t="str">
        <f>IF(REKAPITULACIJA!$F$48*I1216=0,"",REKAPITULACIJA!$F$48*I1216)</f>
        <v/>
      </c>
      <c r="G1216" s="10" t="str">
        <f t="shared" si="30"/>
        <v/>
      </c>
      <c r="I1216" s="39">
        <v>0</v>
      </c>
    </row>
    <row r="1217" spans="2:9" ht="38.25" hidden="1" x14ac:dyDescent="0.2">
      <c r="B1217" s="9" t="s">
        <v>4868</v>
      </c>
      <c r="C1217" s="12" t="s">
        <v>13</v>
      </c>
      <c r="D1217" s="14" t="s">
        <v>5847</v>
      </c>
      <c r="E1217" s="10">
        <v>0</v>
      </c>
      <c r="F1217" s="10" t="str">
        <f>IF(REKAPITULACIJA!$F$48*I1217=0,"",REKAPITULACIJA!$F$48*I1217)</f>
        <v/>
      </c>
      <c r="G1217" s="10" t="str">
        <f t="shared" si="30"/>
        <v/>
      </c>
      <c r="I1217" s="35">
        <v>0</v>
      </c>
    </row>
    <row r="1218" spans="2:9" ht="38.25" hidden="1" x14ac:dyDescent="0.2">
      <c r="B1218" s="9" t="s">
        <v>4869</v>
      </c>
      <c r="C1218" s="12" t="s">
        <v>13</v>
      </c>
      <c r="D1218" s="14" t="s">
        <v>4870</v>
      </c>
      <c r="E1218" s="10">
        <v>0</v>
      </c>
      <c r="F1218" s="10" t="str">
        <f>IF(REKAPITULACIJA!$F$48*I1218=0,"",REKAPITULACIJA!$F$48*I1218)</f>
        <v/>
      </c>
      <c r="G1218" s="10" t="str">
        <f t="shared" ref="G1218:G1239" si="31">IF(F1218="","",E1218*F1218)</f>
        <v/>
      </c>
      <c r="I1218" s="35">
        <v>0</v>
      </c>
    </row>
    <row r="1219" spans="2:9" ht="38.25" hidden="1" x14ac:dyDescent="0.2">
      <c r="B1219" s="9" t="s">
        <v>4871</v>
      </c>
      <c r="C1219" s="12" t="s">
        <v>13</v>
      </c>
      <c r="D1219" s="14" t="s">
        <v>4872</v>
      </c>
      <c r="E1219" s="10">
        <v>0</v>
      </c>
      <c r="F1219" s="10" t="str">
        <f>IF(REKAPITULACIJA!$F$48*I1219=0,"",REKAPITULACIJA!$F$48*I1219)</f>
        <v/>
      </c>
      <c r="G1219" s="10" t="str">
        <f t="shared" si="31"/>
        <v/>
      </c>
      <c r="I1219" s="35">
        <v>0</v>
      </c>
    </row>
    <row r="1220" spans="2:9" ht="38.25" hidden="1" x14ac:dyDescent="0.2">
      <c r="B1220" s="9" t="s">
        <v>4873</v>
      </c>
      <c r="C1220" s="12" t="s">
        <v>13</v>
      </c>
      <c r="D1220" s="14" t="s">
        <v>4874</v>
      </c>
      <c r="E1220" s="10">
        <v>0</v>
      </c>
      <c r="F1220" s="10" t="str">
        <f>IF(REKAPITULACIJA!$F$48*I1220=0,"",REKAPITULACIJA!$F$48*I1220)</f>
        <v/>
      </c>
      <c r="G1220" s="10" t="str">
        <f t="shared" si="31"/>
        <v/>
      </c>
      <c r="I1220" s="35">
        <v>0</v>
      </c>
    </row>
    <row r="1221" spans="2:9" ht="38.25" hidden="1" x14ac:dyDescent="0.2">
      <c r="B1221" s="9" t="s">
        <v>4875</v>
      </c>
      <c r="C1221" s="12" t="s">
        <v>13</v>
      </c>
      <c r="D1221" s="14" t="s">
        <v>4876</v>
      </c>
      <c r="E1221" s="10">
        <v>0</v>
      </c>
      <c r="F1221" s="10" t="str">
        <f>IF(REKAPITULACIJA!$F$48*I1221=0,"",REKAPITULACIJA!$F$48*I1221)</f>
        <v/>
      </c>
      <c r="G1221" s="10" t="str">
        <f t="shared" si="31"/>
        <v/>
      </c>
      <c r="I1221" s="35">
        <v>0</v>
      </c>
    </row>
    <row r="1222" spans="2:9" ht="38.25" hidden="1" x14ac:dyDescent="0.2">
      <c r="B1222" s="9" t="s">
        <v>4877</v>
      </c>
      <c r="C1222" s="12" t="s">
        <v>13</v>
      </c>
      <c r="D1222" s="14" t="s">
        <v>4878</v>
      </c>
      <c r="E1222" s="10">
        <v>0</v>
      </c>
      <c r="F1222" s="10" t="str">
        <f>IF(REKAPITULACIJA!$F$48*I1222=0,"",REKAPITULACIJA!$F$48*I1222)</f>
        <v/>
      </c>
      <c r="G1222" s="10" t="str">
        <f t="shared" si="31"/>
        <v/>
      </c>
      <c r="I1222" s="35">
        <v>0</v>
      </c>
    </row>
    <row r="1223" spans="2:9" ht="51" hidden="1" x14ac:dyDescent="0.2">
      <c r="B1223" s="9" t="s">
        <v>4879</v>
      </c>
      <c r="C1223" s="12" t="s">
        <v>13</v>
      </c>
      <c r="D1223" s="14" t="s">
        <v>5848</v>
      </c>
      <c r="E1223" s="10">
        <v>0</v>
      </c>
      <c r="F1223" s="10" t="str">
        <f>IF(REKAPITULACIJA!$F$48*I1223=0,"",REKAPITULACIJA!$F$48*I1223)</f>
        <v/>
      </c>
      <c r="G1223" s="10" t="str">
        <f t="shared" si="31"/>
        <v/>
      </c>
      <c r="I1223" s="39">
        <v>0</v>
      </c>
    </row>
    <row r="1224" spans="2:9" ht="51" hidden="1" x14ac:dyDescent="0.2">
      <c r="B1224" s="9" t="s">
        <v>4880</v>
      </c>
      <c r="C1224" s="12" t="s">
        <v>13</v>
      </c>
      <c r="D1224" s="14" t="s">
        <v>5849</v>
      </c>
      <c r="E1224" s="10">
        <v>0</v>
      </c>
      <c r="F1224" s="10" t="str">
        <f>IF(REKAPITULACIJA!$F$48*I1224=0,"",REKAPITULACIJA!$F$48*I1224)</f>
        <v/>
      </c>
      <c r="G1224" s="10" t="str">
        <f t="shared" si="31"/>
        <v/>
      </c>
      <c r="I1224" s="39">
        <v>0</v>
      </c>
    </row>
    <row r="1225" spans="2:9" ht="51" hidden="1" x14ac:dyDescent="0.2">
      <c r="B1225" s="9" t="s">
        <v>4881</v>
      </c>
      <c r="C1225" s="12" t="s">
        <v>13</v>
      </c>
      <c r="D1225" s="14" t="s">
        <v>14312</v>
      </c>
      <c r="E1225" s="10">
        <v>0</v>
      </c>
      <c r="F1225" s="10">
        <f>IF(REKAPITULACIJA!$F$48*I1225=0,"",REKAPITULACIJA!$F$48*I1225)</f>
        <v>500</v>
      </c>
      <c r="G1225" s="10">
        <f t="shared" si="31"/>
        <v>0</v>
      </c>
      <c r="I1225" s="39">
        <v>500</v>
      </c>
    </row>
    <row r="1226" spans="2:9" ht="51" hidden="1" x14ac:dyDescent="0.2">
      <c r="B1226" s="9" t="s">
        <v>4882</v>
      </c>
      <c r="C1226" s="12" t="s">
        <v>13</v>
      </c>
      <c r="D1226" s="14" t="s">
        <v>5850</v>
      </c>
      <c r="E1226" s="10">
        <v>0</v>
      </c>
      <c r="F1226" s="10" t="str">
        <f>IF(REKAPITULACIJA!$F$48*I1226=0,"",REKAPITULACIJA!$F$48*I1226)</f>
        <v/>
      </c>
      <c r="G1226" s="10" t="str">
        <f t="shared" si="31"/>
        <v/>
      </c>
      <c r="I1226" s="39">
        <v>0</v>
      </c>
    </row>
    <row r="1227" spans="2:9" ht="51" hidden="1" x14ac:dyDescent="0.2">
      <c r="B1227" s="9" t="s">
        <v>4883</v>
      </c>
      <c r="C1227" s="12" t="s">
        <v>13</v>
      </c>
      <c r="D1227" s="14" t="s">
        <v>5851</v>
      </c>
      <c r="E1227" s="10">
        <v>0</v>
      </c>
      <c r="F1227" s="10" t="str">
        <f>IF(REKAPITULACIJA!$F$48*I1227=0,"",REKAPITULACIJA!$F$48*I1227)</f>
        <v/>
      </c>
      <c r="G1227" s="10" t="str">
        <f t="shared" si="31"/>
        <v/>
      </c>
      <c r="I1227" s="39">
        <v>0</v>
      </c>
    </row>
    <row r="1228" spans="2:9" ht="51" hidden="1" x14ac:dyDescent="0.2">
      <c r="B1228" s="9" t="s">
        <v>4884</v>
      </c>
      <c r="C1228" s="12" t="s">
        <v>13</v>
      </c>
      <c r="D1228" s="14" t="s">
        <v>5852</v>
      </c>
      <c r="E1228" s="10">
        <v>0</v>
      </c>
      <c r="F1228" s="10" t="str">
        <f>IF(REKAPITULACIJA!$F$48*I1228=0,"",REKAPITULACIJA!$F$48*I1228)</f>
        <v/>
      </c>
      <c r="G1228" s="10" t="str">
        <f t="shared" si="31"/>
        <v/>
      </c>
      <c r="I1228" s="39">
        <v>0</v>
      </c>
    </row>
    <row r="1229" spans="2:9" ht="38.25" hidden="1" x14ac:dyDescent="0.2">
      <c r="B1229" s="9" t="s">
        <v>4885</v>
      </c>
      <c r="C1229" s="12" t="s">
        <v>13</v>
      </c>
      <c r="D1229" s="14" t="s">
        <v>4886</v>
      </c>
      <c r="E1229" s="10">
        <v>0</v>
      </c>
      <c r="F1229" s="10" t="str">
        <f>IF(REKAPITULACIJA!$F$48*I1229=0,"",REKAPITULACIJA!$F$48*I1229)</f>
        <v/>
      </c>
      <c r="G1229" s="10" t="str">
        <f t="shared" si="31"/>
        <v/>
      </c>
      <c r="I1229" s="35">
        <v>0</v>
      </c>
    </row>
    <row r="1230" spans="2:9" ht="51" hidden="1" x14ac:dyDescent="0.2">
      <c r="B1230" s="9" t="s">
        <v>4887</v>
      </c>
      <c r="C1230" s="12" t="s">
        <v>13</v>
      </c>
      <c r="D1230" s="14" t="s">
        <v>5853</v>
      </c>
      <c r="E1230" s="10">
        <v>0</v>
      </c>
      <c r="F1230" s="10" t="str">
        <f>IF(REKAPITULACIJA!$F$48*I1230=0,"",REKAPITULACIJA!$F$48*I1230)</f>
        <v/>
      </c>
      <c r="G1230" s="10" t="str">
        <f t="shared" si="31"/>
        <v/>
      </c>
      <c r="I1230" s="35">
        <v>0</v>
      </c>
    </row>
    <row r="1231" spans="2:9" ht="51" hidden="1" x14ac:dyDescent="0.2">
      <c r="B1231" s="9" t="s">
        <v>4888</v>
      </c>
      <c r="C1231" s="12" t="s">
        <v>13</v>
      </c>
      <c r="D1231" s="14" t="s">
        <v>5854</v>
      </c>
      <c r="E1231" s="10">
        <v>0</v>
      </c>
      <c r="F1231" s="10" t="str">
        <f>IF(REKAPITULACIJA!$F$48*I1231=0,"",REKAPITULACIJA!$F$48*I1231)</f>
        <v/>
      </c>
      <c r="G1231" s="10" t="str">
        <f t="shared" si="31"/>
        <v/>
      </c>
      <c r="I1231" s="35">
        <v>0</v>
      </c>
    </row>
    <row r="1232" spans="2:9" ht="51" hidden="1" x14ac:dyDescent="0.2">
      <c r="B1232" s="9" t="s">
        <v>4889</v>
      </c>
      <c r="C1232" s="12" t="s">
        <v>13</v>
      </c>
      <c r="D1232" s="14" t="s">
        <v>5855</v>
      </c>
      <c r="E1232" s="10">
        <v>0</v>
      </c>
      <c r="F1232" s="10" t="str">
        <f>IF(REKAPITULACIJA!$F$48*I1232=0,"",REKAPITULACIJA!$F$48*I1232)</f>
        <v/>
      </c>
      <c r="G1232" s="10" t="str">
        <f t="shared" si="31"/>
        <v/>
      </c>
      <c r="I1232" s="35">
        <v>0</v>
      </c>
    </row>
    <row r="1233" spans="2:9" ht="51" hidden="1" x14ac:dyDescent="0.2">
      <c r="B1233" s="9" t="s">
        <v>4890</v>
      </c>
      <c r="C1233" s="12" t="s">
        <v>13</v>
      </c>
      <c r="D1233" s="14" t="s">
        <v>5856</v>
      </c>
      <c r="E1233" s="10">
        <v>0</v>
      </c>
      <c r="F1233" s="10" t="str">
        <f>IF(REKAPITULACIJA!$F$48*I1233=0,"",REKAPITULACIJA!$F$48*I1233)</f>
        <v/>
      </c>
      <c r="G1233" s="10" t="str">
        <f t="shared" si="31"/>
        <v/>
      </c>
      <c r="I1233" s="35">
        <v>0</v>
      </c>
    </row>
    <row r="1234" spans="2:9" ht="38.25" hidden="1" x14ac:dyDescent="0.2">
      <c r="B1234" s="9" t="s">
        <v>4891</v>
      </c>
      <c r="C1234" s="12" t="s">
        <v>13</v>
      </c>
      <c r="D1234" s="14" t="s">
        <v>4892</v>
      </c>
      <c r="E1234" s="10">
        <v>0</v>
      </c>
      <c r="F1234" s="10" t="str">
        <f>IF(REKAPITULACIJA!$F$48*I1234=0,"",REKAPITULACIJA!$F$48*I1234)</f>
        <v/>
      </c>
      <c r="G1234" s="10" t="str">
        <f t="shared" si="31"/>
        <v/>
      </c>
      <c r="I1234" s="35">
        <v>0</v>
      </c>
    </row>
    <row r="1235" spans="2:9" ht="51" hidden="1" x14ac:dyDescent="0.2">
      <c r="B1235" s="9" t="s">
        <v>4893</v>
      </c>
      <c r="C1235" s="12" t="s">
        <v>13</v>
      </c>
      <c r="D1235" s="14" t="s">
        <v>14235</v>
      </c>
      <c r="E1235" s="10">
        <v>0</v>
      </c>
      <c r="F1235" s="10" t="str">
        <f>IF(REKAPITULACIJA!$F$48*I1235=0,"",REKAPITULACIJA!$F$48*I1235)</f>
        <v/>
      </c>
      <c r="G1235" s="10" t="str">
        <f t="shared" si="31"/>
        <v/>
      </c>
      <c r="I1235" s="35">
        <v>0</v>
      </c>
    </row>
    <row r="1236" spans="2:9" ht="38.25" hidden="1" x14ac:dyDescent="0.2">
      <c r="B1236" s="9" t="s">
        <v>4894</v>
      </c>
      <c r="C1236" s="12" t="s">
        <v>146</v>
      </c>
      <c r="D1236" s="14" t="s">
        <v>5857</v>
      </c>
      <c r="E1236" s="10">
        <v>0</v>
      </c>
      <c r="F1236" s="10" t="str">
        <f>IF(REKAPITULACIJA!$F$48*I1236=0,"",REKAPITULACIJA!$F$48*I1236)</f>
        <v/>
      </c>
      <c r="G1236" s="10" t="str">
        <f t="shared" si="31"/>
        <v/>
      </c>
      <c r="I1236" s="39">
        <v>0</v>
      </c>
    </row>
    <row r="1237" spans="2:9" ht="38.25" hidden="1" x14ac:dyDescent="0.2">
      <c r="B1237" s="9" t="s">
        <v>4895</v>
      </c>
      <c r="C1237" s="12" t="s">
        <v>146</v>
      </c>
      <c r="D1237" s="14" t="s">
        <v>5858</v>
      </c>
      <c r="E1237" s="10">
        <v>0</v>
      </c>
      <c r="F1237" s="10" t="str">
        <f>IF(REKAPITULACIJA!$F$48*I1237=0,"",REKAPITULACIJA!$F$48*I1237)</f>
        <v/>
      </c>
      <c r="G1237" s="10" t="str">
        <f t="shared" si="31"/>
        <v/>
      </c>
      <c r="I1237" s="39">
        <v>0</v>
      </c>
    </row>
    <row r="1238" spans="2:9" ht="38.25" hidden="1" x14ac:dyDescent="0.2">
      <c r="B1238" s="9" t="s">
        <v>4896</v>
      </c>
      <c r="C1238" s="12" t="s">
        <v>146</v>
      </c>
      <c r="D1238" s="14" t="s">
        <v>5859</v>
      </c>
      <c r="E1238" s="10">
        <v>0</v>
      </c>
      <c r="F1238" s="10" t="str">
        <f>IF(REKAPITULACIJA!$F$48*I1238=0,"",REKAPITULACIJA!$F$48*I1238)</f>
        <v/>
      </c>
      <c r="G1238" s="10" t="str">
        <f t="shared" si="31"/>
        <v/>
      </c>
      <c r="I1238" s="39">
        <v>0</v>
      </c>
    </row>
    <row r="1239" spans="2:9" ht="38.25" hidden="1" x14ac:dyDescent="0.2">
      <c r="B1239" s="9" t="s">
        <v>14275</v>
      </c>
      <c r="C1239" s="12" t="s">
        <v>13</v>
      </c>
      <c r="D1239" s="14" t="s">
        <v>14293</v>
      </c>
      <c r="E1239" s="10">
        <v>0</v>
      </c>
      <c r="F1239" s="10">
        <v>30</v>
      </c>
      <c r="G1239" s="10">
        <f t="shared" si="31"/>
        <v>0</v>
      </c>
      <c r="I1239" s="2"/>
    </row>
    <row r="1240" spans="2:9" ht="13.5" thickBot="1" x14ac:dyDescent="0.25">
      <c r="B1240" s="177"/>
      <c r="C1240" s="179"/>
      <c r="D1240" s="180"/>
      <c r="E1240" s="178"/>
      <c r="F1240" s="178"/>
      <c r="G1240" s="178"/>
      <c r="I1240" s="2"/>
    </row>
    <row r="1241" spans="2:9" ht="16.5" thickBot="1" x14ac:dyDescent="0.25">
      <c r="D1241" s="24" t="s">
        <v>8329</v>
      </c>
      <c r="E1241" s="25"/>
      <c r="F1241" s="214" t="str">
        <f>IF(SUM(G8:G1238)=0,"",SUM(G8:G1239))</f>
        <v/>
      </c>
      <c r="G1241" s="215"/>
    </row>
  </sheetData>
  <sheetProtection selectLockedCells="1" selectUnlockedCells="1"/>
  <autoFilter ref="E1:G1241">
    <filterColumn colId="0">
      <filters blank="1">
        <filter val="2,00"/>
        <filter val="količina"/>
      </filters>
    </filterColumn>
  </autoFilter>
  <dataConsolidate/>
  <mergeCells count="8">
    <mergeCell ref="B4:G4"/>
    <mergeCell ref="B1151:D1151"/>
    <mergeCell ref="F1241:G1241"/>
    <mergeCell ref="B6:D6"/>
    <mergeCell ref="B167:D167"/>
    <mergeCell ref="B355:D355"/>
    <mergeCell ref="B644:D644"/>
    <mergeCell ref="B1061:D106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 filterMode="1">
    <tabColor rgb="FF0070C0"/>
  </sheetPr>
  <dimension ref="A1:I1979"/>
  <sheetViews>
    <sheetView view="pageBreakPreview" zoomScaleNormal="100" zoomScaleSheetLayoutView="100" zoomScalePageLayoutView="120" workbookViewId="0">
      <pane ySplit="2" topLeftCell="A3" activePane="bottomLeft" state="frozen"/>
      <selection pane="bottomLeft" activeCell="O2029" sqref="O2029"/>
    </sheetView>
  </sheetViews>
  <sheetFormatPr defaultColWidth="9.140625" defaultRowHeight="12.75" x14ac:dyDescent="0.2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181"/>
    <col min="6" max="6" width="9.140625" style="8" customWidth="1"/>
    <col min="7" max="7" width="9.7109375" style="8" customWidth="1"/>
    <col min="8" max="8" width="4" style="2" customWidth="1"/>
    <col min="9" max="9" width="16.85546875" style="28" hidden="1" customWidth="1"/>
    <col min="10" max="10" width="9.140625" style="2" customWidth="1"/>
    <col min="11" max="16384" width="9.140625" style="2"/>
  </cols>
  <sheetData>
    <row r="1" spans="1:9" x14ac:dyDescent="0.2">
      <c r="A1" s="22"/>
    </row>
    <row r="2" spans="1:9" ht="25.5" x14ac:dyDescent="0.2">
      <c r="B2" s="16" t="s">
        <v>988</v>
      </c>
      <c r="C2" s="16" t="s">
        <v>993</v>
      </c>
      <c r="D2" s="16" t="s">
        <v>989</v>
      </c>
      <c r="E2" s="182" t="s">
        <v>990</v>
      </c>
      <c r="F2" s="17" t="s">
        <v>991</v>
      </c>
      <c r="G2" s="17" t="s">
        <v>992</v>
      </c>
      <c r="I2" s="29" t="s">
        <v>998</v>
      </c>
    </row>
    <row r="3" spans="1:9" s="4" customFormat="1" x14ac:dyDescent="0.2">
      <c r="A3" s="7"/>
      <c r="B3" s="5"/>
      <c r="C3" s="5"/>
      <c r="D3" s="13"/>
      <c r="E3" s="183"/>
      <c r="F3" s="6"/>
      <c r="G3" s="6"/>
      <c r="I3" s="30"/>
    </row>
    <row r="4" spans="1:9" ht="15.75" x14ac:dyDescent="0.2">
      <c r="B4" s="211" t="s">
        <v>5860</v>
      </c>
      <c r="C4" s="211"/>
      <c r="D4" s="211"/>
      <c r="E4" s="219"/>
      <c r="F4" s="211"/>
      <c r="G4" s="211"/>
    </row>
    <row r="5" spans="1:9" ht="12.75" hidden="1" customHeight="1" x14ac:dyDescent="0.2">
      <c r="B5" s="23"/>
      <c r="C5" s="23"/>
      <c r="D5" s="23"/>
      <c r="E5" s="184">
        <f>IF(SUM(E8:E178)=0,0,"")</f>
        <v>0</v>
      </c>
      <c r="F5" s="51"/>
      <c r="G5" s="51">
        <f>IF(REKAPITULACIJA!$F$48=0,"",IF(SUM(G8:G178)=0,0,""))</f>
        <v>0</v>
      </c>
    </row>
    <row r="6" spans="1:9" ht="21.2" hidden="1" customHeight="1" x14ac:dyDescent="0.25">
      <c r="B6" s="212" t="s">
        <v>5861</v>
      </c>
      <c r="C6" s="213"/>
      <c r="D6" s="213"/>
      <c r="E6" s="185">
        <f>IF(SUM(E8:E178)=0,0,"")</f>
        <v>0</v>
      </c>
      <c r="F6" s="47"/>
      <c r="G6" s="48">
        <f>IF(REKAPITULACIJA!$F$48=0,"",IF(SUM(G8:G178)=0,0,""))</f>
        <v>0</v>
      </c>
    </row>
    <row r="7" spans="1:9" hidden="1" x14ac:dyDescent="0.2">
      <c r="E7" s="184">
        <f>IF(SUM(E8:E178)=0,0,"")</f>
        <v>0</v>
      </c>
      <c r="F7" s="51"/>
      <c r="G7" s="51">
        <f>IF(REKAPITULACIJA!$F$48=0,"",IF(SUM(G8:G178)=0,0,""))</f>
        <v>0</v>
      </c>
    </row>
    <row r="8" spans="1:9" ht="25.5" hidden="1" x14ac:dyDescent="0.2">
      <c r="B8" s="9" t="s">
        <v>5862</v>
      </c>
      <c r="C8" s="12" t="s">
        <v>47</v>
      </c>
      <c r="D8" s="14" t="s">
        <v>5863</v>
      </c>
      <c r="E8" s="10">
        <v>0</v>
      </c>
      <c r="F8" s="10" t="str">
        <f>IF(REKAPITULACIJA!$F$48*I8=0,"",REKAPITULACIJA!$F$48*I8)</f>
        <v/>
      </c>
      <c r="G8" s="10" t="str">
        <f>IF(F8="","",E8*F8)</f>
        <v/>
      </c>
      <c r="I8" s="28">
        <v>0</v>
      </c>
    </row>
    <row r="9" spans="1:9" ht="25.5" hidden="1" x14ac:dyDescent="0.2">
      <c r="B9" s="9" t="s">
        <v>5864</v>
      </c>
      <c r="C9" s="12" t="s">
        <v>47</v>
      </c>
      <c r="D9" s="14" t="s">
        <v>5865</v>
      </c>
      <c r="E9" s="10">
        <v>0</v>
      </c>
      <c r="F9" s="10" t="str">
        <f>IF(REKAPITULACIJA!$F$48*I9=0,"",REKAPITULACIJA!$F$48*I9)</f>
        <v/>
      </c>
      <c r="G9" s="10" t="str">
        <f t="shared" ref="G9:G72" si="0">IF(F9="","",E9*F9)</f>
        <v/>
      </c>
      <c r="I9" s="28">
        <v>0</v>
      </c>
    </row>
    <row r="10" spans="1:9" ht="25.5" hidden="1" x14ac:dyDescent="0.2">
      <c r="B10" s="9" t="s">
        <v>5866</v>
      </c>
      <c r="C10" s="12" t="s">
        <v>47</v>
      </c>
      <c r="D10" s="14" t="s">
        <v>5867</v>
      </c>
      <c r="E10" s="10">
        <v>0</v>
      </c>
      <c r="F10" s="10" t="str">
        <f>IF(REKAPITULACIJA!$F$48*I10=0,"",REKAPITULACIJA!$F$48*I10)</f>
        <v/>
      </c>
      <c r="G10" s="10" t="str">
        <f t="shared" si="0"/>
        <v/>
      </c>
      <c r="I10" s="28">
        <v>0</v>
      </c>
    </row>
    <row r="11" spans="1:9" ht="25.5" hidden="1" x14ac:dyDescent="0.2">
      <c r="B11" s="9" t="s">
        <v>5868</v>
      </c>
      <c r="C11" s="12" t="s">
        <v>47</v>
      </c>
      <c r="D11" s="14" t="s">
        <v>5869</v>
      </c>
      <c r="E11" s="10">
        <v>0</v>
      </c>
      <c r="F11" s="10" t="str">
        <f>IF(REKAPITULACIJA!$F$48*I11=0,"",REKAPITULACIJA!$F$48*I11)</f>
        <v/>
      </c>
      <c r="G11" s="10" t="str">
        <f t="shared" si="0"/>
        <v/>
      </c>
      <c r="I11" s="28">
        <v>0</v>
      </c>
    </row>
    <row r="12" spans="1:9" ht="25.5" hidden="1" x14ac:dyDescent="0.2">
      <c r="B12" s="9" t="s">
        <v>5870</v>
      </c>
      <c r="C12" s="12" t="s">
        <v>47</v>
      </c>
      <c r="D12" s="14" t="s">
        <v>5871</v>
      </c>
      <c r="E12" s="10">
        <v>0</v>
      </c>
      <c r="F12" s="10" t="str">
        <f>IF(REKAPITULACIJA!$F$48*I12=0,"",REKAPITULACIJA!$F$48*I12)</f>
        <v/>
      </c>
      <c r="G12" s="10" t="str">
        <f t="shared" si="0"/>
        <v/>
      </c>
      <c r="I12" s="28">
        <v>0</v>
      </c>
    </row>
    <row r="13" spans="1:9" ht="25.5" hidden="1" x14ac:dyDescent="0.2">
      <c r="B13" s="9" t="s">
        <v>5872</v>
      </c>
      <c r="C13" s="12" t="s">
        <v>47</v>
      </c>
      <c r="D13" s="14" t="s">
        <v>5873</v>
      </c>
      <c r="E13" s="10">
        <v>0</v>
      </c>
      <c r="F13" s="10" t="str">
        <f>IF(REKAPITULACIJA!$F$48*I13=0,"",REKAPITULACIJA!$F$48*I13)</f>
        <v/>
      </c>
      <c r="G13" s="10" t="str">
        <f t="shared" si="0"/>
        <v/>
      </c>
      <c r="I13" s="28">
        <v>0</v>
      </c>
    </row>
    <row r="14" spans="1:9" ht="25.5" hidden="1" x14ac:dyDescent="0.2">
      <c r="B14" s="9" t="s">
        <v>5874</v>
      </c>
      <c r="C14" s="12" t="s">
        <v>47</v>
      </c>
      <c r="D14" s="14" t="s">
        <v>5875</v>
      </c>
      <c r="E14" s="10">
        <v>0</v>
      </c>
      <c r="F14" s="10" t="str">
        <f>IF(REKAPITULACIJA!$F$48*I14=0,"",REKAPITULACIJA!$F$48*I14)</f>
        <v/>
      </c>
      <c r="G14" s="10" t="str">
        <f t="shared" si="0"/>
        <v/>
      </c>
      <c r="I14" s="28">
        <v>0</v>
      </c>
    </row>
    <row r="15" spans="1:9" ht="38.25" hidden="1" x14ac:dyDescent="0.2">
      <c r="B15" s="9" t="s">
        <v>5876</v>
      </c>
      <c r="C15" s="12" t="s">
        <v>47</v>
      </c>
      <c r="D15" s="14" t="s">
        <v>8332</v>
      </c>
      <c r="E15" s="10">
        <v>0</v>
      </c>
      <c r="F15" s="10" t="str">
        <f>IF(REKAPITULACIJA!$F$48*I15=0,"",REKAPITULACIJA!$F$48*I15)</f>
        <v/>
      </c>
      <c r="G15" s="10" t="str">
        <f t="shared" si="0"/>
        <v/>
      </c>
      <c r="I15" s="28">
        <v>0</v>
      </c>
    </row>
    <row r="16" spans="1:9" ht="38.25" hidden="1" x14ac:dyDescent="0.2">
      <c r="B16" s="9" t="s">
        <v>5877</v>
      </c>
      <c r="C16" s="12" t="s">
        <v>47</v>
      </c>
      <c r="D16" s="14" t="s">
        <v>5878</v>
      </c>
      <c r="E16" s="10">
        <v>0</v>
      </c>
      <c r="F16" s="10" t="str">
        <f>IF(REKAPITULACIJA!$F$48*I16=0,"",REKAPITULACIJA!$F$48*I16)</f>
        <v/>
      </c>
      <c r="G16" s="10" t="str">
        <f t="shared" si="0"/>
        <v/>
      </c>
      <c r="I16" s="28">
        <v>0</v>
      </c>
    </row>
    <row r="17" spans="2:9" ht="51" hidden="1" x14ac:dyDescent="0.2">
      <c r="B17" s="9" t="s">
        <v>5879</v>
      </c>
      <c r="C17" s="12" t="s">
        <v>47</v>
      </c>
      <c r="D17" s="14" t="s">
        <v>8333</v>
      </c>
      <c r="E17" s="10">
        <v>0</v>
      </c>
      <c r="F17" s="10" t="str">
        <f>IF(REKAPITULACIJA!$F$48*I17=0,"",REKAPITULACIJA!$F$48*I17)</f>
        <v/>
      </c>
      <c r="G17" s="10" t="str">
        <f t="shared" si="0"/>
        <v/>
      </c>
      <c r="I17" s="28">
        <v>0</v>
      </c>
    </row>
    <row r="18" spans="2:9" ht="51" hidden="1" x14ac:dyDescent="0.2">
      <c r="B18" s="9" t="s">
        <v>5880</v>
      </c>
      <c r="C18" s="12" t="s">
        <v>47</v>
      </c>
      <c r="D18" s="14" t="s">
        <v>8334</v>
      </c>
      <c r="E18" s="10">
        <v>0</v>
      </c>
      <c r="F18" s="10" t="str">
        <f>IF(REKAPITULACIJA!$F$48*I18=0,"",REKAPITULACIJA!$F$48*I18)</f>
        <v/>
      </c>
      <c r="G18" s="10" t="str">
        <f t="shared" si="0"/>
        <v/>
      </c>
      <c r="I18" s="28">
        <v>0</v>
      </c>
    </row>
    <row r="19" spans="2:9" ht="38.25" hidden="1" x14ac:dyDescent="0.2">
      <c r="B19" s="9" t="s">
        <v>5881</v>
      </c>
      <c r="C19" s="12" t="s">
        <v>47</v>
      </c>
      <c r="D19" s="14" t="s">
        <v>5882</v>
      </c>
      <c r="E19" s="10">
        <v>0</v>
      </c>
      <c r="F19" s="10" t="str">
        <f>IF(REKAPITULACIJA!$F$48*I19=0,"",REKAPITULACIJA!$F$48*I19)</f>
        <v/>
      </c>
      <c r="G19" s="10" t="str">
        <f t="shared" si="0"/>
        <v/>
      </c>
      <c r="I19" s="28">
        <v>0</v>
      </c>
    </row>
    <row r="20" spans="2:9" ht="25.5" hidden="1" x14ac:dyDescent="0.2">
      <c r="B20" s="9" t="s">
        <v>5883</v>
      </c>
      <c r="C20" s="12" t="s">
        <v>47</v>
      </c>
      <c r="D20" s="14" t="s">
        <v>5884</v>
      </c>
      <c r="E20" s="10">
        <v>0</v>
      </c>
      <c r="F20" s="10" t="str">
        <f>IF(REKAPITULACIJA!$F$48*I20=0,"",REKAPITULACIJA!$F$48*I20)</f>
        <v/>
      </c>
      <c r="G20" s="10" t="str">
        <f t="shared" si="0"/>
        <v/>
      </c>
      <c r="I20" s="28">
        <v>0</v>
      </c>
    </row>
    <row r="21" spans="2:9" ht="25.5" hidden="1" x14ac:dyDescent="0.2">
      <c r="B21" s="9" t="s">
        <v>5885</v>
      </c>
      <c r="C21" s="12" t="s">
        <v>47</v>
      </c>
      <c r="D21" s="14" t="s">
        <v>5886</v>
      </c>
      <c r="E21" s="10">
        <v>0</v>
      </c>
      <c r="F21" s="10" t="str">
        <f>IF(REKAPITULACIJA!$F$48*I21=0,"",REKAPITULACIJA!$F$48*I21)</f>
        <v/>
      </c>
      <c r="G21" s="10" t="str">
        <f t="shared" si="0"/>
        <v/>
      </c>
      <c r="I21" s="28">
        <v>0</v>
      </c>
    </row>
    <row r="22" spans="2:9" ht="25.5" hidden="1" x14ac:dyDescent="0.2">
      <c r="B22" s="9" t="s">
        <v>5887</v>
      </c>
      <c r="C22" s="12" t="s">
        <v>47</v>
      </c>
      <c r="D22" s="14" t="s">
        <v>5888</v>
      </c>
      <c r="E22" s="10">
        <v>0</v>
      </c>
      <c r="F22" s="10" t="str">
        <f>IF(REKAPITULACIJA!$F$48*I22=0,"",REKAPITULACIJA!$F$48*I22)</f>
        <v/>
      </c>
      <c r="G22" s="10" t="str">
        <f t="shared" si="0"/>
        <v/>
      </c>
      <c r="I22" s="28">
        <v>0</v>
      </c>
    </row>
    <row r="23" spans="2:9" ht="25.5" hidden="1" x14ac:dyDescent="0.2">
      <c r="B23" s="9" t="s">
        <v>5889</v>
      </c>
      <c r="C23" s="12" t="s">
        <v>47</v>
      </c>
      <c r="D23" s="14" t="s">
        <v>14268</v>
      </c>
      <c r="E23" s="162">
        <v>0</v>
      </c>
      <c r="F23" s="10">
        <f>IF(REKAPITULACIJA!$F$48*I23=0,"",REKAPITULACIJA!$F$48*I23)</f>
        <v>5</v>
      </c>
      <c r="G23" s="10">
        <f t="shared" si="0"/>
        <v>0</v>
      </c>
      <c r="I23" s="28">
        <v>5</v>
      </c>
    </row>
    <row r="24" spans="2:9" ht="25.5" hidden="1" x14ac:dyDescent="0.2">
      <c r="B24" s="9" t="s">
        <v>5890</v>
      </c>
      <c r="C24" s="12" t="s">
        <v>47</v>
      </c>
      <c r="D24" s="14" t="s">
        <v>5891</v>
      </c>
      <c r="E24" s="10">
        <v>0</v>
      </c>
      <c r="F24" s="10">
        <v>5</v>
      </c>
      <c r="G24" s="10">
        <f t="shared" si="0"/>
        <v>0</v>
      </c>
      <c r="I24" s="28">
        <v>0</v>
      </c>
    </row>
    <row r="25" spans="2:9" ht="38.25" hidden="1" x14ac:dyDescent="0.2">
      <c r="B25" s="9" t="s">
        <v>5892</v>
      </c>
      <c r="C25" s="12" t="s">
        <v>47</v>
      </c>
      <c r="D25" s="14" t="s">
        <v>8335</v>
      </c>
      <c r="E25" s="10">
        <v>0</v>
      </c>
      <c r="F25" s="10" t="str">
        <f>IF(REKAPITULACIJA!$F$48*I25=0,"",REKAPITULACIJA!$F$48*I25)</f>
        <v/>
      </c>
      <c r="G25" s="10" t="str">
        <f t="shared" si="0"/>
        <v/>
      </c>
      <c r="I25" s="28">
        <v>0</v>
      </c>
    </row>
    <row r="26" spans="2:9" ht="38.25" hidden="1" x14ac:dyDescent="0.2">
      <c r="B26" s="9" t="s">
        <v>5893</v>
      </c>
      <c r="C26" s="12" t="s">
        <v>47</v>
      </c>
      <c r="D26" s="14" t="s">
        <v>8336</v>
      </c>
      <c r="E26" s="10">
        <v>0</v>
      </c>
      <c r="F26" s="10" t="str">
        <f>IF(REKAPITULACIJA!$F$48*I26=0,"",REKAPITULACIJA!$F$48*I26)</f>
        <v/>
      </c>
      <c r="G26" s="10" t="str">
        <f t="shared" si="0"/>
        <v/>
      </c>
      <c r="I26" s="28">
        <v>0</v>
      </c>
    </row>
    <row r="27" spans="2:9" ht="25.5" hidden="1" x14ac:dyDescent="0.2">
      <c r="B27" s="9" t="s">
        <v>5894</v>
      </c>
      <c r="C27" s="12" t="s">
        <v>47</v>
      </c>
      <c r="D27" s="14" t="s">
        <v>5895</v>
      </c>
      <c r="E27" s="10">
        <v>0</v>
      </c>
      <c r="F27" s="10" t="str">
        <f>IF(REKAPITULACIJA!$F$48*I27=0,"",REKAPITULACIJA!$F$48*I27)</f>
        <v/>
      </c>
      <c r="G27" s="10" t="str">
        <f t="shared" si="0"/>
        <v/>
      </c>
      <c r="I27" s="28">
        <v>0</v>
      </c>
    </row>
    <row r="28" spans="2:9" ht="25.5" hidden="1" x14ac:dyDescent="0.2">
      <c r="B28" s="9" t="s">
        <v>5896</v>
      </c>
      <c r="C28" s="12" t="s">
        <v>47</v>
      </c>
      <c r="D28" s="14" t="s">
        <v>5897</v>
      </c>
      <c r="E28" s="10">
        <v>0</v>
      </c>
      <c r="F28" s="10" t="str">
        <f>IF(REKAPITULACIJA!$F$48*I28=0,"",REKAPITULACIJA!$F$48*I28)</f>
        <v/>
      </c>
      <c r="G28" s="10" t="str">
        <f t="shared" si="0"/>
        <v/>
      </c>
      <c r="I28" s="28">
        <v>0</v>
      </c>
    </row>
    <row r="29" spans="2:9" ht="38.25" hidden="1" x14ac:dyDescent="0.2">
      <c r="B29" s="9" t="s">
        <v>5898</v>
      </c>
      <c r="C29" s="12" t="s">
        <v>47</v>
      </c>
      <c r="D29" s="14" t="s">
        <v>8337</v>
      </c>
      <c r="E29" s="10">
        <v>0</v>
      </c>
      <c r="F29" s="10" t="str">
        <f>IF(REKAPITULACIJA!$F$48*I29=0,"",REKAPITULACIJA!$F$48*I29)</f>
        <v/>
      </c>
      <c r="G29" s="10" t="str">
        <f t="shared" si="0"/>
        <v/>
      </c>
      <c r="I29" s="28">
        <v>0</v>
      </c>
    </row>
    <row r="30" spans="2:9" ht="38.25" hidden="1" x14ac:dyDescent="0.2">
      <c r="B30" s="9" t="s">
        <v>5899</v>
      </c>
      <c r="C30" s="12" t="s">
        <v>47</v>
      </c>
      <c r="D30" s="14" t="s">
        <v>8338</v>
      </c>
      <c r="E30" s="10">
        <v>0</v>
      </c>
      <c r="F30" s="10" t="str">
        <f>IF(REKAPITULACIJA!$F$48*I30=0,"",REKAPITULACIJA!$F$48*I30)</f>
        <v/>
      </c>
      <c r="G30" s="10" t="str">
        <f t="shared" si="0"/>
        <v/>
      </c>
      <c r="I30" s="28">
        <v>0</v>
      </c>
    </row>
    <row r="31" spans="2:9" ht="25.5" hidden="1" x14ac:dyDescent="0.2">
      <c r="B31" s="9" t="s">
        <v>5900</v>
      </c>
      <c r="C31" s="12" t="s">
        <v>47</v>
      </c>
      <c r="D31" s="14" t="s">
        <v>14269</v>
      </c>
      <c r="E31" s="162">
        <v>0</v>
      </c>
      <c r="F31" s="10">
        <v>5</v>
      </c>
      <c r="G31" s="10">
        <f t="shared" si="0"/>
        <v>0</v>
      </c>
      <c r="I31" s="28">
        <v>0</v>
      </c>
    </row>
    <row r="32" spans="2:9" ht="25.5" hidden="1" x14ac:dyDescent="0.2">
      <c r="B32" s="9" t="s">
        <v>5901</v>
      </c>
      <c r="C32" s="12" t="s">
        <v>47</v>
      </c>
      <c r="D32" s="14" t="s">
        <v>5902</v>
      </c>
      <c r="E32" s="10">
        <v>0</v>
      </c>
      <c r="F32" s="10" t="str">
        <f>IF(REKAPITULACIJA!$F$48*I32=0,"",REKAPITULACIJA!$F$48*I32)</f>
        <v/>
      </c>
      <c r="G32" s="10" t="str">
        <f t="shared" si="0"/>
        <v/>
      </c>
      <c r="I32" s="28">
        <v>0</v>
      </c>
    </row>
    <row r="33" spans="2:9" ht="25.5" hidden="1" x14ac:dyDescent="0.2">
      <c r="B33" s="9" t="s">
        <v>5903</v>
      </c>
      <c r="C33" s="12" t="s">
        <v>47</v>
      </c>
      <c r="D33" s="14" t="s">
        <v>5904</v>
      </c>
      <c r="E33" s="10">
        <v>0</v>
      </c>
      <c r="F33" s="10" t="str">
        <f>IF(REKAPITULACIJA!$F$48*I33=0,"",REKAPITULACIJA!$F$48*I33)</f>
        <v/>
      </c>
      <c r="G33" s="10" t="str">
        <f t="shared" si="0"/>
        <v/>
      </c>
      <c r="I33" s="28">
        <v>0</v>
      </c>
    </row>
    <row r="34" spans="2:9" ht="25.5" hidden="1" x14ac:dyDescent="0.2">
      <c r="B34" s="9" t="s">
        <v>5905</v>
      </c>
      <c r="C34" s="12" t="s">
        <v>47</v>
      </c>
      <c r="D34" s="14" t="s">
        <v>5906</v>
      </c>
      <c r="E34" s="10">
        <v>0</v>
      </c>
      <c r="F34" s="10" t="str">
        <f>IF(REKAPITULACIJA!$F$48*I34=0,"",REKAPITULACIJA!$F$48*I34)</f>
        <v/>
      </c>
      <c r="G34" s="10" t="str">
        <f t="shared" si="0"/>
        <v/>
      </c>
      <c r="I34" s="28">
        <v>0</v>
      </c>
    </row>
    <row r="35" spans="2:9" ht="25.5" hidden="1" x14ac:dyDescent="0.2">
      <c r="B35" s="9" t="s">
        <v>5907</v>
      </c>
      <c r="C35" s="12" t="s">
        <v>47</v>
      </c>
      <c r="D35" s="14" t="s">
        <v>5908</v>
      </c>
      <c r="E35" s="10">
        <v>0</v>
      </c>
      <c r="F35" s="10" t="str">
        <f>IF(REKAPITULACIJA!$F$48*I35=0,"",REKAPITULACIJA!$F$48*I35)</f>
        <v/>
      </c>
      <c r="G35" s="10" t="str">
        <f t="shared" si="0"/>
        <v/>
      </c>
      <c r="I35" s="28">
        <v>0</v>
      </c>
    </row>
    <row r="36" spans="2:9" ht="25.5" hidden="1" x14ac:dyDescent="0.2">
      <c r="B36" s="9" t="s">
        <v>5909</v>
      </c>
      <c r="C36" s="12" t="s">
        <v>47</v>
      </c>
      <c r="D36" s="14" t="s">
        <v>5910</v>
      </c>
      <c r="E36" s="10">
        <v>0</v>
      </c>
      <c r="F36" s="10" t="str">
        <f>IF(REKAPITULACIJA!$F$48*I36=0,"",REKAPITULACIJA!$F$48*I36)</f>
        <v/>
      </c>
      <c r="G36" s="10" t="str">
        <f t="shared" si="0"/>
        <v/>
      </c>
      <c r="I36" s="28">
        <v>0</v>
      </c>
    </row>
    <row r="37" spans="2:9" ht="25.5" hidden="1" x14ac:dyDescent="0.2">
      <c r="B37" s="9" t="s">
        <v>5911</v>
      </c>
      <c r="C37" s="12" t="s">
        <v>47</v>
      </c>
      <c r="D37" s="14" t="s">
        <v>5912</v>
      </c>
      <c r="E37" s="10">
        <v>0</v>
      </c>
      <c r="F37" s="10" t="str">
        <f>IF(REKAPITULACIJA!$F$48*I37=0,"",REKAPITULACIJA!$F$48*I37)</f>
        <v/>
      </c>
      <c r="G37" s="10" t="str">
        <f t="shared" si="0"/>
        <v/>
      </c>
      <c r="I37" s="28">
        <v>0</v>
      </c>
    </row>
    <row r="38" spans="2:9" ht="25.5" hidden="1" x14ac:dyDescent="0.2">
      <c r="B38" s="9" t="s">
        <v>5913</v>
      </c>
      <c r="C38" s="12" t="s">
        <v>47</v>
      </c>
      <c r="D38" s="14" t="s">
        <v>5914</v>
      </c>
      <c r="E38" s="10">
        <v>0</v>
      </c>
      <c r="F38" s="10" t="str">
        <f>IF(REKAPITULACIJA!$F$48*I38=0,"",REKAPITULACIJA!$F$48*I38)</f>
        <v/>
      </c>
      <c r="G38" s="10" t="str">
        <f t="shared" si="0"/>
        <v/>
      </c>
      <c r="I38" s="28">
        <v>0</v>
      </c>
    </row>
    <row r="39" spans="2:9" ht="25.5" hidden="1" x14ac:dyDescent="0.2">
      <c r="B39" s="9" t="s">
        <v>5915</v>
      </c>
      <c r="C39" s="12" t="s">
        <v>47</v>
      </c>
      <c r="D39" s="14" t="s">
        <v>5916</v>
      </c>
      <c r="E39" s="10">
        <v>0</v>
      </c>
      <c r="F39" s="10" t="str">
        <f>IF(REKAPITULACIJA!$F$48*I39=0,"",REKAPITULACIJA!$F$48*I39)</f>
        <v/>
      </c>
      <c r="G39" s="10" t="str">
        <f t="shared" si="0"/>
        <v/>
      </c>
      <c r="I39" s="28">
        <v>0</v>
      </c>
    </row>
    <row r="40" spans="2:9" ht="25.5" hidden="1" x14ac:dyDescent="0.2">
      <c r="B40" s="9" t="s">
        <v>5917</v>
      </c>
      <c r="C40" s="12" t="s">
        <v>47</v>
      </c>
      <c r="D40" s="14" t="s">
        <v>5918</v>
      </c>
      <c r="E40" s="10">
        <v>0</v>
      </c>
      <c r="F40" s="10" t="str">
        <f>IF(REKAPITULACIJA!$F$48*I40=0,"",REKAPITULACIJA!$F$48*I40)</f>
        <v/>
      </c>
      <c r="G40" s="10" t="str">
        <f t="shared" si="0"/>
        <v/>
      </c>
      <c r="I40" s="28">
        <v>0</v>
      </c>
    </row>
    <row r="41" spans="2:9" ht="38.25" hidden="1" x14ac:dyDescent="0.2">
      <c r="B41" s="9" t="s">
        <v>5919</v>
      </c>
      <c r="C41" s="12" t="s">
        <v>47</v>
      </c>
      <c r="D41" s="14" t="s">
        <v>8339</v>
      </c>
      <c r="E41" s="10">
        <v>0</v>
      </c>
      <c r="F41" s="10">
        <f>IF(REKAPITULACIJA!$F$48*I41=0,"",REKAPITULACIJA!$F$48*I41)</f>
        <v>8</v>
      </c>
      <c r="G41" s="10">
        <f t="shared" si="0"/>
        <v>0</v>
      </c>
      <c r="I41" s="28">
        <v>8</v>
      </c>
    </row>
    <row r="42" spans="2:9" ht="38.25" hidden="1" x14ac:dyDescent="0.2">
      <c r="B42" s="9" t="s">
        <v>5920</v>
      </c>
      <c r="C42" s="12" t="s">
        <v>47</v>
      </c>
      <c r="D42" s="14" t="s">
        <v>8340</v>
      </c>
      <c r="E42" s="10">
        <v>0</v>
      </c>
      <c r="F42" s="10" t="str">
        <f>IF(REKAPITULACIJA!$F$48*I42=0,"",REKAPITULACIJA!$F$48*I42)</f>
        <v/>
      </c>
      <c r="G42" s="10" t="str">
        <f t="shared" si="0"/>
        <v/>
      </c>
      <c r="I42" s="28">
        <v>0</v>
      </c>
    </row>
    <row r="43" spans="2:9" ht="38.25" hidden="1" x14ac:dyDescent="0.2">
      <c r="B43" s="9" t="s">
        <v>5921</v>
      </c>
      <c r="C43" s="12" t="s">
        <v>47</v>
      </c>
      <c r="D43" s="14" t="s">
        <v>8341</v>
      </c>
      <c r="E43" s="10">
        <v>0</v>
      </c>
      <c r="F43" s="10" t="str">
        <f>IF(REKAPITULACIJA!$F$48*I43=0,"",REKAPITULACIJA!$F$48*I43)</f>
        <v/>
      </c>
      <c r="G43" s="10" t="str">
        <f t="shared" si="0"/>
        <v/>
      </c>
      <c r="I43" s="28">
        <v>0</v>
      </c>
    </row>
    <row r="44" spans="2:9" ht="38.25" hidden="1" x14ac:dyDescent="0.2">
      <c r="B44" s="9" t="s">
        <v>5922</v>
      </c>
      <c r="C44" s="12" t="s">
        <v>47</v>
      </c>
      <c r="D44" s="14" t="s">
        <v>8342</v>
      </c>
      <c r="E44" s="10">
        <v>0</v>
      </c>
      <c r="F44" s="10" t="str">
        <f>IF(REKAPITULACIJA!$F$48*I44=0,"",REKAPITULACIJA!$F$48*I44)</f>
        <v/>
      </c>
      <c r="G44" s="10" t="str">
        <f t="shared" si="0"/>
        <v/>
      </c>
      <c r="I44" s="28">
        <v>0</v>
      </c>
    </row>
    <row r="45" spans="2:9" ht="38.25" hidden="1" x14ac:dyDescent="0.2">
      <c r="B45" s="9" t="s">
        <v>5923</v>
      </c>
      <c r="C45" s="12" t="s">
        <v>47</v>
      </c>
      <c r="D45" s="14" t="s">
        <v>8343</v>
      </c>
      <c r="E45" s="10">
        <v>0</v>
      </c>
      <c r="F45" s="10" t="str">
        <f>IF(REKAPITULACIJA!$F$48*I45=0,"",REKAPITULACIJA!$F$48*I45)</f>
        <v/>
      </c>
      <c r="G45" s="10" t="str">
        <f t="shared" si="0"/>
        <v/>
      </c>
      <c r="I45" s="28">
        <v>0</v>
      </c>
    </row>
    <row r="46" spans="2:9" ht="38.25" hidden="1" x14ac:dyDescent="0.2">
      <c r="B46" s="9" t="s">
        <v>5924</v>
      </c>
      <c r="C46" s="12" t="s">
        <v>47</v>
      </c>
      <c r="D46" s="14" t="s">
        <v>8344</v>
      </c>
      <c r="E46" s="10">
        <v>0</v>
      </c>
      <c r="F46" s="10" t="str">
        <f>IF(REKAPITULACIJA!$F$48*I46=0,"",REKAPITULACIJA!$F$48*I46)</f>
        <v/>
      </c>
      <c r="G46" s="10" t="str">
        <f t="shared" si="0"/>
        <v/>
      </c>
      <c r="I46" s="28">
        <v>0</v>
      </c>
    </row>
    <row r="47" spans="2:9" ht="38.25" hidden="1" x14ac:dyDescent="0.2">
      <c r="B47" s="9" t="s">
        <v>5925</v>
      </c>
      <c r="C47" s="12" t="s">
        <v>47</v>
      </c>
      <c r="D47" s="14" t="s">
        <v>8345</v>
      </c>
      <c r="E47" s="10">
        <v>0</v>
      </c>
      <c r="F47" s="10" t="str">
        <f>IF(REKAPITULACIJA!$F$48*I47=0,"",REKAPITULACIJA!$F$48*I47)</f>
        <v/>
      </c>
      <c r="G47" s="10" t="str">
        <f t="shared" si="0"/>
        <v/>
      </c>
      <c r="I47" s="28">
        <v>0</v>
      </c>
    </row>
    <row r="48" spans="2:9" ht="38.25" hidden="1" x14ac:dyDescent="0.2">
      <c r="B48" s="9" t="s">
        <v>5926</v>
      </c>
      <c r="C48" s="12" t="s">
        <v>47</v>
      </c>
      <c r="D48" s="14" t="s">
        <v>8346</v>
      </c>
      <c r="E48" s="10">
        <v>0</v>
      </c>
      <c r="F48" s="10" t="str">
        <f>IF(REKAPITULACIJA!$F$48*I48=0,"",REKAPITULACIJA!$F$48*I48)</f>
        <v/>
      </c>
      <c r="G48" s="10" t="str">
        <f t="shared" si="0"/>
        <v/>
      </c>
      <c r="I48" s="28">
        <v>0</v>
      </c>
    </row>
    <row r="49" spans="2:9" ht="38.25" hidden="1" x14ac:dyDescent="0.2">
      <c r="B49" s="9" t="s">
        <v>5927</v>
      </c>
      <c r="C49" s="12" t="s">
        <v>47</v>
      </c>
      <c r="D49" s="14" t="s">
        <v>8347</v>
      </c>
      <c r="E49" s="10">
        <v>0</v>
      </c>
      <c r="F49" s="10" t="str">
        <f>IF(REKAPITULACIJA!$F$48*I49=0,"",REKAPITULACIJA!$F$48*I49)</f>
        <v/>
      </c>
      <c r="G49" s="10" t="str">
        <f t="shared" si="0"/>
        <v/>
      </c>
      <c r="I49" s="28">
        <v>0</v>
      </c>
    </row>
    <row r="50" spans="2:9" ht="38.25" hidden="1" x14ac:dyDescent="0.2">
      <c r="B50" s="9" t="s">
        <v>5928</v>
      </c>
      <c r="C50" s="12" t="s">
        <v>47</v>
      </c>
      <c r="D50" s="14" t="s">
        <v>8348</v>
      </c>
      <c r="E50" s="10">
        <v>0</v>
      </c>
      <c r="F50" s="10" t="str">
        <f>IF(REKAPITULACIJA!$F$48*I50=0,"",REKAPITULACIJA!$F$48*I50)</f>
        <v/>
      </c>
      <c r="G50" s="10" t="str">
        <f t="shared" si="0"/>
        <v/>
      </c>
      <c r="I50" s="28">
        <v>0</v>
      </c>
    </row>
    <row r="51" spans="2:9" ht="25.5" hidden="1" x14ac:dyDescent="0.2">
      <c r="B51" s="9" t="s">
        <v>5929</v>
      </c>
      <c r="C51" s="12" t="s">
        <v>47</v>
      </c>
      <c r="D51" s="14" t="s">
        <v>5930</v>
      </c>
      <c r="E51" s="10">
        <v>0</v>
      </c>
      <c r="F51" s="10" t="str">
        <f>IF(REKAPITULACIJA!$F$48*I51=0,"",REKAPITULACIJA!$F$48*I51)</f>
        <v/>
      </c>
      <c r="G51" s="10" t="str">
        <f t="shared" si="0"/>
        <v/>
      </c>
      <c r="I51" s="28">
        <v>0</v>
      </c>
    </row>
    <row r="52" spans="2:9" ht="38.25" hidden="1" x14ac:dyDescent="0.2">
      <c r="B52" s="9" t="s">
        <v>5931</v>
      </c>
      <c r="C52" s="12" t="s">
        <v>47</v>
      </c>
      <c r="D52" s="14" t="s">
        <v>8349</v>
      </c>
      <c r="E52" s="10">
        <v>0</v>
      </c>
      <c r="F52" s="10" t="str">
        <f>IF(REKAPITULACIJA!$F$48*I52=0,"",REKAPITULACIJA!$F$48*I52)</f>
        <v/>
      </c>
      <c r="G52" s="10" t="str">
        <f t="shared" si="0"/>
        <v/>
      </c>
      <c r="I52" s="28">
        <v>0</v>
      </c>
    </row>
    <row r="53" spans="2:9" ht="38.25" hidden="1" x14ac:dyDescent="0.2">
      <c r="B53" s="9" t="s">
        <v>5932</v>
      </c>
      <c r="C53" s="12" t="s">
        <v>47</v>
      </c>
      <c r="D53" s="14" t="s">
        <v>8350</v>
      </c>
      <c r="E53" s="10">
        <v>0</v>
      </c>
      <c r="F53" s="10" t="str">
        <f>IF(REKAPITULACIJA!$F$48*I53=0,"",REKAPITULACIJA!$F$48*I53)</f>
        <v/>
      </c>
      <c r="G53" s="10" t="str">
        <f t="shared" si="0"/>
        <v/>
      </c>
      <c r="I53" s="28">
        <v>0</v>
      </c>
    </row>
    <row r="54" spans="2:9" ht="38.25" hidden="1" x14ac:dyDescent="0.2">
      <c r="B54" s="9" t="s">
        <v>5933</v>
      </c>
      <c r="C54" s="12" t="s">
        <v>47</v>
      </c>
      <c r="D54" s="14" t="s">
        <v>8351</v>
      </c>
      <c r="E54" s="10">
        <v>0</v>
      </c>
      <c r="F54" s="10" t="str">
        <f>IF(REKAPITULACIJA!$F$48*I54=0,"",REKAPITULACIJA!$F$48*I54)</f>
        <v/>
      </c>
      <c r="G54" s="10" t="str">
        <f t="shared" si="0"/>
        <v/>
      </c>
      <c r="I54" s="28">
        <v>0</v>
      </c>
    </row>
    <row r="55" spans="2:9" ht="38.25" hidden="1" x14ac:dyDescent="0.2">
      <c r="B55" s="9" t="s">
        <v>5934</v>
      </c>
      <c r="C55" s="12" t="s">
        <v>47</v>
      </c>
      <c r="D55" s="14" t="s">
        <v>8352</v>
      </c>
      <c r="E55" s="10">
        <v>0</v>
      </c>
      <c r="F55" s="10" t="str">
        <f>IF(REKAPITULACIJA!$F$48*I55=0,"",REKAPITULACIJA!$F$48*I55)</f>
        <v/>
      </c>
      <c r="G55" s="10" t="str">
        <f t="shared" si="0"/>
        <v/>
      </c>
      <c r="I55" s="28">
        <v>0</v>
      </c>
    </row>
    <row r="56" spans="2:9" ht="38.25" hidden="1" x14ac:dyDescent="0.2">
      <c r="B56" s="9" t="s">
        <v>5935</v>
      </c>
      <c r="C56" s="12" t="s">
        <v>47</v>
      </c>
      <c r="D56" s="14" t="s">
        <v>8353</v>
      </c>
      <c r="E56" s="10">
        <v>0</v>
      </c>
      <c r="F56" s="10" t="str">
        <f>IF(REKAPITULACIJA!$F$48*I56=0,"",REKAPITULACIJA!$F$48*I56)</f>
        <v/>
      </c>
      <c r="G56" s="10" t="str">
        <f t="shared" si="0"/>
        <v/>
      </c>
      <c r="I56" s="28">
        <v>0</v>
      </c>
    </row>
    <row r="57" spans="2:9" ht="38.25" hidden="1" x14ac:dyDescent="0.2">
      <c r="B57" s="9" t="s">
        <v>5936</v>
      </c>
      <c r="C57" s="12" t="s">
        <v>47</v>
      </c>
      <c r="D57" s="14" t="s">
        <v>8354</v>
      </c>
      <c r="E57" s="10">
        <v>0</v>
      </c>
      <c r="F57" s="10" t="str">
        <f>IF(REKAPITULACIJA!$F$48*I57=0,"",REKAPITULACIJA!$F$48*I57)</f>
        <v/>
      </c>
      <c r="G57" s="10" t="str">
        <f t="shared" si="0"/>
        <v/>
      </c>
      <c r="I57" s="28">
        <v>0</v>
      </c>
    </row>
    <row r="58" spans="2:9" ht="38.25" hidden="1" x14ac:dyDescent="0.2">
      <c r="B58" s="9" t="s">
        <v>5937</v>
      </c>
      <c r="C58" s="12" t="s">
        <v>47</v>
      </c>
      <c r="D58" s="14" t="s">
        <v>8355</v>
      </c>
      <c r="E58" s="10">
        <v>0</v>
      </c>
      <c r="F58" s="10" t="str">
        <f>IF(REKAPITULACIJA!$F$48*I58=0,"",REKAPITULACIJA!$F$48*I58)</f>
        <v/>
      </c>
      <c r="G58" s="10" t="str">
        <f t="shared" si="0"/>
        <v/>
      </c>
      <c r="I58" s="28">
        <v>0</v>
      </c>
    </row>
    <row r="59" spans="2:9" ht="38.25" hidden="1" x14ac:dyDescent="0.2">
      <c r="B59" s="9" t="s">
        <v>5938</v>
      </c>
      <c r="C59" s="12" t="s">
        <v>47</v>
      </c>
      <c r="D59" s="14" t="s">
        <v>8356</v>
      </c>
      <c r="E59" s="10">
        <v>0</v>
      </c>
      <c r="F59" s="10" t="str">
        <f>IF(REKAPITULACIJA!$F$48*I59=0,"",REKAPITULACIJA!$F$48*I59)</f>
        <v/>
      </c>
      <c r="G59" s="10" t="str">
        <f t="shared" si="0"/>
        <v/>
      </c>
      <c r="I59" s="28">
        <v>0</v>
      </c>
    </row>
    <row r="60" spans="2:9" ht="38.25" hidden="1" x14ac:dyDescent="0.2">
      <c r="B60" s="9" t="s">
        <v>5939</v>
      </c>
      <c r="C60" s="12" t="s">
        <v>47</v>
      </c>
      <c r="D60" s="14" t="s">
        <v>8357</v>
      </c>
      <c r="E60" s="10">
        <v>0</v>
      </c>
      <c r="F60" s="10" t="str">
        <f>IF(REKAPITULACIJA!$F$48*I60=0,"",REKAPITULACIJA!$F$48*I60)</f>
        <v/>
      </c>
      <c r="G60" s="10" t="str">
        <f t="shared" si="0"/>
        <v/>
      </c>
      <c r="I60" s="28">
        <v>0</v>
      </c>
    </row>
    <row r="61" spans="2:9" ht="38.25" hidden="1" x14ac:dyDescent="0.2">
      <c r="B61" s="9" t="s">
        <v>5940</v>
      </c>
      <c r="C61" s="12" t="s">
        <v>47</v>
      </c>
      <c r="D61" s="14" t="s">
        <v>8358</v>
      </c>
      <c r="E61" s="10">
        <v>0</v>
      </c>
      <c r="F61" s="10" t="str">
        <f>IF(REKAPITULACIJA!$F$48*I61=0,"",REKAPITULACIJA!$F$48*I61)</f>
        <v/>
      </c>
      <c r="G61" s="10" t="str">
        <f t="shared" si="0"/>
        <v/>
      </c>
      <c r="I61" s="28">
        <v>0</v>
      </c>
    </row>
    <row r="62" spans="2:9" ht="38.25" hidden="1" x14ac:dyDescent="0.2">
      <c r="B62" s="9" t="s">
        <v>5941</v>
      </c>
      <c r="C62" s="12" t="s">
        <v>47</v>
      </c>
      <c r="D62" s="14" t="s">
        <v>8359</v>
      </c>
      <c r="E62" s="10">
        <v>0</v>
      </c>
      <c r="F62" s="10" t="str">
        <f>IF(REKAPITULACIJA!$F$48*I62=0,"",REKAPITULACIJA!$F$48*I62)</f>
        <v/>
      </c>
      <c r="G62" s="10" t="str">
        <f t="shared" si="0"/>
        <v/>
      </c>
      <c r="I62" s="28">
        <v>0</v>
      </c>
    </row>
    <row r="63" spans="2:9" ht="38.25" hidden="1" x14ac:dyDescent="0.2">
      <c r="B63" s="9" t="s">
        <v>5942</v>
      </c>
      <c r="C63" s="12" t="s">
        <v>47</v>
      </c>
      <c r="D63" s="14" t="s">
        <v>8360</v>
      </c>
      <c r="E63" s="10">
        <v>0</v>
      </c>
      <c r="F63" s="10" t="str">
        <f>IF(REKAPITULACIJA!$F$48*I63=0,"",REKAPITULACIJA!$F$48*I63)</f>
        <v/>
      </c>
      <c r="G63" s="10" t="str">
        <f t="shared" si="0"/>
        <v/>
      </c>
      <c r="I63" s="28">
        <v>0</v>
      </c>
    </row>
    <row r="64" spans="2:9" ht="25.5" hidden="1" x14ac:dyDescent="0.2">
      <c r="B64" s="9" t="s">
        <v>5943</v>
      </c>
      <c r="C64" s="12" t="s">
        <v>47</v>
      </c>
      <c r="D64" s="14" t="s">
        <v>5944</v>
      </c>
      <c r="E64" s="10">
        <v>0</v>
      </c>
      <c r="F64" s="10" t="str">
        <f>IF(REKAPITULACIJA!$F$48*I64=0,"",REKAPITULACIJA!$F$48*I64)</f>
        <v/>
      </c>
      <c r="G64" s="10" t="str">
        <f t="shared" si="0"/>
        <v/>
      </c>
      <c r="I64" s="28">
        <v>0</v>
      </c>
    </row>
    <row r="65" spans="2:9" ht="25.5" hidden="1" x14ac:dyDescent="0.2">
      <c r="B65" s="9" t="s">
        <v>5945</v>
      </c>
      <c r="C65" s="12" t="s">
        <v>47</v>
      </c>
      <c r="D65" s="14" t="s">
        <v>5946</v>
      </c>
      <c r="E65" s="10">
        <v>0</v>
      </c>
      <c r="F65" s="10" t="str">
        <f>IF(REKAPITULACIJA!$F$48*I65=0,"",REKAPITULACIJA!$F$48*I65)</f>
        <v/>
      </c>
      <c r="G65" s="10" t="str">
        <f t="shared" si="0"/>
        <v/>
      </c>
      <c r="I65" s="28">
        <v>0</v>
      </c>
    </row>
    <row r="66" spans="2:9" ht="25.5" hidden="1" x14ac:dyDescent="0.2">
      <c r="B66" s="9" t="s">
        <v>5947</v>
      </c>
      <c r="C66" s="12" t="s">
        <v>47</v>
      </c>
      <c r="D66" s="14" t="s">
        <v>5948</v>
      </c>
      <c r="E66" s="10">
        <v>0</v>
      </c>
      <c r="F66" s="10" t="str">
        <f>IF(REKAPITULACIJA!$F$48*I66=0,"",REKAPITULACIJA!$F$48*I66)</f>
        <v/>
      </c>
      <c r="G66" s="10" t="str">
        <f t="shared" si="0"/>
        <v/>
      </c>
      <c r="I66" s="28">
        <v>0</v>
      </c>
    </row>
    <row r="67" spans="2:9" ht="25.5" hidden="1" x14ac:dyDescent="0.2">
      <c r="B67" s="9" t="s">
        <v>5949</v>
      </c>
      <c r="C67" s="12" t="s">
        <v>47</v>
      </c>
      <c r="D67" s="14" t="s">
        <v>5950</v>
      </c>
      <c r="E67" s="10">
        <v>0</v>
      </c>
      <c r="F67" s="10" t="str">
        <f>IF(REKAPITULACIJA!$F$48*I67=0,"",REKAPITULACIJA!$F$48*I67)</f>
        <v/>
      </c>
      <c r="G67" s="10" t="str">
        <f t="shared" si="0"/>
        <v/>
      </c>
      <c r="I67" s="28">
        <v>0</v>
      </c>
    </row>
    <row r="68" spans="2:9" ht="25.5" hidden="1" x14ac:dyDescent="0.2">
      <c r="B68" s="9" t="s">
        <v>5951</v>
      </c>
      <c r="C68" s="12" t="s">
        <v>47</v>
      </c>
      <c r="D68" s="14" t="s">
        <v>5952</v>
      </c>
      <c r="E68" s="10">
        <v>0</v>
      </c>
      <c r="F68" s="10" t="str">
        <f>IF(REKAPITULACIJA!$F$48*I68=0,"",REKAPITULACIJA!$F$48*I68)</f>
        <v/>
      </c>
      <c r="G68" s="10" t="str">
        <f t="shared" si="0"/>
        <v/>
      </c>
      <c r="I68" s="28">
        <v>0</v>
      </c>
    </row>
    <row r="69" spans="2:9" ht="25.5" hidden="1" x14ac:dyDescent="0.2">
      <c r="B69" s="9" t="s">
        <v>5953</v>
      </c>
      <c r="C69" s="12" t="s">
        <v>47</v>
      </c>
      <c r="D69" s="14" t="s">
        <v>5954</v>
      </c>
      <c r="E69" s="10">
        <v>0</v>
      </c>
      <c r="F69" s="10" t="str">
        <f>IF(REKAPITULACIJA!$F$48*I69=0,"",REKAPITULACIJA!$F$48*I69)</f>
        <v/>
      </c>
      <c r="G69" s="10" t="str">
        <f t="shared" si="0"/>
        <v/>
      </c>
      <c r="I69" s="28">
        <v>0</v>
      </c>
    </row>
    <row r="70" spans="2:9" ht="38.25" hidden="1" x14ac:dyDescent="0.2">
      <c r="B70" s="9" t="s">
        <v>5955</v>
      </c>
      <c r="C70" s="12" t="s">
        <v>47</v>
      </c>
      <c r="D70" s="14" t="s">
        <v>8361</v>
      </c>
      <c r="E70" s="10">
        <v>0</v>
      </c>
      <c r="F70" s="10" t="str">
        <f>IF(REKAPITULACIJA!$F$48*I70=0,"",REKAPITULACIJA!$F$48*I70)</f>
        <v/>
      </c>
      <c r="G70" s="10" t="str">
        <f t="shared" si="0"/>
        <v/>
      </c>
      <c r="I70" s="28">
        <v>0</v>
      </c>
    </row>
    <row r="71" spans="2:9" ht="38.25" hidden="1" x14ac:dyDescent="0.2">
      <c r="B71" s="9" t="s">
        <v>5956</v>
      </c>
      <c r="C71" s="12" t="s">
        <v>47</v>
      </c>
      <c r="D71" s="14" t="s">
        <v>8362</v>
      </c>
      <c r="E71" s="10">
        <v>0</v>
      </c>
      <c r="F71" s="10" t="str">
        <f>IF(REKAPITULACIJA!$F$48*I71=0,"",REKAPITULACIJA!$F$48*I71)</f>
        <v/>
      </c>
      <c r="G71" s="10" t="str">
        <f t="shared" si="0"/>
        <v/>
      </c>
      <c r="I71" s="28">
        <v>0</v>
      </c>
    </row>
    <row r="72" spans="2:9" ht="38.25" hidden="1" x14ac:dyDescent="0.2">
      <c r="B72" s="9" t="s">
        <v>5957</v>
      </c>
      <c r="C72" s="12" t="s">
        <v>47</v>
      </c>
      <c r="D72" s="14" t="s">
        <v>8363</v>
      </c>
      <c r="E72" s="10">
        <v>0</v>
      </c>
      <c r="F72" s="10" t="str">
        <f>IF(REKAPITULACIJA!$F$48*I72=0,"",REKAPITULACIJA!$F$48*I72)</f>
        <v/>
      </c>
      <c r="G72" s="10" t="str">
        <f t="shared" si="0"/>
        <v/>
      </c>
      <c r="I72" s="28">
        <v>0</v>
      </c>
    </row>
    <row r="73" spans="2:9" ht="25.5" hidden="1" x14ac:dyDescent="0.2">
      <c r="B73" s="9" t="s">
        <v>5958</v>
      </c>
      <c r="C73" s="12" t="s">
        <v>47</v>
      </c>
      <c r="D73" s="14" t="s">
        <v>5959</v>
      </c>
      <c r="E73" s="10">
        <v>0</v>
      </c>
      <c r="F73" s="10" t="str">
        <f>IF(REKAPITULACIJA!$F$48*I73=0,"",REKAPITULACIJA!$F$48*I73)</f>
        <v/>
      </c>
      <c r="G73" s="10" t="str">
        <f t="shared" ref="G73:G136" si="1">IF(F73="","",E73*F73)</f>
        <v/>
      </c>
      <c r="I73" s="28">
        <v>0</v>
      </c>
    </row>
    <row r="74" spans="2:9" ht="38.25" hidden="1" x14ac:dyDescent="0.2">
      <c r="B74" s="9" t="s">
        <v>5960</v>
      </c>
      <c r="C74" s="12" t="s">
        <v>47</v>
      </c>
      <c r="D74" s="14" t="s">
        <v>8364</v>
      </c>
      <c r="E74" s="10">
        <v>0</v>
      </c>
      <c r="F74" s="10" t="str">
        <f>IF(REKAPITULACIJA!$F$48*I74=0,"",REKAPITULACIJA!$F$48*I74)</f>
        <v/>
      </c>
      <c r="G74" s="10" t="str">
        <f t="shared" si="1"/>
        <v/>
      </c>
      <c r="I74" s="28">
        <v>0</v>
      </c>
    </row>
    <row r="75" spans="2:9" ht="38.25" hidden="1" x14ac:dyDescent="0.2">
      <c r="B75" s="9" t="s">
        <v>5961</v>
      </c>
      <c r="C75" s="12" t="s">
        <v>47</v>
      </c>
      <c r="D75" s="14" t="s">
        <v>8365</v>
      </c>
      <c r="E75" s="10">
        <v>0</v>
      </c>
      <c r="F75" s="10" t="str">
        <f>IF(REKAPITULACIJA!$F$48*I75=0,"",REKAPITULACIJA!$F$48*I75)</f>
        <v/>
      </c>
      <c r="G75" s="10" t="str">
        <f t="shared" si="1"/>
        <v/>
      </c>
      <c r="I75" s="28">
        <v>0</v>
      </c>
    </row>
    <row r="76" spans="2:9" ht="38.25" hidden="1" x14ac:dyDescent="0.2">
      <c r="B76" s="9" t="s">
        <v>5962</v>
      </c>
      <c r="C76" s="12" t="s">
        <v>47</v>
      </c>
      <c r="D76" s="14" t="s">
        <v>8366</v>
      </c>
      <c r="E76" s="10">
        <v>0</v>
      </c>
      <c r="F76" s="10" t="str">
        <f>IF(REKAPITULACIJA!$F$48*I76=0,"",REKAPITULACIJA!$F$48*I76)</f>
        <v/>
      </c>
      <c r="G76" s="10" t="str">
        <f t="shared" si="1"/>
        <v/>
      </c>
      <c r="I76" s="28">
        <v>0</v>
      </c>
    </row>
    <row r="77" spans="2:9" ht="25.5" hidden="1" x14ac:dyDescent="0.2">
      <c r="B77" s="9" t="s">
        <v>5963</v>
      </c>
      <c r="C77" s="12" t="s">
        <v>47</v>
      </c>
      <c r="D77" s="14" t="s">
        <v>5964</v>
      </c>
      <c r="E77" s="10">
        <v>0</v>
      </c>
      <c r="F77" s="10" t="str">
        <f>IF(REKAPITULACIJA!$F$48*I77=0,"",REKAPITULACIJA!$F$48*I77)</f>
        <v/>
      </c>
      <c r="G77" s="10" t="str">
        <f t="shared" si="1"/>
        <v/>
      </c>
      <c r="I77" s="28">
        <v>0</v>
      </c>
    </row>
    <row r="78" spans="2:9" ht="25.5" hidden="1" x14ac:dyDescent="0.2">
      <c r="B78" s="9" t="s">
        <v>5965</v>
      </c>
      <c r="C78" s="12" t="s">
        <v>47</v>
      </c>
      <c r="D78" s="14" t="s">
        <v>5966</v>
      </c>
      <c r="E78" s="10">
        <v>0</v>
      </c>
      <c r="F78" s="10" t="str">
        <f>IF(REKAPITULACIJA!$F$48*I78=0,"",REKAPITULACIJA!$F$48*I78)</f>
        <v/>
      </c>
      <c r="G78" s="10" t="str">
        <f t="shared" si="1"/>
        <v/>
      </c>
      <c r="I78" s="28">
        <v>0</v>
      </c>
    </row>
    <row r="79" spans="2:9" ht="38.25" hidden="1" x14ac:dyDescent="0.2">
      <c r="B79" s="9" t="s">
        <v>5967</v>
      </c>
      <c r="C79" s="12" t="s">
        <v>47</v>
      </c>
      <c r="D79" s="14" t="s">
        <v>8367</v>
      </c>
      <c r="E79" s="10">
        <v>0</v>
      </c>
      <c r="F79" s="10" t="str">
        <f>IF(REKAPITULACIJA!$F$48*I79=0,"",REKAPITULACIJA!$F$48*I79)</f>
        <v/>
      </c>
      <c r="G79" s="10" t="str">
        <f t="shared" si="1"/>
        <v/>
      </c>
      <c r="I79" s="28">
        <v>0</v>
      </c>
    </row>
    <row r="80" spans="2:9" ht="38.25" hidden="1" x14ac:dyDescent="0.2">
      <c r="B80" s="9" t="s">
        <v>5968</v>
      </c>
      <c r="C80" s="12" t="s">
        <v>47</v>
      </c>
      <c r="D80" s="14" t="s">
        <v>8368</v>
      </c>
      <c r="E80" s="10">
        <v>0</v>
      </c>
      <c r="F80" s="10" t="str">
        <f>IF(REKAPITULACIJA!$F$48*I80=0,"",REKAPITULACIJA!$F$48*I80)</f>
        <v/>
      </c>
      <c r="G80" s="10" t="str">
        <f t="shared" si="1"/>
        <v/>
      </c>
      <c r="I80" s="28">
        <v>0</v>
      </c>
    </row>
    <row r="81" spans="2:9" ht="38.25" hidden="1" x14ac:dyDescent="0.2">
      <c r="B81" s="9" t="s">
        <v>5969</v>
      </c>
      <c r="C81" s="12" t="s">
        <v>47</v>
      </c>
      <c r="D81" s="14" t="s">
        <v>8369</v>
      </c>
      <c r="E81" s="10">
        <v>0</v>
      </c>
      <c r="F81" s="10" t="str">
        <f>IF(REKAPITULACIJA!$F$48*I81=0,"",REKAPITULACIJA!$F$48*I81)</f>
        <v/>
      </c>
      <c r="G81" s="10" t="str">
        <f t="shared" si="1"/>
        <v/>
      </c>
      <c r="I81" s="28">
        <v>0</v>
      </c>
    </row>
    <row r="82" spans="2:9" ht="38.25" hidden="1" x14ac:dyDescent="0.2">
      <c r="B82" s="9" t="s">
        <v>5970</v>
      </c>
      <c r="C82" s="12" t="s">
        <v>47</v>
      </c>
      <c r="D82" s="14" t="s">
        <v>8370</v>
      </c>
      <c r="E82" s="10">
        <v>0</v>
      </c>
      <c r="F82" s="10" t="str">
        <f>IF(REKAPITULACIJA!$F$48*I82=0,"",REKAPITULACIJA!$F$48*I82)</f>
        <v/>
      </c>
      <c r="G82" s="10" t="str">
        <f t="shared" si="1"/>
        <v/>
      </c>
      <c r="I82" s="28">
        <v>0</v>
      </c>
    </row>
    <row r="83" spans="2:9" ht="38.25" hidden="1" x14ac:dyDescent="0.2">
      <c r="B83" s="9" t="s">
        <v>5971</v>
      </c>
      <c r="C83" s="12" t="s">
        <v>47</v>
      </c>
      <c r="D83" s="14" t="s">
        <v>8371</v>
      </c>
      <c r="E83" s="10">
        <v>0</v>
      </c>
      <c r="F83" s="10" t="str">
        <f>IF(REKAPITULACIJA!$F$48*I83=0,"",REKAPITULACIJA!$F$48*I83)</f>
        <v/>
      </c>
      <c r="G83" s="10" t="str">
        <f t="shared" si="1"/>
        <v/>
      </c>
      <c r="I83" s="28">
        <v>0</v>
      </c>
    </row>
    <row r="84" spans="2:9" ht="38.25" hidden="1" x14ac:dyDescent="0.2">
      <c r="B84" s="9" t="s">
        <v>5972</v>
      </c>
      <c r="C84" s="12" t="s">
        <v>47</v>
      </c>
      <c r="D84" s="14" t="s">
        <v>8372</v>
      </c>
      <c r="E84" s="10">
        <v>0</v>
      </c>
      <c r="F84" s="10" t="str">
        <f>IF(REKAPITULACIJA!$F$48*I84=0,"",REKAPITULACIJA!$F$48*I84)</f>
        <v/>
      </c>
      <c r="G84" s="10" t="str">
        <f t="shared" si="1"/>
        <v/>
      </c>
      <c r="I84" s="28">
        <v>0</v>
      </c>
    </row>
    <row r="85" spans="2:9" ht="25.5" hidden="1" x14ac:dyDescent="0.2">
      <c r="B85" s="9" t="s">
        <v>5973</v>
      </c>
      <c r="C85" s="12" t="s">
        <v>47</v>
      </c>
      <c r="D85" s="14" t="s">
        <v>5974</v>
      </c>
      <c r="E85" s="10">
        <v>0</v>
      </c>
      <c r="F85" s="10" t="str">
        <f>IF(REKAPITULACIJA!$F$48*I85=0,"",REKAPITULACIJA!$F$48*I85)</f>
        <v/>
      </c>
      <c r="G85" s="10" t="str">
        <f t="shared" si="1"/>
        <v/>
      </c>
      <c r="I85" s="28">
        <v>0</v>
      </c>
    </row>
    <row r="86" spans="2:9" ht="25.5" hidden="1" x14ac:dyDescent="0.2">
      <c r="B86" s="9" t="s">
        <v>5975</v>
      </c>
      <c r="C86" s="12" t="s">
        <v>47</v>
      </c>
      <c r="D86" s="14" t="s">
        <v>5976</v>
      </c>
      <c r="E86" s="10">
        <v>0</v>
      </c>
      <c r="F86" s="10" t="str">
        <f>IF(REKAPITULACIJA!$F$48*I86=0,"",REKAPITULACIJA!$F$48*I86)</f>
        <v/>
      </c>
      <c r="G86" s="10" t="str">
        <f t="shared" si="1"/>
        <v/>
      </c>
      <c r="I86" s="28">
        <v>0</v>
      </c>
    </row>
    <row r="87" spans="2:9" ht="25.5" hidden="1" x14ac:dyDescent="0.2">
      <c r="B87" s="9" t="s">
        <v>5977</v>
      </c>
      <c r="C87" s="12" t="s">
        <v>47</v>
      </c>
      <c r="D87" s="14" t="s">
        <v>5978</v>
      </c>
      <c r="E87" s="10">
        <v>0</v>
      </c>
      <c r="F87" s="10" t="str">
        <f>IF(REKAPITULACIJA!$F$48*I87=0,"",REKAPITULACIJA!$F$48*I87)</f>
        <v/>
      </c>
      <c r="G87" s="10" t="str">
        <f t="shared" si="1"/>
        <v/>
      </c>
      <c r="I87" s="28">
        <v>0</v>
      </c>
    </row>
    <row r="88" spans="2:9" ht="25.5" hidden="1" x14ac:dyDescent="0.2">
      <c r="B88" s="9" t="s">
        <v>5979</v>
      </c>
      <c r="C88" s="12" t="s">
        <v>47</v>
      </c>
      <c r="D88" s="14" t="s">
        <v>5980</v>
      </c>
      <c r="E88" s="10">
        <v>0</v>
      </c>
      <c r="F88" s="10" t="str">
        <f>IF(REKAPITULACIJA!$F$48*I88=0,"",REKAPITULACIJA!$F$48*I88)</f>
        <v/>
      </c>
      <c r="G88" s="10" t="str">
        <f t="shared" si="1"/>
        <v/>
      </c>
      <c r="I88" s="28">
        <v>0</v>
      </c>
    </row>
    <row r="89" spans="2:9" ht="38.25" hidden="1" x14ac:dyDescent="0.2">
      <c r="B89" s="9" t="s">
        <v>5981</v>
      </c>
      <c r="C89" s="12" t="s">
        <v>47</v>
      </c>
      <c r="D89" s="14" t="s">
        <v>8373</v>
      </c>
      <c r="E89" s="10">
        <v>0</v>
      </c>
      <c r="F89" s="10" t="str">
        <f>IF(REKAPITULACIJA!$F$48*I89=0,"",REKAPITULACIJA!$F$48*I89)</f>
        <v/>
      </c>
      <c r="G89" s="10" t="str">
        <f t="shared" si="1"/>
        <v/>
      </c>
      <c r="I89" s="28">
        <v>0</v>
      </c>
    </row>
    <row r="90" spans="2:9" ht="38.25" hidden="1" x14ac:dyDescent="0.2">
      <c r="B90" s="9" t="s">
        <v>5982</v>
      </c>
      <c r="C90" s="12" t="s">
        <v>47</v>
      </c>
      <c r="D90" s="14" t="s">
        <v>5983</v>
      </c>
      <c r="E90" s="10">
        <v>0</v>
      </c>
      <c r="F90" s="10" t="str">
        <f>IF(REKAPITULACIJA!$F$48*I90=0,"",REKAPITULACIJA!$F$48*I90)</f>
        <v/>
      </c>
      <c r="G90" s="10" t="str">
        <f t="shared" si="1"/>
        <v/>
      </c>
      <c r="I90" s="28">
        <v>0</v>
      </c>
    </row>
    <row r="91" spans="2:9" ht="38.25" hidden="1" x14ac:dyDescent="0.2">
      <c r="B91" s="9" t="s">
        <v>5984</v>
      </c>
      <c r="C91" s="12" t="s">
        <v>47</v>
      </c>
      <c r="D91" s="14" t="s">
        <v>8374</v>
      </c>
      <c r="E91" s="10">
        <v>0</v>
      </c>
      <c r="F91" s="10" t="str">
        <f>IF(REKAPITULACIJA!$F$48*I91=0,"",REKAPITULACIJA!$F$48*I91)</f>
        <v/>
      </c>
      <c r="G91" s="10" t="str">
        <f t="shared" si="1"/>
        <v/>
      </c>
      <c r="I91" s="28">
        <v>0</v>
      </c>
    </row>
    <row r="92" spans="2:9" ht="38.25" hidden="1" x14ac:dyDescent="0.2">
      <c r="B92" s="9" t="s">
        <v>5985</v>
      </c>
      <c r="C92" s="12" t="s">
        <v>47</v>
      </c>
      <c r="D92" s="14" t="s">
        <v>5986</v>
      </c>
      <c r="E92" s="10">
        <v>0</v>
      </c>
      <c r="F92" s="10" t="str">
        <f>IF(REKAPITULACIJA!$F$48*I92=0,"",REKAPITULACIJA!$F$48*I92)</f>
        <v/>
      </c>
      <c r="G92" s="10" t="str">
        <f t="shared" si="1"/>
        <v/>
      </c>
      <c r="I92" s="28">
        <v>0</v>
      </c>
    </row>
    <row r="93" spans="2:9" ht="38.25" hidden="1" x14ac:dyDescent="0.2">
      <c r="B93" s="9" t="s">
        <v>5987</v>
      </c>
      <c r="C93" s="12" t="s">
        <v>47</v>
      </c>
      <c r="D93" s="14" t="s">
        <v>5988</v>
      </c>
      <c r="E93" s="10">
        <v>0</v>
      </c>
      <c r="F93" s="10" t="str">
        <f>IF(REKAPITULACIJA!$F$48*I93=0,"",REKAPITULACIJA!$F$48*I93)</f>
        <v/>
      </c>
      <c r="G93" s="10" t="str">
        <f t="shared" si="1"/>
        <v/>
      </c>
      <c r="I93" s="28">
        <v>0</v>
      </c>
    </row>
    <row r="94" spans="2:9" ht="38.25" hidden="1" x14ac:dyDescent="0.2">
      <c r="B94" s="9" t="s">
        <v>5989</v>
      </c>
      <c r="C94" s="12" t="s">
        <v>47</v>
      </c>
      <c r="D94" s="14" t="s">
        <v>5990</v>
      </c>
      <c r="E94" s="10">
        <v>0</v>
      </c>
      <c r="F94" s="10" t="str">
        <f>IF(REKAPITULACIJA!$F$48*I94=0,"",REKAPITULACIJA!$F$48*I94)</f>
        <v/>
      </c>
      <c r="G94" s="10" t="str">
        <f t="shared" si="1"/>
        <v/>
      </c>
      <c r="I94" s="28">
        <v>0</v>
      </c>
    </row>
    <row r="95" spans="2:9" ht="38.25" hidden="1" x14ac:dyDescent="0.2">
      <c r="B95" s="9" t="s">
        <v>5991</v>
      </c>
      <c r="C95" s="12" t="s">
        <v>47</v>
      </c>
      <c r="D95" s="14" t="s">
        <v>8375</v>
      </c>
      <c r="E95" s="10">
        <v>0</v>
      </c>
      <c r="F95" s="10" t="str">
        <f>IF(REKAPITULACIJA!$F$48*I95=0,"",REKAPITULACIJA!$F$48*I95)</f>
        <v/>
      </c>
      <c r="G95" s="10" t="str">
        <f t="shared" si="1"/>
        <v/>
      </c>
      <c r="I95" s="28">
        <v>0</v>
      </c>
    </row>
    <row r="96" spans="2:9" ht="38.25" hidden="1" x14ac:dyDescent="0.2">
      <c r="B96" s="9" t="s">
        <v>5992</v>
      </c>
      <c r="C96" s="12" t="s">
        <v>47</v>
      </c>
      <c r="D96" s="14" t="s">
        <v>8376</v>
      </c>
      <c r="E96" s="10">
        <v>0</v>
      </c>
      <c r="F96" s="10" t="str">
        <f>IF(REKAPITULACIJA!$F$48*I96=0,"",REKAPITULACIJA!$F$48*I96)</f>
        <v/>
      </c>
      <c r="G96" s="10" t="str">
        <f t="shared" si="1"/>
        <v/>
      </c>
      <c r="I96" s="28">
        <v>0</v>
      </c>
    </row>
    <row r="97" spans="2:9" ht="38.25" hidden="1" x14ac:dyDescent="0.2">
      <c r="B97" s="9" t="s">
        <v>5993</v>
      </c>
      <c r="C97" s="12" t="s">
        <v>47</v>
      </c>
      <c r="D97" s="14" t="s">
        <v>8377</v>
      </c>
      <c r="E97" s="10">
        <v>0</v>
      </c>
      <c r="F97" s="10" t="str">
        <f>IF(REKAPITULACIJA!$F$48*I97=0,"",REKAPITULACIJA!$F$48*I97)</f>
        <v/>
      </c>
      <c r="G97" s="10" t="str">
        <f t="shared" si="1"/>
        <v/>
      </c>
      <c r="I97" s="28">
        <v>0</v>
      </c>
    </row>
    <row r="98" spans="2:9" ht="38.25" hidden="1" x14ac:dyDescent="0.2">
      <c r="B98" s="9" t="s">
        <v>5994</v>
      </c>
      <c r="C98" s="12" t="s">
        <v>47</v>
      </c>
      <c r="D98" s="14" t="s">
        <v>8378</v>
      </c>
      <c r="E98" s="10">
        <v>0</v>
      </c>
      <c r="F98" s="10" t="str">
        <f>IF(REKAPITULACIJA!$F$48*I98=0,"",REKAPITULACIJA!$F$48*I98)</f>
        <v/>
      </c>
      <c r="G98" s="10" t="str">
        <f t="shared" si="1"/>
        <v/>
      </c>
      <c r="I98" s="28">
        <v>0</v>
      </c>
    </row>
    <row r="99" spans="2:9" ht="38.25" hidden="1" x14ac:dyDescent="0.2">
      <c r="B99" s="9" t="s">
        <v>5995</v>
      </c>
      <c r="C99" s="12" t="s">
        <v>47</v>
      </c>
      <c r="D99" s="14" t="s">
        <v>8379</v>
      </c>
      <c r="E99" s="10">
        <v>0</v>
      </c>
      <c r="F99" s="10" t="str">
        <f>IF(REKAPITULACIJA!$F$48*I99=0,"",REKAPITULACIJA!$F$48*I99)</f>
        <v/>
      </c>
      <c r="G99" s="10" t="str">
        <f t="shared" si="1"/>
        <v/>
      </c>
      <c r="I99" s="28">
        <v>0</v>
      </c>
    </row>
    <row r="100" spans="2:9" ht="38.25" hidden="1" x14ac:dyDescent="0.2">
      <c r="B100" s="9" t="s">
        <v>5996</v>
      </c>
      <c r="C100" s="12" t="s">
        <v>47</v>
      </c>
      <c r="D100" s="14" t="s">
        <v>8380</v>
      </c>
      <c r="E100" s="10">
        <v>0</v>
      </c>
      <c r="F100" s="10" t="str">
        <f>IF(REKAPITULACIJA!$F$48*I100=0,"",REKAPITULACIJA!$F$48*I100)</f>
        <v/>
      </c>
      <c r="G100" s="10" t="str">
        <f t="shared" si="1"/>
        <v/>
      </c>
      <c r="I100" s="28">
        <v>0</v>
      </c>
    </row>
    <row r="101" spans="2:9" ht="38.25" hidden="1" x14ac:dyDescent="0.2">
      <c r="B101" s="9" t="s">
        <v>5997</v>
      </c>
      <c r="C101" s="12" t="s">
        <v>47</v>
      </c>
      <c r="D101" s="14" t="s">
        <v>8381</v>
      </c>
      <c r="E101" s="10">
        <v>0</v>
      </c>
      <c r="F101" s="10" t="str">
        <f>IF(REKAPITULACIJA!$F$48*I101=0,"",REKAPITULACIJA!$F$48*I101)</f>
        <v/>
      </c>
      <c r="G101" s="10" t="str">
        <f t="shared" si="1"/>
        <v/>
      </c>
      <c r="I101" s="28">
        <v>0</v>
      </c>
    </row>
    <row r="102" spans="2:9" ht="38.25" hidden="1" x14ac:dyDescent="0.2">
      <c r="B102" s="9" t="s">
        <v>5998</v>
      </c>
      <c r="C102" s="12" t="s">
        <v>47</v>
      </c>
      <c r="D102" s="14" t="s">
        <v>8382</v>
      </c>
      <c r="E102" s="10">
        <v>0</v>
      </c>
      <c r="F102" s="10" t="str">
        <f>IF(REKAPITULACIJA!$F$48*I102=0,"",REKAPITULACIJA!$F$48*I102)</f>
        <v/>
      </c>
      <c r="G102" s="10" t="str">
        <f t="shared" si="1"/>
        <v/>
      </c>
      <c r="I102" s="28">
        <v>0</v>
      </c>
    </row>
    <row r="103" spans="2:9" ht="25.5" hidden="1" x14ac:dyDescent="0.2">
      <c r="B103" s="9" t="s">
        <v>5999</v>
      </c>
      <c r="C103" s="12" t="s">
        <v>47</v>
      </c>
      <c r="D103" s="14" t="s">
        <v>6000</v>
      </c>
      <c r="E103" s="10">
        <v>0</v>
      </c>
      <c r="F103" s="10" t="str">
        <f>IF(REKAPITULACIJA!$F$48*I103=0,"",REKAPITULACIJA!$F$48*I103)</f>
        <v/>
      </c>
      <c r="G103" s="10" t="str">
        <f t="shared" si="1"/>
        <v/>
      </c>
      <c r="I103" s="28">
        <v>0</v>
      </c>
    </row>
    <row r="104" spans="2:9" ht="38.25" hidden="1" x14ac:dyDescent="0.2">
      <c r="B104" s="9" t="s">
        <v>6001</v>
      </c>
      <c r="C104" s="12" t="s">
        <v>47</v>
      </c>
      <c r="D104" s="14" t="s">
        <v>8383</v>
      </c>
      <c r="E104" s="10">
        <v>0</v>
      </c>
      <c r="F104" s="10" t="str">
        <f>IF(REKAPITULACIJA!$F$48*I104=0,"",REKAPITULACIJA!$F$48*I104)</f>
        <v/>
      </c>
      <c r="G104" s="10" t="str">
        <f t="shared" si="1"/>
        <v/>
      </c>
      <c r="I104" s="28">
        <v>0</v>
      </c>
    </row>
    <row r="105" spans="2:9" ht="38.25" hidden="1" x14ac:dyDescent="0.2">
      <c r="B105" s="9" t="s">
        <v>6002</v>
      </c>
      <c r="C105" s="12" t="s">
        <v>47</v>
      </c>
      <c r="D105" s="14" t="s">
        <v>8384</v>
      </c>
      <c r="E105" s="10">
        <v>0</v>
      </c>
      <c r="F105" s="10" t="str">
        <f>IF(REKAPITULACIJA!$F$48*I105=0,"",REKAPITULACIJA!$F$48*I105)</f>
        <v/>
      </c>
      <c r="G105" s="10" t="str">
        <f t="shared" si="1"/>
        <v/>
      </c>
      <c r="I105" s="28">
        <v>0</v>
      </c>
    </row>
    <row r="106" spans="2:9" ht="38.25" hidden="1" x14ac:dyDescent="0.2">
      <c r="B106" s="9" t="s">
        <v>6003</v>
      </c>
      <c r="C106" s="12" t="s">
        <v>47</v>
      </c>
      <c r="D106" s="14" t="s">
        <v>8385</v>
      </c>
      <c r="E106" s="10">
        <v>0</v>
      </c>
      <c r="F106" s="10" t="str">
        <f>IF(REKAPITULACIJA!$F$48*I106=0,"",REKAPITULACIJA!$F$48*I106)</f>
        <v/>
      </c>
      <c r="G106" s="10" t="str">
        <f t="shared" si="1"/>
        <v/>
      </c>
      <c r="I106" s="28">
        <v>0</v>
      </c>
    </row>
    <row r="107" spans="2:9" ht="38.25" hidden="1" x14ac:dyDescent="0.2">
      <c r="B107" s="9" t="s">
        <v>6004</v>
      </c>
      <c r="C107" s="12" t="s">
        <v>47</v>
      </c>
      <c r="D107" s="14" t="s">
        <v>8386</v>
      </c>
      <c r="E107" s="10">
        <v>0</v>
      </c>
      <c r="F107" s="10" t="str">
        <f>IF(REKAPITULACIJA!$F$48*I107=0,"",REKAPITULACIJA!$F$48*I107)</f>
        <v/>
      </c>
      <c r="G107" s="10" t="str">
        <f t="shared" si="1"/>
        <v/>
      </c>
      <c r="I107" s="28">
        <v>0</v>
      </c>
    </row>
    <row r="108" spans="2:9" ht="38.25" hidden="1" x14ac:dyDescent="0.2">
      <c r="B108" s="9" t="s">
        <v>6005</v>
      </c>
      <c r="C108" s="12" t="s">
        <v>47</v>
      </c>
      <c r="D108" s="14" t="s">
        <v>8387</v>
      </c>
      <c r="E108" s="10">
        <v>0</v>
      </c>
      <c r="F108" s="10" t="str">
        <f>IF(REKAPITULACIJA!$F$48*I108=0,"",REKAPITULACIJA!$F$48*I108)</f>
        <v/>
      </c>
      <c r="G108" s="10" t="str">
        <f t="shared" si="1"/>
        <v/>
      </c>
      <c r="I108" s="28">
        <v>0</v>
      </c>
    </row>
    <row r="109" spans="2:9" ht="38.25" hidden="1" x14ac:dyDescent="0.2">
      <c r="B109" s="9" t="s">
        <v>6006</v>
      </c>
      <c r="C109" s="12" t="s">
        <v>47</v>
      </c>
      <c r="D109" s="14" t="s">
        <v>8388</v>
      </c>
      <c r="E109" s="10">
        <v>0</v>
      </c>
      <c r="F109" s="10" t="str">
        <f>IF(REKAPITULACIJA!$F$48*I109=0,"",REKAPITULACIJA!$F$48*I109)</f>
        <v/>
      </c>
      <c r="G109" s="10" t="str">
        <f t="shared" si="1"/>
        <v/>
      </c>
      <c r="I109" s="28">
        <v>0</v>
      </c>
    </row>
    <row r="110" spans="2:9" ht="38.25" hidden="1" x14ac:dyDescent="0.2">
      <c r="B110" s="9" t="s">
        <v>6007</v>
      </c>
      <c r="C110" s="12" t="s">
        <v>47</v>
      </c>
      <c r="D110" s="14" t="s">
        <v>8389</v>
      </c>
      <c r="E110" s="10">
        <v>0</v>
      </c>
      <c r="F110" s="10" t="str">
        <f>IF(REKAPITULACIJA!$F$48*I110=0,"",REKAPITULACIJA!$F$48*I110)</f>
        <v/>
      </c>
      <c r="G110" s="10" t="str">
        <f t="shared" si="1"/>
        <v/>
      </c>
      <c r="I110" s="28">
        <v>0</v>
      </c>
    </row>
    <row r="111" spans="2:9" ht="38.25" hidden="1" x14ac:dyDescent="0.2">
      <c r="B111" s="9" t="s">
        <v>6008</v>
      </c>
      <c r="C111" s="12" t="s">
        <v>47</v>
      </c>
      <c r="D111" s="14" t="s">
        <v>8390</v>
      </c>
      <c r="E111" s="10">
        <v>0</v>
      </c>
      <c r="F111" s="10" t="str">
        <f>IF(REKAPITULACIJA!$F$48*I111=0,"",REKAPITULACIJA!$F$48*I111)</f>
        <v/>
      </c>
      <c r="G111" s="10" t="str">
        <f t="shared" si="1"/>
        <v/>
      </c>
      <c r="I111" s="28">
        <v>0</v>
      </c>
    </row>
    <row r="112" spans="2:9" ht="38.25" hidden="1" x14ac:dyDescent="0.2">
      <c r="B112" s="9" t="s">
        <v>6009</v>
      </c>
      <c r="C112" s="12" t="s">
        <v>47</v>
      </c>
      <c r="D112" s="14" t="s">
        <v>8391</v>
      </c>
      <c r="E112" s="10">
        <v>0</v>
      </c>
      <c r="F112" s="10" t="str">
        <f>IF(REKAPITULACIJA!$F$48*I112=0,"",REKAPITULACIJA!$F$48*I112)</f>
        <v/>
      </c>
      <c r="G112" s="10" t="str">
        <f t="shared" si="1"/>
        <v/>
      </c>
      <c r="I112" s="28">
        <v>0</v>
      </c>
    </row>
    <row r="113" spans="2:9" ht="25.5" hidden="1" x14ac:dyDescent="0.2">
      <c r="B113" s="9" t="s">
        <v>6010</v>
      </c>
      <c r="C113" s="12" t="s">
        <v>47</v>
      </c>
      <c r="D113" s="14" t="s">
        <v>6011</v>
      </c>
      <c r="E113" s="10">
        <v>0</v>
      </c>
      <c r="F113" s="10" t="str">
        <f>IF(REKAPITULACIJA!$F$48*I113=0,"",REKAPITULACIJA!$F$48*I113)</f>
        <v/>
      </c>
      <c r="G113" s="10" t="str">
        <f t="shared" si="1"/>
        <v/>
      </c>
      <c r="I113" s="28">
        <v>0</v>
      </c>
    </row>
    <row r="114" spans="2:9" ht="38.25" hidden="1" x14ac:dyDescent="0.2">
      <c r="B114" s="9" t="s">
        <v>6012</v>
      </c>
      <c r="C114" s="12" t="s">
        <v>47</v>
      </c>
      <c r="D114" s="14" t="s">
        <v>8392</v>
      </c>
      <c r="E114" s="10">
        <v>0</v>
      </c>
      <c r="F114" s="10" t="str">
        <f>IF(REKAPITULACIJA!$F$48*I114=0,"",REKAPITULACIJA!$F$48*I114)</f>
        <v/>
      </c>
      <c r="G114" s="10" t="str">
        <f t="shared" si="1"/>
        <v/>
      </c>
      <c r="I114" s="28">
        <v>0</v>
      </c>
    </row>
    <row r="115" spans="2:9" ht="38.25" hidden="1" x14ac:dyDescent="0.2">
      <c r="B115" s="9" t="s">
        <v>6013</v>
      </c>
      <c r="C115" s="12" t="s">
        <v>47</v>
      </c>
      <c r="D115" s="14" t="s">
        <v>8393</v>
      </c>
      <c r="E115" s="10">
        <v>0</v>
      </c>
      <c r="F115" s="10" t="str">
        <f>IF(REKAPITULACIJA!$F$48*I115=0,"",REKAPITULACIJA!$F$48*I115)</f>
        <v/>
      </c>
      <c r="G115" s="10" t="str">
        <f t="shared" si="1"/>
        <v/>
      </c>
      <c r="I115" s="28">
        <v>0</v>
      </c>
    </row>
    <row r="116" spans="2:9" ht="38.25" hidden="1" x14ac:dyDescent="0.2">
      <c r="B116" s="9" t="s">
        <v>6014</v>
      </c>
      <c r="C116" s="12" t="s">
        <v>47</v>
      </c>
      <c r="D116" s="14" t="s">
        <v>8394</v>
      </c>
      <c r="E116" s="10">
        <v>0</v>
      </c>
      <c r="F116" s="10" t="str">
        <f>IF(REKAPITULACIJA!$F$48*I116=0,"",REKAPITULACIJA!$F$48*I116)</f>
        <v/>
      </c>
      <c r="G116" s="10" t="str">
        <f t="shared" si="1"/>
        <v/>
      </c>
      <c r="I116" s="28">
        <v>0</v>
      </c>
    </row>
    <row r="117" spans="2:9" ht="38.25" hidden="1" x14ac:dyDescent="0.2">
      <c r="B117" s="9" t="s">
        <v>6015</v>
      </c>
      <c r="C117" s="12" t="s">
        <v>47</v>
      </c>
      <c r="D117" s="14" t="s">
        <v>8395</v>
      </c>
      <c r="E117" s="10">
        <v>0</v>
      </c>
      <c r="F117" s="10" t="str">
        <f>IF(REKAPITULACIJA!$F$48*I117=0,"",REKAPITULACIJA!$F$48*I117)</f>
        <v/>
      </c>
      <c r="G117" s="10" t="str">
        <f t="shared" si="1"/>
        <v/>
      </c>
      <c r="I117" s="28">
        <v>0</v>
      </c>
    </row>
    <row r="118" spans="2:9" ht="38.25" hidden="1" x14ac:dyDescent="0.2">
      <c r="B118" s="9" t="s">
        <v>6016</v>
      </c>
      <c r="C118" s="12" t="s">
        <v>47</v>
      </c>
      <c r="D118" s="14" t="s">
        <v>8396</v>
      </c>
      <c r="E118" s="10">
        <v>0</v>
      </c>
      <c r="F118" s="10" t="str">
        <f>IF(REKAPITULACIJA!$F$48*I118=0,"",REKAPITULACIJA!$F$48*I118)</f>
        <v/>
      </c>
      <c r="G118" s="10" t="str">
        <f t="shared" si="1"/>
        <v/>
      </c>
      <c r="I118" s="28">
        <v>0</v>
      </c>
    </row>
    <row r="119" spans="2:9" ht="38.25" hidden="1" x14ac:dyDescent="0.2">
      <c r="B119" s="9" t="s">
        <v>6017</v>
      </c>
      <c r="C119" s="12" t="s">
        <v>47</v>
      </c>
      <c r="D119" s="14" t="s">
        <v>8397</v>
      </c>
      <c r="E119" s="10">
        <v>0</v>
      </c>
      <c r="F119" s="10" t="str">
        <f>IF(REKAPITULACIJA!$F$48*I119=0,"",REKAPITULACIJA!$F$48*I119)</f>
        <v/>
      </c>
      <c r="G119" s="10" t="str">
        <f t="shared" si="1"/>
        <v/>
      </c>
      <c r="I119" s="28">
        <v>0</v>
      </c>
    </row>
    <row r="120" spans="2:9" ht="38.25" hidden="1" x14ac:dyDescent="0.2">
      <c r="B120" s="9" t="s">
        <v>6018</v>
      </c>
      <c r="C120" s="12" t="s">
        <v>47</v>
      </c>
      <c r="D120" s="14" t="s">
        <v>8398</v>
      </c>
      <c r="E120" s="10">
        <v>0</v>
      </c>
      <c r="F120" s="10" t="str">
        <f>IF(REKAPITULACIJA!$F$48*I120=0,"",REKAPITULACIJA!$F$48*I120)</f>
        <v/>
      </c>
      <c r="G120" s="10" t="str">
        <f t="shared" si="1"/>
        <v/>
      </c>
      <c r="I120" s="28">
        <v>0</v>
      </c>
    </row>
    <row r="121" spans="2:9" ht="38.25" hidden="1" x14ac:dyDescent="0.2">
      <c r="B121" s="9" t="s">
        <v>6019</v>
      </c>
      <c r="C121" s="12" t="s">
        <v>47</v>
      </c>
      <c r="D121" s="14" t="s">
        <v>8399</v>
      </c>
      <c r="E121" s="10">
        <v>0</v>
      </c>
      <c r="F121" s="10" t="str">
        <f>IF(REKAPITULACIJA!$F$48*I121=0,"",REKAPITULACIJA!$F$48*I121)</f>
        <v/>
      </c>
      <c r="G121" s="10" t="str">
        <f t="shared" si="1"/>
        <v/>
      </c>
      <c r="I121" s="28">
        <v>0</v>
      </c>
    </row>
    <row r="122" spans="2:9" ht="38.25" hidden="1" x14ac:dyDescent="0.2">
      <c r="B122" s="9" t="s">
        <v>6020</v>
      </c>
      <c r="C122" s="12" t="s">
        <v>47</v>
      </c>
      <c r="D122" s="14" t="s">
        <v>8400</v>
      </c>
      <c r="E122" s="10">
        <v>0</v>
      </c>
      <c r="F122" s="10" t="str">
        <f>IF(REKAPITULACIJA!$F$48*I122=0,"",REKAPITULACIJA!$F$48*I122)</f>
        <v/>
      </c>
      <c r="G122" s="10" t="str">
        <f t="shared" si="1"/>
        <v/>
      </c>
      <c r="I122" s="28">
        <v>0</v>
      </c>
    </row>
    <row r="123" spans="2:9" ht="38.25" hidden="1" x14ac:dyDescent="0.2">
      <c r="B123" s="9" t="s">
        <v>6021</v>
      </c>
      <c r="C123" s="12" t="s">
        <v>47</v>
      </c>
      <c r="D123" s="14" t="s">
        <v>8401</v>
      </c>
      <c r="E123" s="10">
        <v>0</v>
      </c>
      <c r="F123" s="10" t="str">
        <f>IF(REKAPITULACIJA!$F$48*I123=0,"",REKAPITULACIJA!$F$48*I123)</f>
        <v/>
      </c>
      <c r="G123" s="10" t="str">
        <f t="shared" si="1"/>
        <v/>
      </c>
      <c r="I123" s="28">
        <v>0</v>
      </c>
    </row>
    <row r="124" spans="2:9" ht="38.25" hidden="1" x14ac:dyDescent="0.2">
      <c r="B124" s="9" t="s">
        <v>6022</v>
      </c>
      <c r="C124" s="12" t="s">
        <v>47</v>
      </c>
      <c r="D124" s="14" t="s">
        <v>8402</v>
      </c>
      <c r="E124" s="10">
        <v>0</v>
      </c>
      <c r="F124" s="10" t="str">
        <f>IF(REKAPITULACIJA!$F$48*I124=0,"",REKAPITULACIJA!$F$48*I124)</f>
        <v/>
      </c>
      <c r="G124" s="10" t="str">
        <f t="shared" si="1"/>
        <v/>
      </c>
      <c r="I124" s="28">
        <v>0</v>
      </c>
    </row>
    <row r="125" spans="2:9" ht="38.25" hidden="1" x14ac:dyDescent="0.2">
      <c r="B125" s="9" t="s">
        <v>6023</v>
      </c>
      <c r="C125" s="12" t="s">
        <v>47</v>
      </c>
      <c r="D125" s="14" t="s">
        <v>8403</v>
      </c>
      <c r="E125" s="10">
        <v>0</v>
      </c>
      <c r="F125" s="10" t="str">
        <f>IF(REKAPITULACIJA!$F$48*I125=0,"",REKAPITULACIJA!$F$48*I125)</f>
        <v/>
      </c>
      <c r="G125" s="10" t="str">
        <f t="shared" si="1"/>
        <v/>
      </c>
      <c r="I125" s="28">
        <v>0</v>
      </c>
    </row>
    <row r="126" spans="2:9" ht="38.25" hidden="1" x14ac:dyDescent="0.2">
      <c r="B126" s="9" t="s">
        <v>6024</v>
      </c>
      <c r="C126" s="12" t="s">
        <v>47</v>
      </c>
      <c r="D126" s="14" t="s">
        <v>8404</v>
      </c>
      <c r="E126" s="10">
        <v>0</v>
      </c>
      <c r="F126" s="10" t="str">
        <f>IF(REKAPITULACIJA!$F$48*I126=0,"",REKAPITULACIJA!$F$48*I126)</f>
        <v/>
      </c>
      <c r="G126" s="10" t="str">
        <f t="shared" si="1"/>
        <v/>
      </c>
      <c r="I126" s="28">
        <v>0</v>
      </c>
    </row>
    <row r="127" spans="2:9" ht="38.25" hidden="1" x14ac:dyDescent="0.2">
      <c r="B127" s="9" t="s">
        <v>6025</v>
      </c>
      <c r="C127" s="12" t="s">
        <v>47</v>
      </c>
      <c r="D127" s="14" t="s">
        <v>8405</v>
      </c>
      <c r="E127" s="10">
        <v>0</v>
      </c>
      <c r="F127" s="10" t="str">
        <f>IF(REKAPITULACIJA!$F$48*I127=0,"",REKAPITULACIJA!$F$48*I127)</f>
        <v/>
      </c>
      <c r="G127" s="10" t="str">
        <f t="shared" si="1"/>
        <v/>
      </c>
      <c r="I127" s="28">
        <v>0</v>
      </c>
    </row>
    <row r="128" spans="2:9" ht="38.25" hidden="1" x14ac:dyDescent="0.2">
      <c r="B128" s="9" t="s">
        <v>6026</v>
      </c>
      <c r="C128" s="12" t="s">
        <v>47</v>
      </c>
      <c r="D128" s="14" t="s">
        <v>8406</v>
      </c>
      <c r="E128" s="10">
        <v>0</v>
      </c>
      <c r="F128" s="10" t="str">
        <f>IF(REKAPITULACIJA!$F$48*I128=0,"",REKAPITULACIJA!$F$48*I128)</f>
        <v/>
      </c>
      <c r="G128" s="10" t="str">
        <f t="shared" si="1"/>
        <v/>
      </c>
      <c r="I128" s="28">
        <v>0</v>
      </c>
    </row>
    <row r="129" spans="2:9" ht="38.25" hidden="1" x14ac:dyDescent="0.2">
      <c r="B129" s="9" t="s">
        <v>6027</v>
      </c>
      <c r="C129" s="12" t="s">
        <v>47</v>
      </c>
      <c r="D129" s="14" t="s">
        <v>8407</v>
      </c>
      <c r="E129" s="10">
        <v>0</v>
      </c>
      <c r="F129" s="10" t="str">
        <f>IF(REKAPITULACIJA!$F$48*I129=0,"",REKAPITULACIJA!$F$48*I129)</f>
        <v/>
      </c>
      <c r="G129" s="10" t="str">
        <f t="shared" si="1"/>
        <v/>
      </c>
      <c r="I129" s="28">
        <v>0</v>
      </c>
    </row>
    <row r="130" spans="2:9" ht="38.25" hidden="1" x14ac:dyDescent="0.2">
      <c r="B130" s="9" t="s">
        <v>6028</v>
      </c>
      <c r="C130" s="12" t="s">
        <v>47</v>
      </c>
      <c r="D130" s="14" t="s">
        <v>8408</v>
      </c>
      <c r="E130" s="10">
        <v>0</v>
      </c>
      <c r="F130" s="10" t="str">
        <f>IF(REKAPITULACIJA!$F$48*I130=0,"",REKAPITULACIJA!$F$48*I130)</f>
        <v/>
      </c>
      <c r="G130" s="10" t="str">
        <f t="shared" si="1"/>
        <v/>
      </c>
      <c r="I130" s="28">
        <v>0</v>
      </c>
    </row>
    <row r="131" spans="2:9" ht="25.5" hidden="1" x14ac:dyDescent="0.2">
      <c r="B131" s="9" t="s">
        <v>6029</v>
      </c>
      <c r="C131" s="12" t="s">
        <v>47</v>
      </c>
      <c r="D131" s="14" t="s">
        <v>6030</v>
      </c>
      <c r="E131" s="10">
        <v>0</v>
      </c>
      <c r="F131" s="10" t="str">
        <f>IF(REKAPITULACIJA!$F$48*I131=0,"",REKAPITULACIJA!$F$48*I131)</f>
        <v/>
      </c>
      <c r="G131" s="10" t="str">
        <f t="shared" si="1"/>
        <v/>
      </c>
      <c r="I131" s="28">
        <v>0</v>
      </c>
    </row>
    <row r="132" spans="2:9" ht="25.5" hidden="1" x14ac:dyDescent="0.2">
      <c r="B132" s="9" t="s">
        <v>6031</v>
      </c>
      <c r="C132" s="12" t="s">
        <v>47</v>
      </c>
      <c r="D132" s="14" t="s">
        <v>6032</v>
      </c>
      <c r="E132" s="10">
        <v>0</v>
      </c>
      <c r="F132" s="10" t="str">
        <f>IF(REKAPITULACIJA!$F$48*I132=0,"",REKAPITULACIJA!$F$48*I132)</f>
        <v/>
      </c>
      <c r="G132" s="10" t="str">
        <f t="shared" si="1"/>
        <v/>
      </c>
      <c r="I132" s="28">
        <v>0</v>
      </c>
    </row>
    <row r="133" spans="2:9" ht="38.25" hidden="1" x14ac:dyDescent="0.2">
      <c r="B133" s="9" t="s">
        <v>6033</v>
      </c>
      <c r="C133" s="12" t="s">
        <v>47</v>
      </c>
      <c r="D133" s="14" t="s">
        <v>8409</v>
      </c>
      <c r="E133" s="10">
        <v>0</v>
      </c>
      <c r="F133" s="10" t="str">
        <f>IF(REKAPITULACIJA!$F$48*I133=0,"",REKAPITULACIJA!$F$48*I133)</f>
        <v/>
      </c>
      <c r="G133" s="10" t="str">
        <f t="shared" si="1"/>
        <v/>
      </c>
      <c r="I133" s="28">
        <v>0</v>
      </c>
    </row>
    <row r="134" spans="2:9" ht="38.25" hidden="1" x14ac:dyDescent="0.2">
      <c r="B134" s="9" t="s">
        <v>6034</v>
      </c>
      <c r="C134" s="12" t="s">
        <v>47</v>
      </c>
      <c r="D134" s="14" t="s">
        <v>8410</v>
      </c>
      <c r="E134" s="10">
        <v>0</v>
      </c>
      <c r="F134" s="10" t="str">
        <f>IF(REKAPITULACIJA!$F$48*I134=0,"",REKAPITULACIJA!$F$48*I134)</f>
        <v/>
      </c>
      <c r="G134" s="10" t="str">
        <f t="shared" si="1"/>
        <v/>
      </c>
      <c r="I134" s="28">
        <v>0</v>
      </c>
    </row>
    <row r="135" spans="2:9" ht="38.25" hidden="1" x14ac:dyDescent="0.2">
      <c r="B135" s="9" t="s">
        <v>6035</v>
      </c>
      <c r="C135" s="12" t="s">
        <v>47</v>
      </c>
      <c r="D135" s="14" t="s">
        <v>8411</v>
      </c>
      <c r="E135" s="10">
        <v>0</v>
      </c>
      <c r="F135" s="10" t="str">
        <f>IF(REKAPITULACIJA!$F$48*I135=0,"",REKAPITULACIJA!$F$48*I135)</f>
        <v/>
      </c>
      <c r="G135" s="10" t="str">
        <f t="shared" si="1"/>
        <v/>
      </c>
      <c r="I135" s="28">
        <v>0</v>
      </c>
    </row>
    <row r="136" spans="2:9" ht="38.25" hidden="1" x14ac:dyDescent="0.2">
      <c r="B136" s="9" t="s">
        <v>6036</v>
      </c>
      <c r="C136" s="12" t="s">
        <v>47</v>
      </c>
      <c r="D136" s="14" t="s">
        <v>8412</v>
      </c>
      <c r="E136" s="10">
        <v>0</v>
      </c>
      <c r="F136" s="10" t="str">
        <f>IF(REKAPITULACIJA!$F$48*I136=0,"",REKAPITULACIJA!$F$48*I136)</f>
        <v/>
      </c>
      <c r="G136" s="10" t="str">
        <f t="shared" si="1"/>
        <v/>
      </c>
      <c r="I136" s="28">
        <v>0</v>
      </c>
    </row>
    <row r="137" spans="2:9" ht="38.25" hidden="1" x14ac:dyDescent="0.2">
      <c r="B137" s="9" t="s">
        <v>6037</v>
      </c>
      <c r="C137" s="12" t="s">
        <v>47</v>
      </c>
      <c r="D137" s="14" t="s">
        <v>8413</v>
      </c>
      <c r="E137" s="10">
        <v>0</v>
      </c>
      <c r="F137" s="10" t="str">
        <f>IF(REKAPITULACIJA!$F$48*I137=0,"",REKAPITULACIJA!$F$48*I137)</f>
        <v/>
      </c>
      <c r="G137" s="10" t="str">
        <f t="shared" ref="G137:G178" si="2">IF(F137="","",E137*F137)</f>
        <v/>
      </c>
      <c r="I137" s="28">
        <v>0</v>
      </c>
    </row>
    <row r="138" spans="2:9" ht="25.5" hidden="1" x14ac:dyDescent="0.2">
      <c r="B138" s="9" t="s">
        <v>6038</v>
      </c>
      <c r="C138" s="12" t="s">
        <v>47</v>
      </c>
      <c r="D138" s="14" t="s">
        <v>6039</v>
      </c>
      <c r="E138" s="10">
        <v>0</v>
      </c>
      <c r="F138" s="10" t="str">
        <f>IF(REKAPITULACIJA!$F$48*I138=0,"",REKAPITULACIJA!$F$48*I138)</f>
        <v/>
      </c>
      <c r="G138" s="10" t="str">
        <f t="shared" si="2"/>
        <v/>
      </c>
      <c r="I138" s="28">
        <v>0</v>
      </c>
    </row>
    <row r="139" spans="2:9" ht="25.5" hidden="1" x14ac:dyDescent="0.2">
      <c r="B139" s="9" t="s">
        <v>6040</v>
      </c>
      <c r="C139" s="12" t="s">
        <v>47</v>
      </c>
      <c r="D139" s="14" t="s">
        <v>6041</v>
      </c>
      <c r="E139" s="10">
        <v>0</v>
      </c>
      <c r="F139" s="10" t="str">
        <f>IF(REKAPITULACIJA!$F$48*I139=0,"",REKAPITULACIJA!$F$48*I139)</f>
        <v/>
      </c>
      <c r="G139" s="10" t="str">
        <f t="shared" si="2"/>
        <v/>
      </c>
      <c r="I139" s="28">
        <v>0</v>
      </c>
    </row>
    <row r="140" spans="2:9" ht="38.25" hidden="1" x14ac:dyDescent="0.2">
      <c r="B140" s="9" t="s">
        <v>6042</v>
      </c>
      <c r="C140" s="12" t="s">
        <v>47</v>
      </c>
      <c r="D140" s="14" t="s">
        <v>8414</v>
      </c>
      <c r="E140" s="10">
        <v>0</v>
      </c>
      <c r="F140" s="10" t="str">
        <f>IF(REKAPITULACIJA!$F$48*I140=0,"",REKAPITULACIJA!$F$48*I140)</f>
        <v/>
      </c>
      <c r="G140" s="10" t="str">
        <f t="shared" si="2"/>
        <v/>
      </c>
      <c r="I140" s="28">
        <v>0</v>
      </c>
    </row>
    <row r="141" spans="2:9" ht="38.25" hidden="1" x14ac:dyDescent="0.2">
      <c r="B141" s="9" t="s">
        <v>6043</v>
      </c>
      <c r="C141" s="12" t="s">
        <v>47</v>
      </c>
      <c r="D141" s="14" t="s">
        <v>8415</v>
      </c>
      <c r="E141" s="10">
        <v>0</v>
      </c>
      <c r="F141" s="10" t="str">
        <f>IF(REKAPITULACIJA!$F$48*I141=0,"",REKAPITULACIJA!$F$48*I141)</f>
        <v/>
      </c>
      <c r="G141" s="10" t="str">
        <f t="shared" si="2"/>
        <v/>
      </c>
      <c r="I141" s="28">
        <v>0</v>
      </c>
    </row>
    <row r="142" spans="2:9" ht="38.25" hidden="1" x14ac:dyDescent="0.2">
      <c r="B142" s="9" t="s">
        <v>6044</v>
      </c>
      <c r="C142" s="12" t="s">
        <v>47</v>
      </c>
      <c r="D142" s="14" t="s">
        <v>8416</v>
      </c>
      <c r="E142" s="10">
        <v>0</v>
      </c>
      <c r="F142" s="10" t="str">
        <f>IF(REKAPITULACIJA!$F$48*I142=0,"",REKAPITULACIJA!$F$48*I142)</f>
        <v/>
      </c>
      <c r="G142" s="10" t="str">
        <f t="shared" si="2"/>
        <v/>
      </c>
      <c r="I142" s="28">
        <v>0</v>
      </c>
    </row>
    <row r="143" spans="2:9" ht="25.5" hidden="1" x14ac:dyDescent="0.2">
      <c r="B143" s="9" t="s">
        <v>6045</v>
      </c>
      <c r="C143" s="12" t="s">
        <v>47</v>
      </c>
      <c r="D143" s="14" t="s">
        <v>6046</v>
      </c>
      <c r="E143" s="10">
        <v>0</v>
      </c>
      <c r="F143" s="10" t="str">
        <f>IF(REKAPITULACIJA!$F$48*I143=0,"",REKAPITULACIJA!$F$48*I143)</f>
        <v/>
      </c>
      <c r="G143" s="10" t="str">
        <f t="shared" si="2"/>
        <v/>
      </c>
      <c r="I143" s="28">
        <v>0</v>
      </c>
    </row>
    <row r="144" spans="2:9" ht="38.25" hidden="1" x14ac:dyDescent="0.2">
      <c r="B144" s="9" t="s">
        <v>6047</v>
      </c>
      <c r="C144" s="12" t="s">
        <v>47</v>
      </c>
      <c r="D144" s="14" t="s">
        <v>8417</v>
      </c>
      <c r="E144" s="162">
        <v>0</v>
      </c>
      <c r="F144" s="10">
        <v>5.5</v>
      </c>
      <c r="G144" s="10">
        <f t="shared" si="2"/>
        <v>0</v>
      </c>
      <c r="I144" s="28">
        <v>0</v>
      </c>
    </row>
    <row r="145" spans="2:9" ht="38.25" hidden="1" x14ac:dyDescent="0.2">
      <c r="B145" s="9" t="s">
        <v>6048</v>
      </c>
      <c r="C145" s="12" t="s">
        <v>47</v>
      </c>
      <c r="D145" s="14" t="s">
        <v>8418</v>
      </c>
      <c r="E145" s="10">
        <v>0</v>
      </c>
      <c r="F145" s="10" t="str">
        <f>IF(REKAPITULACIJA!$F$48*I145=0,"",REKAPITULACIJA!$F$48*I145)</f>
        <v/>
      </c>
      <c r="G145" s="10" t="str">
        <f t="shared" si="2"/>
        <v/>
      </c>
      <c r="I145" s="28">
        <v>0</v>
      </c>
    </row>
    <row r="146" spans="2:9" ht="25.5" hidden="1" x14ac:dyDescent="0.2">
      <c r="B146" s="9" t="s">
        <v>6049</v>
      </c>
      <c r="C146" s="12" t="s">
        <v>47</v>
      </c>
      <c r="D146" s="14" t="s">
        <v>6050</v>
      </c>
      <c r="E146" s="10">
        <v>0</v>
      </c>
      <c r="F146" s="10" t="str">
        <f>IF(REKAPITULACIJA!$F$48*I146=0,"",REKAPITULACIJA!$F$48*I146)</f>
        <v/>
      </c>
      <c r="G146" s="10" t="str">
        <f t="shared" si="2"/>
        <v/>
      </c>
      <c r="I146" s="28">
        <v>0</v>
      </c>
    </row>
    <row r="147" spans="2:9" ht="38.25" hidden="1" x14ac:dyDescent="0.2">
      <c r="B147" s="9" t="s">
        <v>6051</v>
      </c>
      <c r="C147" s="12" t="s">
        <v>47</v>
      </c>
      <c r="D147" s="14" t="s">
        <v>8419</v>
      </c>
      <c r="E147" s="10">
        <v>0</v>
      </c>
      <c r="F147" s="10" t="str">
        <f>IF(REKAPITULACIJA!$F$48*I147=0,"",REKAPITULACIJA!$F$48*I147)</f>
        <v/>
      </c>
      <c r="G147" s="10" t="str">
        <f t="shared" si="2"/>
        <v/>
      </c>
      <c r="I147" s="28">
        <v>0</v>
      </c>
    </row>
    <row r="148" spans="2:9" ht="25.5" hidden="1" x14ac:dyDescent="0.2">
      <c r="B148" s="9" t="s">
        <v>6052</v>
      </c>
      <c r="C148" s="12" t="s">
        <v>47</v>
      </c>
      <c r="D148" s="14" t="s">
        <v>6053</v>
      </c>
      <c r="E148" s="10">
        <v>0</v>
      </c>
      <c r="F148" s="10" t="str">
        <f>IF(REKAPITULACIJA!$F$48*I148=0,"",REKAPITULACIJA!$F$48*I148)</f>
        <v/>
      </c>
      <c r="G148" s="10" t="str">
        <f t="shared" si="2"/>
        <v/>
      </c>
      <c r="I148" s="28">
        <v>0</v>
      </c>
    </row>
    <row r="149" spans="2:9" ht="38.25" hidden="1" x14ac:dyDescent="0.2">
      <c r="B149" s="9" t="s">
        <v>6054</v>
      </c>
      <c r="C149" s="12" t="s">
        <v>47</v>
      </c>
      <c r="D149" s="14" t="s">
        <v>8420</v>
      </c>
      <c r="E149" s="10">
        <v>0</v>
      </c>
      <c r="F149" s="10" t="str">
        <f>IF(REKAPITULACIJA!$F$48*I149=0,"",REKAPITULACIJA!$F$48*I149)</f>
        <v/>
      </c>
      <c r="G149" s="10" t="str">
        <f t="shared" si="2"/>
        <v/>
      </c>
      <c r="I149" s="28">
        <v>0</v>
      </c>
    </row>
    <row r="150" spans="2:9" ht="38.25" hidden="1" x14ac:dyDescent="0.2">
      <c r="B150" s="9" t="s">
        <v>6055</v>
      </c>
      <c r="C150" s="12" t="s">
        <v>47</v>
      </c>
      <c r="D150" s="14" t="s">
        <v>8421</v>
      </c>
      <c r="E150" s="10">
        <v>0</v>
      </c>
      <c r="F150" s="10" t="str">
        <f>IF(REKAPITULACIJA!$F$48*I150=0,"",REKAPITULACIJA!$F$48*I150)</f>
        <v/>
      </c>
      <c r="G150" s="10" t="str">
        <f t="shared" si="2"/>
        <v/>
      </c>
      <c r="I150" s="28">
        <v>0</v>
      </c>
    </row>
    <row r="151" spans="2:9" ht="38.25" hidden="1" x14ac:dyDescent="0.2">
      <c r="B151" s="9" t="s">
        <v>6056</v>
      </c>
      <c r="C151" s="12" t="s">
        <v>47</v>
      </c>
      <c r="D151" s="14" t="s">
        <v>8422</v>
      </c>
      <c r="E151" s="10">
        <v>0</v>
      </c>
      <c r="F151" s="10" t="str">
        <f>IF(REKAPITULACIJA!$F$48*I151=0,"",REKAPITULACIJA!$F$48*I151)</f>
        <v/>
      </c>
      <c r="G151" s="10" t="str">
        <f t="shared" si="2"/>
        <v/>
      </c>
      <c r="I151" s="28">
        <v>0</v>
      </c>
    </row>
    <row r="152" spans="2:9" ht="51" hidden="1" x14ac:dyDescent="0.2">
      <c r="B152" s="9" t="s">
        <v>6057</v>
      </c>
      <c r="C152" s="12" t="s">
        <v>47</v>
      </c>
      <c r="D152" s="14" t="s">
        <v>8423</v>
      </c>
      <c r="E152" s="10">
        <v>0</v>
      </c>
      <c r="F152" s="10" t="str">
        <f>IF(REKAPITULACIJA!$F$48*I152=0,"",REKAPITULACIJA!$F$48*I152)</f>
        <v/>
      </c>
      <c r="G152" s="10" t="str">
        <f t="shared" si="2"/>
        <v/>
      </c>
      <c r="I152" s="28">
        <v>0</v>
      </c>
    </row>
    <row r="153" spans="2:9" ht="38.25" hidden="1" x14ac:dyDescent="0.2">
      <c r="B153" s="9" t="s">
        <v>6058</v>
      </c>
      <c r="C153" s="12" t="s">
        <v>47</v>
      </c>
      <c r="D153" s="14" t="s">
        <v>8424</v>
      </c>
      <c r="E153" s="10">
        <v>0</v>
      </c>
      <c r="F153" s="10" t="str">
        <f>IF(REKAPITULACIJA!$F$48*I153=0,"",REKAPITULACIJA!$F$48*I153)</f>
        <v/>
      </c>
      <c r="G153" s="10" t="str">
        <f t="shared" si="2"/>
        <v/>
      </c>
      <c r="I153" s="28">
        <v>0</v>
      </c>
    </row>
    <row r="154" spans="2:9" ht="38.25" hidden="1" x14ac:dyDescent="0.2">
      <c r="B154" s="9" t="s">
        <v>6059</v>
      </c>
      <c r="C154" s="12" t="s">
        <v>47</v>
      </c>
      <c r="D154" s="14" t="s">
        <v>8425</v>
      </c>
      <c r="E154" s="10">
        <v>0</v>
      </c>
      <c r="F154" s="10" t="str">
        <f>IF(REKAPITULACIJA!$F$48*I154=0,"",REKAPITULACIJA!$F$48*I154)</f>
        <v/>
      </c>
      <c r="G154" s="10" t="str">
        <f t="shared" si="2"/>
        <v/>
      </c>
      <c r="I154" s="28">
        <v>0</v>
      </c>
    </row>
    <row r="155" spans="2:9" ht="25.5" hidden="1" x14ac:dyDescent="0.2">
      <c r="B155" s="9" t="s">
        <v>6060</v>
      </c>
      <c r="C155" s="12" t="s">
        <v>47</v>
      </c>
      <c r="D155" s="14" t="s">
        <v>6061</v>
      </c>
      <c r="E155" s="10">
        <v>0</v>
      </c>
      <c r="F155" s="10" t="str">
        <f>IF(REKAPITULACIJA!$F$48*I155=0,"",REKAPITULACIJA!$F$48*I155)</f>
        <v/>
      </c>
      <c r="G155" s="10" t="str">
        <f t="shared" si="2"/>
        <v/>
      </c>
      <c r="I155" s="28">
        <v>0</v>
      </c>
    </row>
    <row r="156" spans="2:9" ht="25.5" hidden="1" x14ac:dyDescent="0.2">
      <c r="B156" s="9" t="s">
        <v>6062</v>
      </c>
      <c r="C156" s="12" t="s">
        <v>47</v>
      </c>
      <c r="D156" s="14" t="s">
        <v>6063</v>
      </c>
      <c r="E156" s="10">
        <v>0</v>
      </c>
      <c r="F156" s="10" t="str">
        <f>IF(REKAPITULACIJA!$F$48*I156=0,"",REKAPITULACIJA!$F$48*I156)</f>
        <v/>
      </c>
      <c r="G156" s="10" t="str">
        <f t="shared" si="2"/>
        <v/>
      </c>
      <c r="I156" s="28">
        <v>0</v>
      </c>
    </row>
    <row r="157" spans="2:9" ht="25.5" hidden="1" x14ac:dyDescent="0.2">
      <c r="B157" s="9" t="s">
        <v>6064</v>
      </c>
      <c r="C157" s="12" t="s">
        <v>47</v>
      </c>
      <c r="D157" s="14" t="s">
        <v>6065</v>
      </c>
      <c r="E157" s="10">
        <v>0</v>
      </c>
      <c r="F157" s="10" t="str">
        <f>IF(REKAPITULACIJA!$F$48*I157=0,"",REKAPITULACIJA!$F$48*I157)</f>
        <v/>
      </c>
      <c r="G157" s="10" t="str">
        <f t="shared" si="2"/>
        <v/>
      </c>
      <c r="I157" s="28">
        <v>0</v>
      </c>
    </row>
    <row r="158" spans="2:9" ht="25.5" hidden="1" x14ac:dyDescent="0.2">
      <c r="B158" s="9" t="s">
        <v>6066</v>
      </c>
      <c r="C158" s="12" t="s">
        <v>47</v>
      </c>
      <c r="D158" s="14" t="s">
        <v>6065</v>
      </c>
      <c r="E158" s="10">
        <v>0</v>
      </c>
      <c r="F158" s="10" t="str">
        <f>IF(REKAPITULACIJA!$F$48*I158=0,"",REKAPITULACIJA!$F$48*I158)</f>
        <v/>
      </c>
      <c r="G158" s="10" t="str">
        <f t="shared" si="2"/>
        <v/>
      </c>
      <c r="I158" s="28">
        <v>0</v>
      </c>
    </row>
    <row r="159" spans="2:9" ht="25.5" hidden="1" x14ac:dyDescent="0.2">
      <c r="B159" s="9" t="s">
        <v>6067</v>
      </c>
      <c r="C159" s="12" t="s">
        <v>47</v>
      </c>
      <c r="D159" s="14" t="s">
        <v>6065</v>
      </c>
      <c r="E159" s="10">
        <v>0</v>
      </c>
      <c r="F159" s="10" t="str">
        <f>IF(REKAPITULACIJA!$F$48*I159=0,"",REKAPITULACIJA!$F$48*I159)</f>
        <v/>
      </c>
      <c r="G159" s="10" t="str">
        <f t="shared" si="2"/>
        <v/>
      </c>
      <c r="I159" s="28">
        <v>0</v>
      </c>
    </row>
    <row r="160" spans="2:9" ht="38.25" hidden="1" x14ac:dyDescent="0.2">
      <c r="B160" s="9" t="s">
        <v>6068</v>
      </c>
      <c r="C160" s="12" t="s">
        <v>47</v>
      </c>
      <c r="D160" s="14" t="s">
        <v>6069</v>
      </c>
      <c r="E160" s="10">
        <v>0</v>
      </c>
      <c r="F160" s="10" t="str">
        <f>IF(REKAPITULACIJA!$F$48*I160=0,"",REKAPITULACIJA!$F$48*I160)</f>
        <v/>
      </c>
      <c r="G160" s="10" t="str">
        <f t="shared" si="2"/>
        <v/>
      </c>
      <c r="I160" s="28">
        <v>0</v>
      </c>
    </row>
    <row r="161" spans="2:9" ht="38.25" hidden="1" x14ac:dyDescent="0.2">
      <c r="B161" s="9" t="s">
        <v>6070</v>
      </c>
      <c r="C161" s="12" t="s">
        <v>47</v>
      </c>
      <c r="D161" s="14" t="s">
        <v>6071</v>
      </c>
      <c r="E161" s="10">
        <v>0</v>
      </c>
      <c r="F161" s="10" t="str">
        <f>IF(REKAPITULACIJA!$F$48*I161=0,"",REKAPITULACIJA!$F$48*I161)</f>
        <v/>
      </c>
      <c r="G161" s="10" t="str">
        <f t="shared" si="2"/>
        <v/>
      </c>
      <c r="I161" s="28">
        <v>0</v>
      </c>
    </row>
    <row r="162" spans="2:9" ht="38.25" hidden="1" x14ac:dyDescent="0.2">
      <c r="B162" s="9" t="s">
        <v>6072</v>
      </c>
      <c r="C162" s="12" t="s">
        <v>47</v>
      </c>
      <c r="D162" s="14" t="s">
        <v>8426</v>
      </c>
      <c r="E162" s="10">
        <v>0</v>
      </c>
      <c r="F162" s="10" t="str">
        <f>IF(REKAPITULACIJA!$F$48*I162=0,"",REKAPITULACIJA!$F$48*I162)</f>
        <v/>
      </c>
      <c r="G162" s="10" t="str">
        <f t="shared" si="2"/>
        <v/>
      </c>
      <c r="I162" s="28">
        <v>0</v>
      </c>
    </row>
    <row r="163" spans="2:9" ht="38.25" hidden="1" x14ac:dyDescent="0.2">
      <c r="B163" s="9" t="s">
        <v>6073</v>
      </c>
      <c r="C163" s="12" t="s">
        <v>47</v>
      </c>
      <c r="D163" s="14" t="s">
        <v>8427</v>
      </c>
      <c r="E163" s="10">
        <v>0</v>
      </c>
      <c r="F163" s="10" t="str">
        <f>IF(REKAPITULACIJA!$F$48*I163=0,"",REKAPITULACIJA!$F$48*I163)</f>
        <v/>
      </c>
      <c r="G163" s="10" t="str">
        <f t="shared" si="2"/>
        <v/>
      </c>
      <c r="I163" s="28">
        <v>0</v>
      </c>
    </row>
    <row r="164" spans="2:9" ht="51" hidden="1" x14ac:dyDescent="0.2">
      <c r="B164" s="9" t="s">
        <v>6074</v>
      </c>
      <c r="C164" s="12" t="s">
        <v>47</v>
      </c>
      <c r="D164" s="14" t="s">
        <v>8428</v>
      </c>
      <c r="E164" s="10">
        <v>0</v>
      </c>
      <c r="F164" s="10" t="str">
        <f>IF(REKAPITULACIJA!$F$48*I164=0,"",REKAPITULACIJA!$F$48*I164)</f>
        <v/>
      </c>
      <c r="G164" s="10" t="str">
        <f t="shared" si="2"/>
        <v/>
      </c>
      <c r="I164" s="28">
        <v>0</v>
      </c>
    </row>
    <row r="165" spans="2:9" ht="51" hidden="1" x14ac:dyDescent="0.2">
      <c r="B165" s="9" t="s">
        <v>6075</v>
      </c>
      <c r="C165" s="12" t="s">
        <v>47</v>
      </c>
      <c r="D165" s="14" t="s">
        <v>8429</v>
      </c>
      <c r="E165" s="10">
        <v>0</v>
      </c>
      <c r="F165" s="10" t="str">
        <f>IF(REKAPITULACIJA!$F$48*I165=0,"",REKAPITULACIJA!$F$48*I165)</f>
        <v/>
      </c>
      <c r="G165" s="10" t="str">
        <f t="shared" si="2"/>
        <v/>
      </c>
      <c r="I165" s="28">
        <v>0</v>
      </c>
    </row>
    <row r="166" spans="2:9" ht="38.25" hidden="1" x14ac:dyDescent="0.2">
      <c r="B166" s="9" t="s">
        <v>6076</v>
      </c>
      <c r="C166" s="12" t="s">
        <v>47</v>
      </c>
      <c r="D166" s="14" t="s">
        <v>8430</v>
      </c>
      <c r="E166" s="10">
        <v>0</v>
      </c>
      <c r="F166" s="10" t="str">
        <f>IF(REKAPITULACIJA!$F$48*I166=0,"",REKAPITULACIJA!$F$48*I166)</f>
        <v/>
      </c>
      <c r="G166" s="10" t="str">
        <f t="shared" si="2"/>
        <v/>
      </c>
      <c r="I166" s="28">
        <v>0</v>
      </c>
    </row>
    <row r="167" spans="2:9" ht="51" hidden="1" x14ac:dyDescent="0.2">
      <c r="B167" s="9" t="s">
        <v>6077</v>
      </c>
      <c r="C167" s="12" t="s">
        <v>47</v>
      </c>
      <c r="D167" s="14" t="s">
        <v>6078</v>
      </c>
      <c r="E167" s="10">
        <v>0</v>
      </c>
      <c r="F167" s="10" t="str">
        <f>IF(REKAPITULACIJA!$F$48*I167=0,"",REKAPITULACIJA!$F$48*I167)</f>
        <v/>
      </c>
      <c r="G167" s="10" t="str">
        <f t="shared" si="2"/>
        <v/>
      </c>
      <c r="I167" s="28">
        <v>0</v>
      </c>
    </row>
    <row r="168" spans="2:9" ht="51" hidden="1" x14ac:dyDescent="0.2">
      <c r="B168" s="9" t="s">
        <v>6079</v>
      </c>
      <c r="C168" s="12" t="s">
        <v>47</v>
      </c>
      <c r="D168" s="14" t="s">
        <v>6080</v>
      </c>
      <c r="E168" s="10">
        <v>0</v>
      </c>
      <c r="F168" s="10" t="str">
        <f>IF(REKAPITULACIJA!$F$48*I168=0,"",REKAPITULACIJA!$F$48*I168)</f>
        <v/>
      </c>
      <c r="G168" s="10" t="str">
        <f t="shared" si="2"/>
        <v/>
      </c>
      <c r="I168" s="28">
        <v>0</v>
      </c>
    </row>
    <row r="169" spans="2:9" ht="51" hidden="1" x14ac:dyDescent="0.2">
      <c r="B169" s="9" t="s">
        <v>6081</v>
      </c>
      <c r="C169" s="12" t="s">
        <v>47</v>
      </c>
      <c r="D169" s="14" t="s">
        <v>6082</v>
      </c>
      <c r="E169" s="10">
        <v>0</v>
      </c>
      <c r="F169" s="10" t="str">
        <f>IF(REKAPITULACIJA!$F$48*I169=0,"",REKAPITULACIJA!$F$48*I169)</f>
        <v/>
      </c>
      <c r="G169" s="10" t="str">
        <f t="shared" si="2"/>
        <v/>
      </c>
      <c r="I169" s="28">
        <v>0</v>
      </c>
    </row>
    <row r="170" spans="2:9" ht="51" hidden="1" x14ac:dyDescent="0.2">
      <c r="B170" s="9" t="s">
        <v>6083</v>
      </c>
      <c r="C170" s="12" t="s">
        <v>47</v>
      </c>
      <c r="D170" s="14" t="s">
        <v>6084</v>
      </c>
      <c r="E170" s="10">
        <v>0</v>
      </c>
      <c r="F170" s="10" t="str">
        <f>IF(REKAPITULACIJA!$F$48*I170=0,"",REKAPITULACIJA!$F$48*I170)</f>
        <v/>
      </c>
      <c r="G170" s="10" t="str">
        <f t="shared" si="2"/>
        <v/>
      </c>
      <c r="I170" s="28">
        <v>0</v>
      </c>
    </row>
    <row r="171" spans="2:9" ht="51" hidden="1" x14ac:dyDescent="0.2">
      <c r="B171" s="9" t="s">
        <v>6085</v>
      </c>
      <c r="C171" s="12" t="s">
        <v>47</v>
      </c>
      <c r="D171" s="14" t="s">
        <v>6086</v>
      </c>
      <c r="E171" s="10">
        <v>0</v>
      </c>
      <c r="F171" s="10" t="str">
        <f>IF(REKAPITULACIJA!$F$48*I171=0,"",REKAPITULACIJA!$F$48*I171)</f>
        <v/>
      </c>
      <c r="G171" s="10" t="str">
        <f t="shared" si="2"/>
        <v/>
      </c>
      <c r="I171" s="28">
        <v>0</v>
      </c>
    </row>
    <row r="172" spans="2:9" ht="51" hidden="1" x14ac:dyDescent="0.2">
      <c r="B172" s="9" t="s">
        <v>6087</v>
      </c>
      <c r="C172" s="12" t="s">
        <v>47</v>
      </c>
      <c r="D172" s="14" t="s">
        <v>6088</v>
      </c>
      <c r="E172" s="10">
        <v>0</v>
      </c>
      <c r="F172" s="10" t="str">
        <f>IF(REKAPITULACIJA!$F$48*I172=0,"",REKAPITULACIJA!$F$48*I172)</f>
        <v/>
      </c>
      <c r="G172" s="10" t="str">
        <f t="shared" si="2"/>
        <v/>
      </c>
      <c r="I172" s="28">
        <v>0</v>
      </c>
    </row>
    <row r="173" spans="2:9" ht="51" hidden="1" x14ac:dyDescent="0.2">
      <c r="B173" s="9" t="s">
        <v>6089</v>
      </c>
      <c r="C173" s="12" t="s">
        <v>47</v>
      </c>
      <c r="D173" s="14" t="s">
        <v>6090</v>
      </c>
      <c r="E173" s="10">
        <v>0</v>
      </c>
      <c r="F173" s="10" t="str">
        <f>IF(REKAPITULACIJA!$F$48*I173=0,"",REKAPITULACIJA!$F$48*I173)</f>
        <v/>
      </c>
      <c r="G173" s="10" t="str">
        <f t="shared" si="2"/>
        <v/>
      </c>
      <c r="I173" s="28">
        <v>0</v>
      </c>
    </row>
    <row r="174" spans="2:9" ht="51" hidden="1" x14ac:dyDescent="0.2">
      <c r="B174" s="9" t="s">
        <v>6091</v>
      </c>
      <c r="C174" s="12" t="s">
        <v>47</v>
      </c>
      <c r="D174" s="14" t="s">
        <v>6092</v>
      </c>
      <c r="E174" s="10">
        <v>0</v>
      </c>
      <c r="F174" s="10" t="str">
        <f>IF(REKAPITULACIJA!$F$48*I174=0,"",REKAPITULACIJA!$F$48*I174)</f>
        <v/>
      </c>
      <c r="G174" s="10" t="str">
        <f t="shared" si="2"/>
        <v/>
      </c>
      <c r="I174" s="28">
        <v>0</v>
      </c>
    </row>
    <row r="175" spans="2:9" ht="38.25" hidden="1" x14ac:dyDescent="0.2">
      <c r="B175" s="9" t="s">
        <v>6093</v>
      </c>
      <c r="C175" s="12" t="s">
        <v>47</v>
      </c>
      <c r="D175" s="14" t="s">
        <v>8431</v>
      </c>
      <c r="E175" s="10">
        <v>0</v>
      </c>
      <c r="F175" s="10" t="str">
        <f>IF(REKAPITULACIJA!$F$48*I175=0,"",REKAPITULACIJA!$F$48*I175)</f>
        <v/>
      </c>
      <c r="G175" s="10" t="str">
        <f t="shared" si="2"/>
        <v/>
      </c>
      <c r="I175" s="28">
        <v>0</v>
      </c>
    </row>
    <row r="176" spans="2:9" ht="25.5" hidden="1" x14ac:dyDescent="0.2">
      <c r="B176" s="9" t="s">
        <v>6094</v>
      </c>
      <c r="C176" s="12" t="s">
        <v>47</v>
      </c>
      <c r="D176" s="14" t="s">
        <v>6095</v>
      </c>
      <c r="E176" s="10">
        <v>0</v>
      </c>
      <c r="F176" s="10" t="str">
        <f>IF(REKAPITULACIJA!$F$48*I176=0,"",REKAPITULACIJA!$F$48*I176)</f>
        <v/>
      </c>
      <c r="G176" s="10" t="str">
        <f t="shared" si="2"/>
        <v/>
      </c>
      <c r="I176" s="28">
        <v>0</v>
      </c>
    </row>
    <row r="177" spans="2:9" ht="25.5" hidden="1" x14ac:dyDescent="0.2">
      <c r="B177" s="9" t="s">
        <v>6096</v>
      </c>
      <c r="C177" s="12" t="s">
        <v>47</v>
      </c>
      <c r="D177" s="14" t="s">
        <v>6097</v>
      </c>
      <c r="E177" s="10">
        <v>0</v>
      </c>
      <c r="F177" s="10" t="str">
        <f>IF(REKAPITULACIJA!$F$48*I177=0,"",REKAPITULACIJA!$F$48*I177)</f>
        <v/>
      </c>
      <c r="G177" s="10" t="str">
        <f t="shared" si="2"/>
        <v/>
      </c>
      <c r="I177" s="28">
        <v>0</v>
      </c>
    </row>
    <row r="178" spans="2:9" ht="38.25" hidden="1" x14ac:dyDescent="0.2">
      <c r="B178" s="9" t="s">
        <v>6098</v>
      </c>
      <c r="C178" s="12" t="s">
        <v>47</v>
      </c>
      <c r="D178" s="14" t="s">
        <v>8432</v>
      </c>
      <c r="E178" s="10">
        <v>0</v>
      </c>
      <c r="F178" s="10" t="str">
        <f>IF(REKAPITULACIJA!$F$48*I178=0,"",REKAPITULACIJA!$F$48*I178)</f>
        <v/>
      </c>
      <c r="G178" s="10" t="str">
        <f t="shared" si="2"/>
        <v/>
      </c>
      <c r="I178" s="28">
        <v>0</v>
      </c>
    </row>
    <row r="179" spans="2:9" hidden="1" x14ac:dyDescent="0.2">
      <c r="E179" s="186">
        <f>IF(SUM(E182:E308)=0,0,"")</f>
        <v>0</v>
      </c>
      <c r="F179" s="45"/>
      <c r="G179" s="45">
        <f>IF(REKAPITULACIJA!$F$48=0,"",IF(SUM(G182:G308)=0,0,""))</f>
        <v>0</v>
      </c>
    </row>
    <row r="180" spans="2:9" ht="21.2" hidden="1" customHeight="1" x14ac:dyDescent="0.25">
      <c r="B180" s="212" t="s">
        <v>6099</v>
      </c>
      <c r="C180" s="213"/>
      <c r="D180" s="213"/>
      <c r="E180" s="185">
        <f>IF(SUM(E182:E308)=0,0,"")</f>
        <v>0</v>
      </c>
      <c r="F180" s="47"/>
      <c r="G180" s="48">
        <f>IF(REKAPITULACIJA!$F$48=0,"",IF(SUM(G182:G308)=0,0,""))</f>
        <v>0</v>
      </c>
    </row>
    <row r="181" spans="2:9" hidden="1" x14ac:dyDescent="0.2">
      <c r="E181" s="186">
        <f>IF(SUM(E182:E308)=0,0,"")</f>
        <v>0</v>
      </c>
      <c r="F181" s="45"/>
      <c r="G181" s="45">
        <f>IF(REKAPITULACIJA!$F$48=0,"",IF(SUM(G182:G308)=0,0,""))</f>
        <v>0</v>
      </c>
    </row>
    <row r="182" spans="2:9" ht="38.25" hidden="1" x14ac:dyDescent="0.2">
      <c r="B182" s="9" t="s">
        <v>6100</v>
      </c>
      <c r="C182" s="12" t="s">
        <v>123</v>
      </c>
      <c r="D182" s="14" t="s">
        <v>8433</v>
      </c>
      <c r="E182" s="10">
        <v>0</v>
      </c>
      <c r="F182" s="10" t="str">
        <f>IF(REKAPITULACIJA!$F$48*I182=0,"",REKAPITULACIJA!$F$48*I182)</f>
        <v/>
      </c>
      <c r="G182" s="10" t="str">
        <f>IF(F182="","",E182*F182)</f>
        <v/>
      </c>
      <c r="I182" s="28">
        <v>0</v>
      </c>
    </row>
    <row r="183" spans="2:9" ht="38.25" hidden="1" x14ac:dyDescent="0.2">
      <c r="B183" s="9" t="s">
        <v>6101</v>
      </c>
      <c r="C183" s="12" t="s">
        <v>123</v>
      </c>
      <c r="D183" s="14" t="s">
        <v>8434</v>
      </c>
      <c r="E183" s="10">
        <v>0</v>
      </c>
      <c r="F183" s="10" t="str">
        <f>IF(REKAPITULACIJA!$F$48*I183=0,"",REKAPITULACIJA!$F$48*I183)</f>
        <v/>
      </c>
      <c r="G183" s="10" t="str">
        <f t="shared" ref="G183:G246" si="3">IF(F183="","",E183*F183)</f>
        <v/>
      </c>
      <c r="I183" s="28">
        <v>0</v>
      </c>
    </row>
    <row r="184" spans="2:9" ht="38.25" hidden="1" x14ac:dyDescent="0.2">
      <c r="B184" s="9" t="s">
        <v>6102</v>
      </c>
      <c r="C184" s="12" t="s">
        <v>123</v>
      </c>
      <c r="D184" s="14" t="s">
        <v>8435</v>
      </c>
      <c r="E184" s="10">
        <v>0</v>
      </c>
      <c r="F184" s="10" t="str">
        <f>IF(REKAPITULACIJA!$F$48*I184=0,"",REKAPITULACIJA!$F$48*I184)</f>
        <v/>
      </c>
      <c r="G184" s="10" t="str">
        <f t="shared" si="3"/>
        <v/>
      </c>
      <c r="I184" s="28">
        <v>0</v>
      </c>
    </row>
    <row r="185" spans="2:9" ht="38.25" hidden="1" x14ac:dyDescent="0.2">
      <c r="B185" s="9" t="s">
        <v>6103</v>
      </c>
      <c r="C185" s="12" t="s">
        <v>123</v>
      </c>
      <c r="D185" s="14" t="s">
        <v>6104</v>
      </c>
      <c r="E185" s="10">
        <v>0</v>
      </c>
      <c r="F185" s="10" t="str">
        <f>IF(REKAPITULACIJA!$F$48*I185=0,"",REKAPITULACIJA!$F$48*I185)</f>
        <v/>
      </c>
      <c r="G185" s="10" t="str">
        <f t="shared" si="3"/>
        <v/>
      </c>
      <c r="I185" s="28">
        <v>0</v>
      </c>
    </row>
    <row r="186" spans="2:9" ht="51" hidden="1" x14ac:dyDescent="0.2">
      <c r="B186" s="9" t="s">
        <v>6105</v>
      </c>
      <c r="C186" s="12" t="s">
        <v>123</v>
      </c>
      <c r="D186" s="14" t="s">
        <v>8436</v>
      </c>
      <c r="E186" s="10">
        <v>0</v>
      </c>
      <c r="F186" s="10" t="str">
        <f>IF(REKAPITULACIJA!$F$48*I186=0,"",REKAPITULACIJA!$F$48*I186)</f>
        <v/>
      </c>
      <c r="G186" s="10" t="str">
        <f t="shared" si="3"/>
        <v/>
      </c>
      <c r="I186" s="28">
        <v>0</v>
      </c>
    </row>
    <row r="187" spans="2:9" ht="38.25" hidden="1" x14ac:dyDescent="0.2">
      <c r="B187" s="9" t="s">
        <v>6106</v>
      </c>
      <c r="C187" s="12" t="s">
        <v>123</v>
      </c>
      <c r="D187" s="14" t="s">
        <v>6107</v>
      </c>
      <c r="E187" s="10">
        <v>0</v>
      </c>
      <c r="F187" s="10" t="str">
        <f>IF(REKAPITULACIJA!$F$48*I187=0,"",REKAPITULACIJA!$F$48*I187)</f>
        <v/>
      </c>
      <c r="G187" s="10" t="str">
        <f t="shared" si="3"/>
        <v/>
      </c>
      <c r="I187" s="28">
        <v>0</v>
      </c>
    </row>
    <row r="188" spans="2:9" ht="51" hidden="1" x14ac:dyDescent="0.2">
      <c r="B188" s="9" t="s">
        <v>6108</v>
      </c>
      <c r="C188" s="12" t="s">
        <v>123</v>
      </c>
      <c r="D188" s="14" t="s">
        <v>8437</v>
      </c>
      <c r="E188" s="10">
        <v>0</v>
      </c>
      <c r="F188" s="10" t="str">
        <f>IF(REKAPITULACIJA!$F$48*I188=0,"",REKAPITULACIJA!$F$48*I188)</f>
        <v/>
      </c>
      <c r="G188" s="10" t="str">
        <f t="shared" si="3"/>
        <v/>
      </c>
      <c r="I188" s="28">
        <v>0</v>
      </c>
    </row>
    <row r="189" spans="2:9" ht="51" hidden="1" x14ac:dyDescent="0.2">
      <c r="B189" s="9" t="s">
        <v>6109</v>
      </c>
      <c r="C189" s="12" t="s">
        <v>123</v>
      </c>
      <c r="D189" s="14" t="s">
        <v>8438</v>
      </c>
      <c r="E189" s="10">
        <v>0</v>
      </c>
      <c r="F189" s="10" t="str">
        <f>IF(REKAPITULACIJA!$F$48*I189=0,"",REKAPITULACIJA!$F$48*I189)</f>
        <v/>
      </c>
      <c r="G189" s="10" t="str">
        <f t="shared" si="3"/>
        <v/>
      </c>
      <c r="I189" s="28">
        <v>0</v>
      </c>
    </row>
    <row r="190" spans="2:9" ht="38.25" hidden="1" x14ac:dyDescent="0.2">
      <c r="B190" s="9" t="s">
        <v>6110</v>
      </c>
      <c r="C190" s="12" t="s">
        <v>123</v>
      </c>
      <c r="D190" s="14" t="s">
        <v>14261</v>
      </c>
      <c r="E190" s="162">
        <v>0</v>
      </c>
      <c r="F190" s="10">
        <v>2.5</v>
      </c>
      <c r="G190" s="10">
        <f t="shared" si="3"/>
        <v>0</v>
      </c>
      <c r="I190" s="28">
        <v>0</v>
      </c>
    </row>
    <row r="191" spans="2:9" ht="51" hidden="1" x14ac:dyDescent="0.2">
      <c r="B191" s="9" t="s">
        <v>6111</v>
      </c>
      <c r="C191" s="12" t="s">
        <v>123</v>
      </c>
      <c r="D191" s="14" t="s">
        <v>8439</v>
      </c>
      <c r="E191" s="10">
        <v>0</v>
      </c>
      <c r="F191" s="10" t="str">
        <f>IF(REKAPITULACIJA!$F$48*I191=0,"",REKAPITULACIJA!$F$48*I191)</f>
        <v/>
      </c>
      <c r="G191" s="10" t="str">
        <f t="shared" si="3"/>
        <v/>
      </c>
      <c r="I191" s="28">
        <v>0</v>
      </c>
    </row>
    <row r="192" spans="2:9" ht="38.25" hidden="1" x14ac:dyDescent="0.2">
      <c r="B192" s="9" t="s">
        <v>6112</v>
      </c>
      <c r="C192" s="12" t="s">
        <v>123</v>
      </c>
      <c r="D192" s="14" t="s">
        <v>14262</v>
      </c>
      <c r="E192" s="162">
        <v>0</v>
      </c>
      <c r="F192" s="10">
        <v>2.5</v>
      </c>
      <c r="G192" s="10">
        <f t="shared" si="3"/>
        <v>0</v>
      </c>
      <c r="I192" s="28">
        <v>0</v>
      </c>
    </row>
    <row r="193" spans="2:9" ht="51" hidden="1" x14ac:dyDescent="0.2">
      <c r="B193" s="9" t="s">
        <v>6113</v>
      </c>
      <c r="C193" s="12" t="s">
        <v>123</v>
      </c>
      <c r="D193" s="14" t="s">
        <v>8440</v>
      </c>
      <c r="E193" s="10">
        <v>0</v>
      </c>
      <c r="F193" s="10" t="str">
        <f>IF(REKAPITULACIJA!$F$48*I193=0,"",REKAPITULACIJA!$F$48*I193)</f>
        <v/>
      </c>
      <c r="G193" s="10" t="str">
        <f t="shared" si="3"/>
        <v/>
      </c>
      <c r="I193" s="28">
        <v>0</v>
      </c>
    </row>
    <row r="194" spans="2:9" ht="51" hidden="1" x14ac:dyDescent="0.2">
      <c r="B194" s="9" t="s">
        <v>6114</v>
      </c>
      <c r="C194" s="12" t="s">
        <v>123</v>
      </c>
      <c r="D194" s="14" t="s">
        <v>8441</v>
      </c>
      <c r="E194" s="10">
        <v>0</v>
      </c>
      <c r="F194" s="10">
        <f>IF(REKAPITULACIJA!$F$48*I194=0,"",REKAPITULACIJA!$F$48*I194)</f>
        <v>2.5</v>
      </c>
      <c r="G194" s="10">
        <f t="shared" si="3"/>
        <v>0</v>
      </c>
      <c r="I194" s="28">
        <v>2.5</v>
      </c>
    </row>
    <row r="195" spans="2:9" ht="51" hidden="1" x14ac:dyDescent="0.2">
      <c r="B195" s="9" t="s">
        <v>6115</v>
      </c>
      <c r="C195" s="12" t="s">
        <v>123</v>
      </c>
      <c r="D195" s="14" t="s">
        <v>8442</v>
      </c>
      <c r="E195" s="10">
        <v>0</v>
      </c>
      <c r="F195" s="10" t="str">
        <f>IF(REKAPITULACIJA!$F$48*I195=0,"",REKAPITULACIJA!$F$48*I195)</f>
        <v/>
      </c>
      <c r="G195" s="10" t="str">
        <f t="shared" si="3"/>
        <v/>
      </c>
      <c r="I195" s="28">
        <v>0</v>
      </c>
    </row>
    <row r="196" spans="2:9" ht="51" hidden="1" x14ac:dyDescent="0.2">
      <c r="B196" s="9" t="s">
        <v>6116</v>
      </c>
      <c r="C196" s="12" t="s">
        <v>123</v>
      </c>
      <c r="D196" s="14" t="s">
        <v>8443</v>
      </c>
      <c r="E196" s="10">
        <v>0</v>
      </c>
      <c r="F196" s="10" t="str">
        <f>IF(REKAPITULACIJA!$F$48*I196=0,"",REKAPITULACIJA!$F$48*I196)</f>
        <v/>
      </c>
      <c r="G196" s="10" t="str">
        <f t="shared" si="3"/>
        <v/>
      </c>
      <c r="I196" s="28">
        <v>0</v>
      </c>
    </row>
    <row r="197" spans="2:9" ht="51" hidden="1" x14ac:dyDescent="0.2">
      <c r="B197" s="9" t="s">
        <v>6117</v>
      </c>
      <c r="C197" s="12" t="s">
        <v>123</v>
      </c>
      <c r="D197" s="14" t="s">
        <v>8444</v>
      </c>
      <c r="E197" s="10">
        <v>0</v>
      </c>
      <c r="F197" s="10">
        <v>2</v>
      </c>
      <c r="G197" s="10">
        <f t="shared" si="3"/>
        <v>0</v>
      </c>
      <c r="I197" s="28">
        <v>3</v>
      </c>
    </row>
    <row r="198" spans="2:9" ht="38.25" hidden="1" x14ac:dyDescent="0.2">
      <c r="B198" s="9" t="s">
        <v>6118</v>
      </c>
      <c r="C198" s="12" t="s">
        <v>123</v>
      </c>
      <c r="D198" s="14" t="s">
        <v>6119</v>
      </c>
      <c r="E198" s="10">
        <v>0</v>
      </c>
      <c r="F198" s="10">
        <f>IF(REKAPITULACIJA!$F$48*I198=0,"",REKAPITULACIJA!$F$48*I198)</f>
        <v>2</v>
      </c>
      <c r="G198" s="10">
        <f t="shared" si="3"/>
        <v>0</v>
      </c>
      <c r="I198" s="28">
        <v>2</v>
      </c>
    </row>
    <row r="199" spans="2:9" ht="38.25" hidden="1" x14ac:dyDescent="0.2">
      <c r="B199" s="9" t="s">
        <v>6120</v>
      </c>
      <c r="C199" s="12" t="s">
        <v>123</v>
      </c>
      <c r="D199" s="14" t="s">
        <v>6121</v>
      </c>
      <c r="E199" s="10">
        <v>0</v>
      </c>
      <c r="F199" s="10" t="str">
        <f>IF(REKAPITULACIJA!$F$48*I199=0,"",REKAPITULACIJA!$F$48*I199)</f>
        <v/>
      </c>
      <c r="G199" s="10" t="str">
        <f t="shared" si="3"/>
        <v/>
      </c>
      <c r="I199" s="28">
        <v>0</v>
      </c>
    </row>
    <row r="200" spans="2:9" ht="38.25" hidden="1" x14ac:dyDescent="0.2">
      <c r="B200" s="9" t="s">
        <v>6122</v>
      </c>
      <c r="C200" s="12" t="s">
        <v>123</v>
      </c>
      <c r="D200" s="14" t="s">
        <v>6123</v>
      </c>
      <c r="E200" s="10">
        <v>0</v>
      </c>
      <c r="F200" s="10" t="str">
        <f>IF(REKAPITULACIJA!$F$48*I200=0,"",REKAPITULACIJA!$F$48*I200)</f>
        <v/>
      </c>
      <c r="G200" s="10" t="str">
        <f t="shared" si="3"/>
        <v/>
      </c>
      <c r="I200" s="28">
        <v>0</v>
      </c>
    </row>
    <row r="201" spans="2:9" ht="38.25" hidden="1" x14ac:dyDescent="0.2">
      <c r="B201" s="9" t="s">
        <v>6124</v>
      </c>
      <c r="C201" s="12" t="s">
        <v>123</v>
      </c>
      <c r="D201" s="14" t="s">
        <v>6125</v>
      </c>
      <c r="E201" s="10">
        <v>0</v>
      </c>
      <c r="F201" s="10" t="str">
        <f>IF(REKAPITULACIJA!$F$48*I201=0,"",REKAPITULACIJA!$F$48*I201)</f>
        <v/>
      </c>
      <c r="G201" s="10" t="str">
        <f t="shared" si="3"/>
        <v/>
      </c>
      <c r="I201" s="28">
        <v>0</v>
      </c>
    </row>
    <row r="202" spans="2:9" ht="38.25" hidden="1" x14ac:dyDescent="0.2">
      <c r="B202" s="9" t="s">
        <v>6126</v>
      </c>
      <c r="C202" s="12" t="s">
        <v>123</v>
      </c>
      <c r="D202" s="14" t="s">
        <v>6127</v>
      </c>
      <c r="E202" s="10">
        <v>0</v>
      </c>
      <c r="F202" s="10" t="str">
        <f>IF(REKAPITULACIJA!$F$48*I202=0,"",REKAPITULACIJA!$F$48*I202)</f>
        <v/>
      </c>
      <c r="G202" s="10" t="str">
        <f t="shared" si="3"/>
        <v/>
      </c>
      <c r="I202" s="28">
        <v>0</v>
      </c>
    </row>
    <row r="203" spans="2:9" ht="38.25" hidden="1" x14ac:dyDescent="0.2">
      <c r="B203" s="9" t="s">
        <v>6128</v>
      </c>
      <c r="C203" s="12" t="s">
        <v>123</v>
      </c>
      <c r="D203" s="14" t="s">
        <v>8445</v>
      </c>
      <c r="E203" s="10">
        <v>0</v>
      </c>
      <c r="F203" s="10" t="str">
        <f>IF(REKAPITULACIJA!$F$48*I203=0,"",REKAPITULACIJA!$F$48*I203)</f>
        <v/>
      </c>
      <c r="G203" s="10" t="str">
        <f t="shared" si="3"/>
        <v/>
      </c>
      <c r="I203" s="28">
        <v>0</v>
      </c>
    </row>
    <row r="204" spans="2:9" ht="38.25" hidden="1" x14ac:dyDescent="0.2">
      <c r="B204" s="9" t="s">
        <v>6129</v>
      </c>
      <c r="C204" s="12" t="s">
        <v>123</v>
      </c>
      <c r="D204" s="14" t="s">
        <v>8446</v>
      </c>
      <c r="E204" s="10">
        <v>0</v>
      </c>
      <c r="F204" s="10" t="str">
        <f>IF(REKAPITULACIJA!$F$48*I204=0,"",REKAPITULACIJA!$F$48*I204)</f>
        <v/>
      </c>
      <c r="G204" s="10" t="str">
        <f t="shared" si="3"/>
        <v/>
      </c>
      <c r="I204" s="28">
        <v>0</v>
      </c>
    </row>
    <row r="205" spans="2:9" ht="38.25" hidden="1" x14ac:dyDescent="0.2">
      <c r="B205" s="9" t="s">
        <v>6130</v>
      </c>
      <c r="C205" s="12" t="s">
        <v>123</v>
      </c>
      <c r="D205" s="14" t="s">
        <v>8447</v>
      </c>
      <c r="E205" s="10">
        <v>0</v>
      </c>
      <c r="F205" s="10" t="str">
        <f>IF(REKAPITULACIJA!$F$48*I205=0,"",REKAPITULACIJA!$F$48*I205)</f>
        <v/>
      </c>
      <c r="G205" s="10" t="str">
        <f t="shared" si="3"/>
        <v/>
      </c>
      <c r="I205" s="28">
        <v>0</v>
      </c>
    </row>
    <row r="206" spans="2:9" ht="38.25" hidden="1" x14ac:dyDescent="0.2">
      <c r="B206" s="9" t="s">
        <v>6131</v>
      </c>
      <c r="C206" s="12" t="s">
        <v>123</v>
      </c>
      <c r="D206" s="14" t="s">
        <v>8448</v>
      </c>
      <c r="E206" s="10">
        <v>0</v>
      </c>
      <c r="F206" s="10" t="str">
        <f>IF(REKAPITULACIJA!$F$48*I206=0,"",REKAPITULACIJA!$F$48*I206)</f>
        <v/>
      </c>
      <c r="G206" s="10" t="str">
        <f t="shared" si="3"/>
        <v/>
      </c>
      <c r="I206" s="28">
        <v>0</v>
      </c>
    </row>
    <row r="207" spans="2:9" ht="38.25" hidden="1" x14ac:dyDescent="0.2">
      <c r="B207" s="9" t="s">
        <v>6132</v>
      </c>
      <c r="C207" s="12" t="s">
        <v>123</v>
      </c>
      <c r="D207" s="14" t="s">
        <v>8449</v>
      </c>
      <c r="E207" s="10">
        <v>0</v>
      </c>
      <c r="F207" s="10" t="str">
        <f>IF(REKAPITULACIJA!$F$48*I207=0,"",REKAPITULACIJA!$F$48*I207)</f>
        <v/>
      </c>
      <c r="G207" s="10" t="str">
        <f t="shared" si="3"/>
        <v/>
      </c>
      <c r="I207" s="28">
        <v>0</v>
      </c>
    </row>
    <row r="208" spans="2:9" ht="63.75" hidden="1" x14ac:dyDescent="0.2">
      <c r="B208" s="9" t="s">
        <v>6133</v>
      </c>
      <c r="C208" s="12" t="s">
        <v>47</v>
      </c>
      <c r="D208" s="14" t="s">
        <v>8450</v>
      </c>
      <c r="E208" s="10">
        <v>0</v>
      </c>
      <c r="F208" s="10" t="str">
        <f>IF(REKAPITULACIJA!$F$48*I208=0,"",REKAPITULACIJA!$F$48*I208)</f>
        <v/>
      </c>
      <c r="G208" s="10" t="str">
        <f t="shared" si="3"/>
        <v/>
      </c>
      <c r="I208" s="28">
        <v>0</v>
      </c>
    </row>
    <row r="209" spans="2:9" ht="63.75" hidden="1" x14ac:dyDescent="0.2">
      <c r="B209" s="9" t="s">
        <v>6134</v>
      </c>
      <c r="C209" s="12" t="s">
        <v>47</v>
      </c>
      <c r="D209" s="14" t="s">
        <v>8451</v>
      </c>
      <c r="E209" s="10">
        <v>0</v>
      </c>
      <c r="F209" s="10" t="str">
        <f>IF(REKAPITULACIJA!$F$48*I209=0,"",REKAPITULACIJA!$F$48*I209)</f>
        <v/>
      </c>
      <c r="G209" s="10" t="str">
        <f t="shared" si="3"/>
        <v/>
      </c>
      <c r="I209" s="28">
        <v>0</v>
      </c>
    </row>
    <row r="210" spans="2:9" ht="63.75" hidden="1" x14ac:dyDescent="0.2">
      <c r="B210" s="9" t="s">
        <v>6135</v>
      </c>
      <c r="C210" s="12" t="s">
        <v>84</v>
      </c>
      <c r="D210" s="14" t="s">
        <v>8452</v>
      </c>
      <c r="E210" s="10">
        <v>0</v>
      </c>
      <c r="F210" s="10" t="str">
        <f>IF(REKAPITULACIJA!$F$48*I210=0,"",REKAPITULACIJA!$F$48*I210)</f>
        <v/>
      </c>
      <c r="G210" s="10" t="str">
        <f t="shared" si="3"/>
        <v/>
      </c>
      <c r="I210" s="28">
        <v>0</v>
      </c>
    </row>
    <row r="211" spans="2:9" ht="63.75" hidden="1" x14ac:dyDescent="0.2">
      <c r="B211" s="9" t="s">
        <v>6136</v>
      </c>
      <c r="C211" s="12" t="s">
        <v>84</v>
      </c>
      <c r="D211" s="14" t="s">
        <v>8453</v>
      </c>
      <c r="E211" s="10">
        <v>0</v>
      </c>
      <c r="F211" s="10" t="str">
        <f>IF(REKAPITULACIJA!$F$48*I211=0,"",REKAPITULACIJA!$F$48*I211)</f>
        <v/>
      </c>
      <c r="G211" s="10" t="str">
        <f t="shared" si="3"/>
        <v/>
      </c>
      <c r="I211" s="28">
        <v>0</v>
      </c>
    </row>
    <row r="212" spans="2:9" ht="63.75" hidden="1" x14ac:dyDescent="0.2">
      <c r="B212" s="9" t="s">
        <v>6137</v>
      </c>
      <c r="C212" s="12" t="s">
        <v>84</v>
      </c>
      <c r="D212" s="14" t="s">
        <v>8454</v>
      </c>
      <c r="E212" s="10">
        <v>0</v>
      </c>
      <c r="F212" s="10" t="str">
        <f>IF(REKAPITULACIJA!$F$48*I212=0,"",REKAPITULACIJA!$F$48*I212)</f>
        <v/>
      </c>
      <c r="G212" s="10" t="str">
        <f t="shared" si="3"/>
        <v/>
      </c>
      <c r="I212" s="28">
        <v>0</v>
      </c>
    </row>
    <row r="213" spans="2:9" ht="63.75" hidden="1" x14ac:dyDescent="0.2">
      <c r="B213" s="9" t="s">
        <v>6138</v>
      </c>
      <c r="C213" s="12" t="s">
        <v>84</v>
      </c>
      <c r="D213" s="14" t="s">
        <v>8455</v>
      </c>
      <c r="E213" s="10">
        <v>0</v>
      </c>
      <c r="F213" s="10" t="str">
        <f>IF(REKAPITULACIJA!$F$48*I213=0,"",REKAPITULACIJA!$F$48*I213)</f>
        <v/>
      </c>
      <c r="G213" s="10" t="str">
        <f t="shared" si="3"/>
        <v/>
      </c>
      <c r="I213" s="28">
        <v>0</v>
      </c>
    </row>
    <row r="214" spans="2:9" ht="63.75" hidden="1" x14ac:dyDescent="0.2">
      <c r="B214" s="9" t="s">
        <v>6139</v>
      </c>
      <c r="C214" s="12" t="s">
        <v>84</v>
      </c>
      <c r="D214" s="14" t="s">
        <v>8456</v>
      </c>
      <c r="E214" s="10">
        <v>0</v>
      </c>
      <c r="F214" s="10" t="str">
        <f>IF(REKAPITULACIJA!$F$48*I214=0,"",REKAPITULACIJA!$F$48*I214)</f>
        <v/>
      </c>
      <c r="G214" s="10" t="str">
        <f t="shared" si="3"/>
        <v/>
      </c>
      <c r="I214" s="28">
        <v>0</v>
      </c>
    </row>
    <row r="215" spans="2:9" ht="63.75" hidden="1" x14ac:dyDescent="0.2">
      <c r="B215" s="9" t="s">
        <v>6140</v>
      </c>
      <c r="C215" s="12" t="s">
        <v>84</v>
      </c>
      <c r="D215" s="14" t="s">
        <v>8457</v>
      </c>
      <c r="E215" s="10">
        <v>0</v>
      </c>
      <c r="F215" s="10" t="str">
        <f>IF(REKAPITULACIJA!$F$48*I215=0,"",REKAPITULACIJA!$F$48*I215)</f>
        <v/>
      </c>
      <c r="G215" s="10" t="str">
        <f t="shared" si="3"/>
        <v/>
      </c>
      <c r="I215" s="28">
        <v>0</v>
      </c>
    </row>
    <row r="216" spans="2:9" ht="63.75" hidden="1" x14ac:dyDescent="0.2">
      <c r="B216" s="9" t="s">
        <v>6141</v>
      </c>
      <c r="C216" s="12" t="s">
        <v>84</v>
      </c>
      <c r="D216" s="14" t="s">
        <v>8458</v>
      </c>
      <c r="E216" s="10">
        <v>0</v>
      </c>
      <c r="F216" s="10" t="str">
        <f>IF(REKAPITULACIJA!$F$48*I216=0,"",REKAPITULACIJA!$F$48*I216)</f>
        <v/>
      </c>
      <c r="G216" s="10" t="str">
        <f t="shared" si="3"/>
        <v/>
      </c>
      <c r="I216" s="28">
        <v>0</v>
      </c>
    </row>
    <row r="217" spans="2:9" ht="63.75" hidden="1" x14ac:dyDescent="0.2">
      <c r="B217" s="9" t="s">
        <v>6142</v>
      </c>
      <c r="C217" s="12" t="s">
        <v>84</v>
      </c>
      <c r="D217" s="14" t="s">
        <v>8459</v>
      </c>
      <c r="E217" s="10">
        <v>0</v>
      </c>
      <c r="F217" s="10" t="str">
        <f>IF(REKAPITULACIJA!$F$48*I217=0,"",REKAPITULACIJA!$F$48*I217)</f>
        <v/>
      </c>
      <c r="G217" s="10" t="str">
        <f t="shared" si="3"/>
        <v/>
      </c>
      <c r="I217" s="28">
        <v>0</v>
      </c>
    </row>
    <row r="218" spans="2:9" ht="63.75" hidden="1" x14ac:dyDescent="0.2">
      <c r="B218" s="9" t="s">
        <v>6143</v>
      </c>
      <c r="C218" s="12" t="s">
        <v>84</v>
      </c>
      <c r="D218" s="14" t="s">
        <v>8460</v>
      </c>
      <c r="E218" s="10">
        <v>0</v>
      </c>
      <c r="F218" s="10" t="str">
        <f>IF(REKAPITULACIJA!$F$48*I218=0,"",REKAPITULACIJA!$F$48*I218)</f>
        <v/>
      </c>
      <c r="G218" s="10" t="str">
        <f t="shared" si="3"/>
        <v/>
      </c>
      <c r="I218" s="28">
        <v>0</v>
      </c>
    </row>
    <row r="219" spans="2:9" ht="63.75" hidden="1" x14ac:dyDescent="0.2">
      <c r="B219" s="9" t="s">
        <v>6144</v>
      </c>
      <c r="C219" s="12" t="s">
        <v>84</v>
      </c>
      <c r="D219" s="14" t="s">
        <v>8461</v>
      </c>
      <c r="E219" s="10">
        <v>0</v>
      </c>
      <c r="F219" s="10" t="str">
        <f>IF(REKAPITULACIJA!$F$48*I219=0,"",REKAPITULACIJA!$F$48*I219)</f>
        <v/>
      </c>
      <c r="G219" s="10" t="str">
        <f t="shared" si="3"/>
        <v/>
      </c>
      <c r="I219" s="28">
        <v>0</v>
      </c>
    </row>
    <row r="220" spans="2:9" ht="63.75" hidden="1" x14ac:dyDescent="0.2">
      <c r="B220" s="9" t="s">
        <v>6145</v>
      </c>
      <c r="C220" s="12" t="s">
        <v>84</v>
      </c>
      <c r="D220" s="14" t="s">
        <v>8462</v>
      </c>
      <c r="E220" s="10">
        <v>0</v>
      </c>
      <c r="F220" s="10" t="str">
        <f>IF(REKAPITULACIJA!$F$48*I220=0,"",REKAPITULACIJA!$F$48*I220)</f>
        <v/>
      </c>
      <c r="G220" s="10" t="str">
        <f t="shared" si="3"/>
        <v/>
      </c>
      <c r="I220" s="28">
        <v>0</v>
      </c>
    </row>
    <row r="221" spans="2:9" ht="63.75" hidden="1" x14ac:dyDescent="0.2">
      <c r="B221" s="9" t="s">
        <v>6146</v>
      </c>
      <c r="C221" s="12" t="s">
        <v>84</v>
      </c>
      <c r="D221" s="14" t="s">
        <v>8463</v>
      </c>
      <c r="E221" s="10">
        <v>0</v>
      </c>
      <c r="F221" s="10" t="str">
        <f>IF(REKAPITULACIJA!$F$48*I221=0,"",REKAPITULACIJA!$F$48*I221)</f>
        <v/>
      </c>
      <c r="G221" s="10" t="str">
        <f t="shared" si="3"/>
        <v/>
      </c>
      <c r="I221" s="28">
        <v>0</v>
      </c>
    </row>
    <row r="222" spans="2:9" ht="63.75" hidden="1" x14ac:dyDescent="0.2">
      <c r="B222" s="9" t="s">
        <v>6147</v>
      </c>
      <c r="C222" s="12" t="s">
        <v>84</v>
      </c>
      <c r="D222" s="14" t="s">
        <v>8464</v>
      </c>
      <c r="E222" s="10">
        <v>0</v>
      </c>
      <c r="F222" s="10" t="str">
        <f>IF(REKAPITULACIJA!$F$48*I222=0,"",REKAPITULACIJA!$F$48*I222)</f>
        <v/>
      </c>
      <c r="G222" s="10" t="str">
        <f t="shared" si="3"/>
        <v/>
      </c>
      <c r="I222" s="28">
        <v>0</v>
      </c>
    </row>
    <row r="223" spans="2:9" ht="63.75" hidden="1" x14ac:dyDescent="0.2">
      <c r="B223" s="9" t="s">
        <v>6148</v>
      </c>
      <c r="C223" s="12" t="s">
        <v>84</v>
      </c>
      <c r="D223" s="14" t="s">
        <v>8465</v>
      </c>
      <c r="E223" s="10">
        <v>0</v>
      </c>
      <c r="F223" s="10" t="str">
        <f>IF(REKAPITULACIJA!$F$48*I223=0,"",REKAPITULACIJA!$F$48*I223)</f>
        <v/>
      </c>
      <c r="G223" s="10" t="str">
        <f t="shared" si="3"/>
        <v/>
      </c>
      <c r="I223" s="28">
        <v>0</v>
      </c>
    </row>
    <row r="224" spans="2:9" ht="63.75" hidden="1" x14ac:dyDescent="0.2">
      <c r="B224" s="9" t="s">
        <v>6149</v>
      </c>
      <c r="C224" s="12" t="s">
        <v>47</v>
      </c>
      <c r="D224" s="14" t="s">
        <v>8466</v>
      </c>
      <c r="E224" s="10">
        <v>0</v>
      </c>
      <c r="F224" s="10" t="str">
        <f>IF(REKAPITULACIJA!$F$48*I224=0,"",REKAPITULACIJA!$F$48*I224)</f>
        <v/>
      </c>
      <c r="G224" s="10" t="str">
        <f t="shared" si="3"/>
        <v/>
      </c>
      <c r="I224" s="28">
        <v>0</v>
      </c>
    </row>
    <row r="225" spans="2:9" ht="63.75" hidden="1" x14ac:dyDescent="0.2">
      <c r="B225" s="9" t="s">
        <v>6150</v>
      </c>
      <c r="C225" s="12" t="s">
        <v>47</v>
      </c>
      <c r="D225" s="14" t="s">
        <v>8467</v>
      </c>
      <c r="E225" s="10">
        <v>0</v>
      </c>
      <c r="F225" s="10" t="str">
        <f>IF(REKAPITULACIJA!$F$48*I225=0,"",REKAPITULACIJA!$F$48*I225)</f>
        <v/>
      </c>
      <c r="G225" s="10" t="str">
        <f t="shared" si="3"/>
        <v/>
      </c>
      <c r="I225" s="28">
        <v>0</v>
      </c>
    </row>
    <row r="226" spans="2:9" ht="51" hidden="1" x14ac:dyDescent="0.2">
      <c r="B226" s="9" t="s">
        <v>6151</v>
      </c>
      <c r="C226" s="12" t="s">
        <v>123</v>
      </c>
      <c r="D226" s="14" t="s">
        <v>8468</v>
      </c>
      <c r="E226" s="10">
        <v>0</v>
      </c>
      <c r="F226" s="10" t="str">
        <f>IF(REKAPITULACIJA!$F$48*I226=0,"",REKAPITULACIJA!$F$48*I226)</f>
        <v/>
      </c>
      <c r="G226" s="10" t="str">
        <f t="shared" si="3"/>
        <v/>
      </c>
      <c r="I226" s="28">
        <v>0</v>
      </c>
    </row>
    <row r="227" spans="2:9" ht="51" hidden="1" x14ac:dyDescent="0.2">
      <c r="B227" s="9" t="s">
        <v>6152</v>
      </c>
      <c r="C227" s="12" t="s">
        <v>123</v>
      </c>
      <c r="D227" s="14" t="s">
        <v>8469</v>
      </c>
      <c r="E227" s="10">
        <v>0</v>
      </c>
      <c r="F227" s="10" t="str">
        <f>IF(REKAPITULACIJA!$F$48*I227=0,"",REKAPITULACIJA!$F$48*I227)</f>
        <v/>
      </c>
      <c r="G227" s="10" t="str">
        <f t="shared" si="3"/>
        <v/>
      </c>
      <c r="I227" s="28">
        <v>0</v>
      </c>
    </row>
    <row r="228" spans="2:9" ht="51" hidden="1" x14ac:dyDescent="0.2">
      <c r="B228" s="9" t="s">
        <v>6153</v>
      </c>
      <c r="C228" s="12" t="s">
        <v>123</v>
      </c>
      <c r="D228" s="14" t="s">
        <v>8470</v>
      </c>
      <c r="E228" s="10">
        <v>0</v>
      </c>
      <c r="F228" s="10" t="str">
        <f>IF(REKAPITULACIJA!$F$48*I228=0,"",REKAPITULACIJA!$F$48*I228)</f>
        <v/>
      </c>
      <c r="G228" s="10" t="str">
        <f t="shared" si="3"/>
        <v/>
      </c>
      <c r="I228" s="28">
        <v>0</v>
      </c>
    </row>
    <row r="229" spans="2:9" ht="51" hidden="1" x14ac:dyDescent="0.2">
      <c r="B229" s="9" t="s">
        <v>6154</v>
      </c>
      <c r="C229" s="12" t="s">
        <v>123</v>
      </c>
      <c r="D229" s="14" t="s">
        <v>8471</v>
      </c>
      <c r="E229" s="10">
        <v>0</v>
      </c>
      <c r="F229" s="10" t="str">
        <f>IF(REKAPITULACIJA!$F$48*I229=0,"",REKAPITULACIJA!$F$48*I229)</f>
        <v/>
      </c>
      <c r="G229" s="10" t="str">
        <f t="shared" si="3"/>
        <v/>
      </c>
      <c r="I229" s="28">
        <v>0</v>
      </c>
    </row>
    <row r="230" spans="2:9" ht="51" hidden="1" x14ac:dyDescent="0.2">
      <c r="B230" s="9" t="s">
        <v>6155</v>
      </c>
      <c r="C230" s="12" t="s">
        <v>123</v>
      </c>
      <c r="D230" s="14" t="s">
        <v>6156</v>
      </c>
      <c r="E230" s="10">
        <v>0</v>
      </c>
      <c r="F230" s="10" t="str">
        <f>IF(REKAPITULACIJA!$F$48*I230=0,"",REKAPITULACIJA!$F$48*I230)</f>
        <v/>
      </c>
      <c r="G230" s="10" t="str">
        <f t="shared" si="3"/>
        <v/>
      </c>
      <c r="I230" s="28">
        <v>0</v>
      </c>
    </row>
    <row r="231" spans="2:9" ht="51" hidden="1" x14ac:dyDescent="0.2">
      <c r="B231" s="9" t="s">
        <v>6157</v>
      </c>
      <c r="C231" s="12" t="s">
        <v>123</v>
      </c>
      <c r="D231" s="14" t="s">
        <v>6158</v>
      </c>
      <c r="E231" s="10">
        <v>0</v>
      </c>
      <c r="F231" s="10" t="str">
        <f>IF(REKAPITULACIJA!$F$48*I231=0,"",REKAPITULACIJA!$F$48*I231)</f>
        <v/>
      </c>
      <c r="G231" s="10" t="str">
        <f t="shared" si="3"/>
        <v/>
      </c>
      <c r="I231" s="28">
        <v>0</v>
      </c>
    </row>
    <row r="232" spans="2:9" ht="51" hidden="1" x14ac:dyDescent="0.2">
      <c r="B232" s="9" t="s">
        <v>6159</v>
      </c>
      <c r="C232" s="12" t="s">
        <v>123</v>
      </c>
      <c r="D232" s="14" t="s">
        <v>6160</v>
      </c>
      <c r="E232" s="10">
        <v>0</v>
      </c>
      <c r="F232" s="10" t="str">
        <f>IF(REKAPITULACIJA!$F$48*I232=0,"",REKAPITULACIJA!$F$48*I232)</f>
        <v/>
      </c>
      <c r="G232" s="10" t="str">
        <f t="shared" si="3"/>
        <v/>
      </c>
      <c r="I232" s="28">
        <v>0</v>
      </c>
    </row>
    <row r="233" spans="2:9" ht="63.75" hidden="1" x14ac:dyDescent="0.2">
      <c r="B233" s="9" t="s">
        <v>6161</v>
      </c>
      <c r="C233" s="12" t="s">
        <v>123</v>
      </c>
      <c r="D233" s="14" t="s">
        <v>8472</v>
      </c>
      <c r="E233" s="10">
        <v>0</v>
      </c>
      <c r="F233" s="10" t="str">
        <f>IF(REKAPITULACIJA!$F$48*I233=0,"",REKAPITULACIJA!$F$48*I233)</f>
        <v/>
      </c>
      <c r="G233" s="10" t="str">
        <f t="shared" si="3"/>
        <v/>
      </c>
      <c r="I233" s="28">
        <v>0</v>
      </c>
    </row>
    <row r="234" spans="2:9" ht="63.75" hidden="1" x14ac:dyDescent="0.2">
      <c r="B234" s="9" t="s">
        <v>6162</v>
      </c>
      <c r="C234" s="12" t="s">
        <v>123</v>
      </c>
      <c r="D234" s="14" t="s">
        <v>8473</v>
      </c>
      <c r="E234" s="10">
        <v>0</v>
      </c>
      <c r="F234" s="10" t="str">
        <f>IF(REKAPITULACIJA!$F$48*I234=0,"",REKAPITULACIJA!$F$48*I234)</f>
        <v/>
      </c>
      <c r="G234" s="10" t="str">
        <f t="shared" si="3"/>
        <v/>
      </c>
      <c r="I234" s="28">
        <v>0</v>
      </c>
    </row>
    <row r="235" spans="2:9" ht="63.75" hidden="1" x14ac:dyDescent="0.2">
      <c r="B235" s="9" t="s">
        <v>6163</v>
      </c>
      <c r="C235" s="12" t="s">
        <v>123</v>
      </c>
      <c r="D235" s="14" t="s">
        <v>8474</v>
      </c>
      <c r="E235" s="10">
        <v>0</v>
      </c>
      <c r="F235" s="10" t="str">
        <f>IF(REKAPITULACIJA!$F$48*I235=0,"",REKAPITULACIJA!$F$48*I235)</f>
        <v/>
      </c>
      <c r="G235" s="10" t="str">
        <f t="shared" si="3"/>
        <v/>
      </c>
      <c r="I235" s="28">
        <v>0</v>
      </c>
    </row>
    <row r="236" spans="2:9" ht="63.75" hidden="1" x14ac:dyDescent="0.2">
      <c r="B236" s="9" t="s">
        <v>6164</v>
      </c>
      <c r="C236" s="12" t="s">
        <v>123</v>
      </c>
      <c r="D236" s="14" t="s">
        <v>8475</v>
      </c>
      <c r="E236" s="10">
        <v>0</v>
      </c>
      <c r="F236" s="10" t="str">
        <f>IF(REKAPITULACIJA!$F$48*I236=0,"",REKAPITULACIJA!$F$48*I236)</f>
        <v/>
      </c>
      <c r="G236" s="10" t="str">
        <f t="shared" si="3"/>
        <v/>
      </c>
      <c r="I236" s="28">
        <v>0</v>
      </c>
    </row>
    <row r="237" spans="2:9" ht="63.75" hidden="1" x14ac:dyDescent="0.2">
      <c r="B237" s="9" t="s">
        <v>6165</v>
      </c>
      <c r="C237" s="12" t="s">
        <v>123</v>
      </c>
      <c r="D237" s="14" t="s">
        <v>8476</v>
      </c>
      <c r="E237" s="10">
        <v>0</v>
      </c>
      <c r="F237" s="10" t="str">
        <f>IF(REKAPITULACIJA!$F$48*I237=0,"",REKAPITULACIJA!$F$48*I237)</f>
        <v/>
      </c>
      <c r="G237" s="10" t="str">
        <f t="shared" si="3"/>
        <v/>
      </c>
      <c r="I237" s="28">
        <v>0</v>
      </c>
    </row>
    <row r="238" spans="2:9" ht="63.75" hidden="1" x14ac:dyDescent="0.2">
      <c r="B238" s="9" t="s">
        <v>6166</v>
      </c>
      <c r="C238" s="12" t="s">
        <v>123</v>
      </c>
      <c r="D238" s="14" t="s">
        <v>8477</v>
      </c>
      <c r="E238" s="10">
        <v>0</v>
      </c>
      <c r="F238" s="10" t="str">
        <f>IF(REKAPITULACIJA!$F$48*I238=0,"",REKAPITULACIJA!$F$48*I238)</f>
        <v/>
      </c>
      <c r="G238" s="10" t="str">
        <f t="shared" si="3"/>
        <v/>
      </c>
      <c r="I238" s="28">
        <v>0</v>
      </c>
    </row>
    <row r="239" spans="2:9" ht="51" hidden="1" x14ac:dyDescent="0.2">
      <c r="B239" s="9" t="s">
        <v>6167</v>
      </c>
      <c r="C239" s="12" t="s">
        <v>123</v>
      </c>
      <c r="D239" s="14" t="s">
        <v>6168</v>
      </c>
      <c r="E239" s="10">
        <v>0</v>
      </c>
      <c r="F239" s="10" t="str">
        <f>IF(REKAPITULACIJA!$F$48*I239=0,"",REKAPITULACIJA!$F$48*I239)</f>
        <v/>
      </c>
      <c r="G239" s="10" t="str">
        <f t="shared" si="3"/>
        <v/>
      </c>
      <c r="I239" s="28">
        <v>0</v>
      </c>
    </row>
    <row r="240" spans="2:9" ht="51" hidden="1" x14ac:dyDescent="0.2">
      <c r="B240" s="9" t="s">
        <v>6169</v>
      </c>
      <c r="C240" s="12" t="s">
        <v>123</v>
      </c>
      <c r="D240" s="14" t="s">
        <v>6170</v>
      </c>
      <c r="E240" s="10">
        <v>0</v>
      </c>
      <c r="F240" s="10" t="str">
        <f>IF(REKAPITULACIJA!$F$48*I240=0,"",REKAPITULACIJA!$F$48*I240)</f>
        <v/>
      </c>
      <c r="G240" s="10" t="str">
        <f t="shared" si="3"/>
        <v/>
      </c>
      <c r="I240" s="28">
        <v>0</v>
      </c>
    </row>
    <row r="241" spans="2:9" ht="51" hidden="1" x14ac:dyDescent="0.2">
      <c r="B241" s="9" t="s">
        <v>6171</v>
      </c>
      <c r="C241" s="12" t="s">
        <v>123</v>
      </c>
      <c r="D241" s="14" t="s">
        <v>6172</v>
      </c>
      <c r="E241" s="10">
        <v>0</v>
      </c>
      <c r="F241" s="10" t="str">
        <f>IF(REKAPITULACIJA!$F$48*I241=0,"",REKAPITULACIJA!$F$48*I241)</f>
        <v/>
      </c>
      <c r="G241" s="10" t="str">
        <f t="shared" si="3"/>
        <v/>
      </c>
      <c r="I241" s="28">
        <v>0</v>
      </c>
    </row>
    <row r="242" spans="2:9" ht="51" hidden="1" x14ac:dyDescent="0.2">
      <c r="B242" s="9" t="s">
        <v>6173</v>
      </c>
      <c r="C242" s="12" t="s">
        <v>123</v>
      </c>
      <c r="D242" s="14" t="s">
        <v>6174</v>
      </c>
      <c r="E242" s="10">
        <v>0</v>
      </c>
      <c r="F242" s="10" t="str">
        <f>IF(REKAPITULACIJA!$F$48*I242=0,"",REKAPITULACIJA!$F$48*I242)</f>
        <v/>
      </c>
      <c r="G242" s="10" t="str">
        <f t="shared" si="3"/>
        <v/>
      </c>
      <c r="I242" s="28">
        <v>0</v>
      </c>
    </row>
    <row r="243" spans="2:9" ht="51" hidden="1" x14ac:dyDescent="0.2">
      <c r="B243" s="9" t="s">
        <v>6175</v>
      </c>
      <c r="C243" s="12" t="s">
        <v>123</v>
      </c>
      <c r="D243" s="14" t="s">
        <v>6176</v>
      </c>
      <c r="E243" s="10">
        <v>0</v>
      </c>
      <c r="F243" s="10" t="str">
        <f>IF(REKAPITULACIJA!$F$48*I243=0,"",REKAPITULACIJA!$F$48*I243)</f>
        <v/>
      </c>
      <c r="G243" s="10" t="str">
        <f t="shared" si="3"/>
        <v/>
      </c>
      <c r="I243" s="28">
        <v>0</v>
      </c>
    </row>
    <row r="244" spans="2:9" ht="25.5" hidden="1" x14ac:dyDescent="0.2">
      <c r="B244" s="9" t="s">
        <v>6177</v>
      </c>
      <c r="C244" s="12" t="s">
        <v>13</v>
      </c>
      <c r="D244" s="14" t="s">
        <v>6178</v>
      </c>
      <c r="E244" s="10">
        <v>0</v>
      </c>
      <c r="F244" s="10" t="str">
        <f>IF(REKAPITULACIJA!$F$48*I244=0,"",REKAPITULACIJA!$F$48*I244)</f>
        <v/>
      </c>
      <c r="G244" s="10" t="str">
        <f t="shared" si="3"/>
        <v/>
      </c>
      <c r="I244" s="28">
        <v>0</v>
      </c>
    </row>
    <row r="245" spans="2:9" ht="25.5" hidden="1" x14ac:dyDescent="0.2">
      <c r="B245" s="9" t="s">
        <v>6179</v>
      </c>
      <c r="C245" s="12" t="s">
        <v>13</v>
      </c>
      <c r="D245" s="14" t="s">
        <v>6180</v>
      </c>
      <c r="E245" s="10">
        <v>0</v>
      </c>
      <c r="F245" s="10" t="str">
        <f>IF(REKAPITULACIJA!$F$48*I245=0,"",REKAPITULACIJA!$F$48*I245)</f>
        <v/>
      </c>
      <c r="G245" s="10" t="str">
        <f t="shared" si="3"/>
        <v/>
      </c>
      <c r="I245" s="28">
        <v>0</v>
      </c>
    </row>
    <row r="246" spans="2:9" ht="25.5" hidden="1" x14ac:dyDescent="0.2">
      <c r="B246" s="9" t="s">
        <v>6181</v>
      </c>
      <c r="C246" s="12" t="s">
        <v>13</v>
      </c>
      <c r="D246" s="14" t="s">
        <v>6182</v>
      </c>
      <c r="E246" s="10">
        <v>0</v>
      </c>
      <c r="F246" s="10" t="str">
        <f>IF(REKAPITULACIJA!$F$48*I246=0,"",REKAPITULACIJA!$F$48*I246)</f>
        <v/>
      </c>
      <c r="G246" s="10" t="str">
        <f t="shared" si="3"/>
        <v/>
      </c>
      <c r="I246" s="28">
        <v>0</v>
      </c>
    </row>
    <row r="247" spans="2:9" ht="63.75" hidden="1" x14ac:dyDescent="0.2">
      <c r="B247" s="9" t="s">
        <v>6183</v>
      </c>
      <c r="C247" s="12" t="s">
        <v>123</v>
      </c>
      <c r="D247" s="14" t="s">
        <v>8479</v>
      </c>
      <c r="E247" s="10">
        <v>0</v>
      </c>
      <c r="F247" s="10" t="str">
        <f>IF(REKAPITULACIJA!$F$48*I247=0,"",REKAPITULACIJA!$F$48*I247)</f>
        <v/>
      </c>
      <c r="G247" s="10" t="str">
        <f t="shared" ref="G247:G308" si="4">IF(F247="","",E247*F247)</f>
        <v/>
      </c>
      <c r="I247" s="28">
        <v>0</v>
      </c>
    </row>
    <row r="248" spans="2:9" ht="63.75" hidden="1" x14ac:dyDescent="0.2">
      <c r="B248" s="9" t="s">
        <v>6184</v>
      </c>
      <c r="C248" s="12" t="s">
        <v>123</v>
      </c>
      <c r="D248" s="14" t="s">
        <v>8478</v>
      </c>
      <c r="E248" s="10">
        <v>0</v>
      </c>
      <c r="F248" s="10" t="str">
        <f>IF(REKAPITULACIJA!$F$48*I248=0,"",REKAPITULACIJA!$F$48*I248)</f>
        <v/>
      </c>
      <c r="G248" s="10" t="str">
        <f t="shared" si="4"/>
        <v/>
      </c>
      <c r="I248" s="28">
        <v>0</v>
      </c>
    </row>
    <row r="249" spans="2:9" ht="76.5" hidden="1" x14ac:dyDescent="0.2">
      <c r="B249" s="9" t="s">
        <v>6185</v>
      </c>
      <c r="C249" s="12" t="s">
        <v>123</v>
      </c>
      <c r="D249" s="14" t="s">
        <v>8480</v>
      </c>
      <c r="E249" s="10">
        <v>0</v>
      </c>
      <c r="F249" s="10" t="str">
        <f>IF(REKAPITULACIJA!$F$48*I249=0,"",REKAPITULACIJA!$F$48*I249)</f>
        <v/>
      </c>
      <c r="G249" s="10" t="str">
        <f t="shared" si="4"/>
        <v/>
      </c>
      <c r="I249" s="28">
        <v>0</v>
      </c>
    </row>
    <row r="250" spans="2:9" ht="63.75" hidden="1" x14ac:dyDescent="0.2">
      <c r="B250" s="9" t="s">
        <v>6186</v>
      </c>
      <c r="C250" s="12" t="s">
        <v>123</v>
      </c>
      <c r="D250" s="14" t="s">
        <v>8481</v>
      </c>
      <c r="E250" s="10">
        <v>0</v>
      </c>
      <c r="F250" s="10" t="str">
        <f>IF(REKAPITULACIJA!$F$48*I250=0,"",REKAPITULACIJA!$F$48*I250)</f>
        <v/>
      </c>
      <c r="G250" s="10" t="str">
        <f t="shared" si="4"/>
        <v/>
      </c>
      <c r="I250" s="28">
        <v>0</v>
      </c>
    </row>
    <row r="251" spans="2:9" ht="51" hidden="1" x14ac:dyDescent="0.2">
      <c r="B251" s="9" t="s">
        <v>6187</v>
      </c>
      <c r="C251" s="12" t="s">
        <v>84</v>
      </c>
      <c r="D251" s="14" t="s">
        <v>8482</v>
      </c>
      <c r="E251" s="10">
        <v>0</v>
      </c>
      <c r="F251" s="10" t="str">
        <f>IF(REKAPITULACIJA!$F$48*I251=0,"",REKAPITULACIJA!$F$48*I251)</f>
        <v/>
      </c>
      <c r="G251" s="10" t="str">
        <f t="shared" si="4"/>
        <v/>
      </c>
      <c r="I251" s="28">
        <v>0</v>
      </c>
    </row>
    <row r="252" spans="2:9" ht="51" hidden="1" x14ac:dyDescent="0.2">
      <c r="B252" s="9" t="s">
        <v>6188</v>
      </c>
      <c r="C252" s="12" t="s">
        <v>84</v>
      </c>
      <c r="D252" s="14" t="s">
        <v>6189</v>
      </c>
      <c r="E252" s="10">
        <v>0</v>
      </c>
      <c r="F252" s="10" t="str">
        <f>IF(REKAPITULACIJA!$F$48*I252=0,"",REKAPITULACIJA!$F$48*I252)</f>
        <v/>
      </c>
      <c r="G252" s="10" t="str">
        <f t="shared" si="4"/>
        <v/>
      </c>
      <c r="I252" s="28">
        <v>0</v>
      </c>
    </row>
    <row r="253" spans="2:9" ht="51" hidden="1" x14ac:dyDescent="0.2">
      <c r="B253" s="9" t="s">
        <v>6190</v>
      </c>
      <c r="C253" s="12" t="s">
        <v>84</v>
      </c>
      <c r="D253" s="14" t="s">
        <v>6191</v>
      </c>
      <c r="E253" s="10">
        <v>0</v>
      </c>
      <c r="F253" s="10" t="str">
        <f>IF(REKAPITULACIJA!$F$48*I253=0,"",REKAPITULACIJA!$F$48*I253)</f>
        <v/>
      </c>
      <c r="G253" s="10" t="str">
        <f t="shared" si="4"/>
        <v/>
      </c>
      <c r="I253" s="28">
        <v>0</v>
      </c>
    </row>
    <row r="254" spans="2:9" ht="51" hidden="1" x14ac:dyDescent="0.2">
      <c r="B254" s="9" t="s">
        <v>6192</v>
      </c>
      <c r="C254" s="12" t="s">
        <v>84</v>
      </c>
      <c r="D254" s="14" t="s">
        <v>6193</v>
      </c>
      <c r="E254" s="10">
        <v>0</v>
      </c>
      <c r="F254" s="10" t="str">
        <f>IF(REKAPITULACIJA!$F$48*I254=0,"",REKAPITULACIJA!$F$48*I254)</f>
        <v/>
      </c>
      <c r="G254" s="10" t="str">
        <f t="shared" si="4"/>
        <v/>
      </c>
      <c r="I254" s="28">
        <v>0</v>
      </c>
    </row>
    <row r="255" spans="2:9" ht="51" hidden="1" x14ac:dyDescent="0.2">
      <c r="B255" s="9" t="s">
        <v>6194</v>
      </c>
      <c r="C255" s="12" t="s">
        <v>84</v>
      </c>
      <c r="D255" s="14" t="s">
        <v>8483</v>
      </c>
      <c r="E255" s="10">
        <v>0</v>
      </c>
      <c r="F255" s="10" t="str">
        <f>IF(REKAPITULACIJA!$F$48*I255=0,"",REKAPITULACIJA!$F$48*I255)</f>
        <v/>
      </c>
      <c r="G255" s="10" t="str">
        <f t="shared" si="4"/>
        <v/>
      </c>
      <c r="I255" s="28">
        <v>0</v>
      </c>
    </row>
    <row r="256" spans="2:9" ht="51" hidden="1" x14ac:dyDescent="0.2">
      <c r="B256" s="9" t="s">
        <v>6195</v>
      </c>
      <c r="C256" s="12" t="s">
        <v>84</v>
      </c>
      <c r="D256" s="14" t="s">
        <v>6196</v>
      </c>
      <c r="E256" s="10">
        <v>0</v>
      </c>
      <c r="F256" s="10" t="str">
        <f>IF(REKAPITULACIJA!$F$48*I256=0,"",REKAPITULACIJA!$F$48*I256)</f>
        <v/>
      </c>
      <c r="G256" s="10" t="str">
        <f t="shared" si="4"/>
        <v/>
      </c>
      <c r="I256" s="28">
        <v>0</v>
      </c>
    </row>
    <row r="257" spans="2:9" ht="51" hidden="1" x14ac:dyDescent="0.2">
      <c r="B257" s="9" t="s">
        <v>6197</v>
      </c>
      <c r="C257" s="12" t="s">
        <v>84</v>
      </c>
      <c r="D257" s="14" t="s">
        <v>6198</v>
      </c>
      <c r="E257" s="10">
        <v>0</v>
      </c>
      <c r="F257" s="10" t="str">
        <f>IF(REKAPITULACIJA!$F$48*I257=0,"",REKAPITULACIJA!$F$48*I257)</f>
        <v/>
      </c>
      <c r="G257" s="10" t="str">
        <f t="shared" si="4"/>
        <v/>
      </c>
      <c r="I257" s="28">
        <v>0</v>
      </c>
    </row>
    <row r="258" spans="2:9" ht="51" hidden="1" x14ac:dyDescent="0.2">
      <c r="B258" s="9" t="s">
        <v>6199</v>
      </c>
      <c r="C258" s="12" t="s">
        <v>84</v>
      </c>
      <c r="D258" s="14" t="s">
        <v>8484</v>
      </c>
      <c r="E258" s="10">
        <v>0</v>
      </c>
      <c r="F258" s="10" t="str">
        <f>IF(REKAPITULACIJA!$F$48*I258=0,"",REKAPITULACIJA!$F$48*I258)</f>
        <v/>
      </c>
      <c r="G258" s="10" t="str">
        <f t="shared" si="4"/>
        <v/>
      </c>
      <c r="I258" s="28">
        <v>0</v>
      </c>
    </row>
    <row r="259" spans="2:9" ht="51" hidden="1" x14ac:dyDescent="0.2">
      <c r="B259" s="9" t="s">
        <v>6200</v>
      </c>
      <c r="C259" s="12" t="s">
        <v>84</v>
      </c>
      <c r="D259" s="14" t="s">
        <v>8485</v>
      </c>
      <c r="E259" s="10">
        <v>0</v>
      </c>
      <c r="F259" s="10" t="str">
        <f>IF(REKAPITULACIJA!$F$48*I259=0,"",REKAPITULACIJA!$F$48*I259)</f>
        <v/>
      </c>
      <c r="G259" s="10" t="str">
        <f t="shared" si="4"/>
        <v/>
      </c>
      <c r="I259" s="28">
        <v>0</v>
      </c>
    </row>
    <row r="260" spans="2:9" ht="51" hidden="1" x14ac:dyDescent="0.2">
      <c r="B260" s="9" t="s">
        <v>6201</v>
      </c>
      <c r="C260" s="12" t="s">
        <v>84</v>
      </c>
      <c r="D260" s="14" t="s">
        <v>6202</v>
      </c>
      <c r="E260" s="10">
        <v>0</v>
      </c>
      <c r="F260" s="10" t="str">
        <f>IF(REKAPITULACIJA!$F$48*I260=0,"",REKAPITULACIJA!$F$48*I260)</f>
        <v/>
      </c>
      <c r="G260" s="10" t="str">
        <f t="shared" si="4"/>
        <v/>
      </c>
      <c r="I260" s="28">
        <v>0</v>
      </c>
    </row>
    <row r="261" spans="2:9" ht="51" hidden="1" x14ac:dyDescent="0.2">
      <c r="B261" s="9" t="s">
        <v>6203</v>
      </c>
      <c r="C261" s="12" t="s">
        <v>84</v>
      </c>
      <c r="D261" s="14" t="s">
        <v>6204</v>
      </c>
      <c r="E261" s="10">
        <v>0</v>
      </c>
      <c r="F261" s="10" t="str">
        <f>IF(REKAPITULACIJA!$F$48*I261=0,"",REKAPITULACIJA!$F$48*I261)</f>
        <v/>
      </c>
      <c r="G261" s="10" t="str">
        <f t="shared" si="4"/>
        <v/>
      </c>
      <c r="I261" s="28">
        <v>0</v>
      </c>
    </row>
    <row r="262" spans="2:9" ht="51" hidden="1" x14ac:dyDescent="0.2">
      <c r="B262" s="9" t="s">
        <v>6205</v>
      </c>
      <c r="C262" s="12" t="s">
        <v>84</v>
      </c>
      <c r="D262" s="14" t="s">
        <v>8486</v>
      </c>
      <c r="E262" s="10">
        <v>0</v>
      </c>
      <c r="F262" s="10" t="str">
        <f>IF(REKAPITULACIJA!$F$48*I262=0,"",REKAPITULACIJA!$F$48*I262)</f>
        <v/>
      </c>
      <c r="G262" s="10" t="str">
        <f t="shared" si="4"/>
        <v/>
      </c>
      <c r="I262" s="28">
        <v>0</v>
      </c>
    </row>
    <row r="263" spans="2:9" ht="51" hidden="1" x14ac:dyDescent="0.2">
      <c r="B263" s="9" t="s">
        <v>6206</v>
      </c>
      <c r="C263" s="12" t="s">
        <v>84</v>
      </c>
      <c r="D263" s="14" t="s">
        <v>6207</v>
      </c>
      <c r="E263" s="10">
        <v>0</v>
      </c>
      <c r="F263" s="10" t="str">
        <f>IF(REKAPITULACIJA!$F$48*I263=0,"",REKAPITULACIJA!$F$48*I263)</f>
        <v/>
      </c>
      <c r="G263" s="10" t="str">
        <f t="shared" si="4"/>
        <v/>
      </c>
      <c r="I263" s="28">
        <v>0</v>
      </c>
    </row>
    <row r="264" spans="2:9" ht="51" hidden="1" x14ac:dyDescent="0.2">
      <c r="B264" s="9" t="s">
        <v>6208</v>
      </c>
      <c r="C264" s="12" t="s">
        <v>84</v>
      </c>
      <c r="D264" s="14" t="s">
        <v>6209</v>
      </c>
      <c r="E264" s="10">
        <v>0</v>
      </c>
      <c r="F264" s="10" t="str">
        <f>IF(REKAPITULACIJA!$F$48*I264=0,"",REKAPITULACIJA!$F$48*I264)</f>
        <v/>
      </c>
      <c r="G264" s="10" t="str">
        <f t="shared" si="4"/>
        <v/>
      </c>
      <c r="I264" s="28">
        <v>0</v>
      </c>
    </row>
    <row r="265" spans="2:9" ht="51" hidden="1" x14ac:dyDescent="0.2">
      <c r="B265" s="9" t="s">
        <v>6210</v>
      </c>
      <c r="C265" s="12" t="s">
        <v>84</v>
      </c>
      <c r="D265" s="14" t="s">
        <v>6211</v>
      </c>
      <c r="E265" s="10">
        <v>0</v>
      </c>
      <c r="F265" s="10" t="str">
        <f>IF(REKAPITULACIJA!$F$48*I265=0,"",REKAPITULACIJA!$F$48*I265)</f>
        <v/>
      </c>
      <c r="G265" s="10" t="str">
        <f t="shared" si="4"/>
        <v/>
      </c>
      <c r="I265" s="28">
        <v>0</v>
      </c>
    </row>
    <row r="266" spans="2:9" ht="51" hidden="1" x14ac:dyDescent="0.2">
      <c r="B266" s="9" t="s">
        <v>6212</v>
      </c>
      <c r="C266" s="12" t="s">
        <v>84</v>
      </c>
      <c r="D266" s="14" t="s">
        <v>6213</v>
      </c>
      <c r="E266" s="10">
        <v>0</v>
      </c>
      <c r="F266" s="10" t="str">
        <f>IF(REKAPITULACIJA!$F$48*I266=0,"",REKAPITULACIJA!$F$48*I266)</f>
        <v/>
      </c>
      <c r="G266" s="10" t="str">
        <f t="shared" si="4"/>
        <v/>
      </c>
      <c r="I266" s="28">
        <v>0</v>
      </c>
    </row>
    <row r="267" spans="2:9" ht="51" hidden="1" x14ac:dyDescent="0.2">
      <c r="B267" s="9" t="s">
        <v>6214</v>
      </c>
      <c r="C267" s="12" t="s">
        <v>84</v>
      </c>
      <c r="D267" s="14" t="s">
        <v>8487</v>
      </c>
      <c r="E267" s="10">
        <v>0</v>
      </c>
      <c r="F267" s="10" t="str">
        <f>IF(REKAPITULACIJA!$F$48*I267=0,"",REKAPITULACIJA!$F$48*I267)</f>
        <v/>
      </c>
      <c r="G267" s="10" t="str">
        <f t="shared" si="4"/>
        <v/>
      </c>
      <c r="I267" s="28">
        <v>0</v>
      </c>
    </row>
    <row r="268" spans="2:9" ht="51" hidden="1" x14ac:dyDescent="0.2">
      <c r="B268" s="9" t="s">
        <v>6215</v>
      </c>
      <c r="C268" s="12" t="s">
        <v>84</v>
      </c>
      <c r="D268" s="14" t="s">
        <v>6216</v>
      </c>
      <c r="E268" s="10">
        <v>0</v>
      </c>
      <c r="F268" s="10" t="str">
        <f>IF(REKAPITULACIJA!$F$48*I268=0,"",REKAPITULACIJA!$F$48*I268)</f>
        <v/>
      </c>
      <c r="G268" s="10" t="str">
        <f t="shared" si="4"/>
        <v/>
      </c>
      <c r="I268" s="28">
        <v>0</v>
      </c>
    </row>
    <row r="269" spans="2:9" ht="51" hidden="1" x14ac:dyDescent="0.2">
      <c r="B269" s="9" t="s">
        <v>6217</v>
      </c>
      <c r="C269" s="12" t="s">
        <v>84</v>
      </c>
      <c r="D269" s="14" t="s">
        <v>6218</v>
      </c>
      <c r="E269" s="10">
        <v>0</v>
      </c>
      <c r="F269" s="10" t="str">
        <f>IF(REKAPITULACIJA!$F$48*I269=0,"",REKAPITULACIJA!$F$48*I269)</f>
        <v/>
      </c>
      <c r="G269" s="10" t="str">
        <f t="shared" si="4"/>
        <v/>
      </c>
      <c r="I269" s="28">
        <v>0</v>
      </c>
    </row>
    <row r="270" spans="2:9" ht="51" hidden="1" x14ac:dyDescent="0.2">
      <c r="B270" s="9" t="s">
        <v>6219</v>
      </c>
      <c r="C270" s="12" t="s">
        <v>84</v>
      </c>
      <c r="D270" s="14" t="s">
        <v>6220</v>
      </c>
      <c r="E270" s="10">
        <v>0</v>
      </c>
      <c r="F270" s="10" t="str">
        <f>IF(REKAPITULACIJA!$F$48*I270=0,"",REKAPITULACIJA!$F$48*I270)</f>
        <v/>
      </c>
      <c r="G270" s="10" t="str">
        <f t="shared" si="4"/>
        <v/>
      </c>
      <c r="I270" s="28">
        <v>0</v>
      </c>
    </row>
    <row r="271" spans="2:9" ht="51" hidden="1" x14ac:dyDescent="0.2">
      <c r="B271" s="9" t="s">
        <v>6221</v>
      </c>
      <c r="C271" s="12" t="s">
        <v>84</v>
      </c>
      <c r="D271" s="14" t="s">
        <v>8488</v>
      </c>
      <c r="E271" s="10">
        <v>0</v>
      </c>
      <c r="F271" s="10" t="str">
        <f>IF(REKAPITULACIJA!$F$48*I271=0,"",REKAPITULACIJA!$F$48*I271)</f>
        <v/>
      </c>
      <c r="G271" s="10" t="str">
        <f t="shared" si="4"/>
        <v/>
      </c>
      <c r="I271" s="28">
        <v>0</v>
      </c>
    </row>
    <row r="272" spans="2:9" ht="51" hidden="1" x14ac:dyDescent="0.2">
      <c r="B272" s="9" t="s">
        <v>6222</v>
      </c>
      <c r="C272" s="12" t="s">
        <v>84</v>
      </c>
      <c r="D272" s="14" t="s">
        <v>6223</v>
      </c>
      <c r="E272" s="10">
        <v>0</v>
      </c>
      <c r="F272" s="10" t="str">
        <f>IF(REKAPITULACIJA!$F$48*I272=0,"",REKAPITULACIJA!$F$48*I272)</f>
        <v/>
      </c>
      <c r="G272" s="10" t="str">
        <f t="shared" si="4"/>
        <v/>
      </c>
      <c r="I272" s="28">
        <v>0</v>
      </c>
    </row>
    <row r="273" spans="2:9" ht="51" hidden="1" x14ac:dyDescent="0.2">
      <c r="B273" s="9" t="s">
        <v>6224</v>
      </c>
      <c r="C273" s="12" t="s">
        <v>84</v>
      </c>
      <c r="D273" s="14" t="s">
        <v>6225</v>
      </c>
      <c r="E273" s="10">
        <v>0</v>
      </c>
      <c r="F273" s="10" t="str">
        <f>IF(REKAPITULACIJA!$F$48*I273=0,"",REKAPITULACIJA!$F$48*I273)</f>
        <v/>
      </c>
      <c r="G273" s="10" t="str">
        <f t="shared" si="4"/>
        <v/>
      </c>
      <c r="I273" s="28">
        <v>0</v>
      </c>
    </row>
    <row r="274" spans="2:9" ht="51" hidden="1" x14ac:dyDescent="0.2">
      <c r="B274" s="9" t="s">
        <v>6226</v>
      </c>
      <c r="C274" s="12" t="s">
        <v>84</v>
      </c>
      <c r="D274" s="14" t="s">
        <v>6227</v>
      </c>
      <c r="E274" s="10">
        <v>0</v>
      </c>
      <c r="F274" s="10" t="str">
        <f>IF(REKAPITULACIJA!$F$48*I274=0,"",REKAPITULACIJA!$F$48*I274)</f>
        <v/>
      </c>
      <c r="G274" s="10" t="str">
        <f t="shared" si="4"/>
        <v/>
      </c>
      <c r="I274" s="28">
        <v>0</v>
      </c>
    </row>
    <row r="275" spans="2:9" ht="25.5" hidden="1" x14ac:dyDescent="0.2">
      <c r="B275" s="9" t="s">
        <v>6228</v>
      </c>
      <c r="C275" s="12" t="s">
        <v>2666</v>
      </c>
      <c r="D275" s="14" t="s">
        <v>6229</v>
      </c>
      <c r="E275" s="10">
        <v>0</v>
      </c>
      <c r="F275" s="10" t="str">
        <f>IF(REKAPITULACIJA!$F$48*I275=0,"",REKAPITULACIJA!$F$48*I275)</f>
        <v/>
      </c>
      <c r="G275" s="10" t="str">
        <f t="shared" si="4"/>
        <v/>
      </c>
      <c r="I275" s="28">
        <v>0</v>
      </c>
    </row>
    <row r="276" spans="2:9" ht="25.5" hidden="1" x14ac:dyDescent="0.2">
      <c r="B276" s="9" t="s">
        <v>6230</v>
      </c>
      <c r="C276" s="12" t="s">
        <v>2666</v>
      </c>
      <c r="D276" s="14" t="s">
        <v>6231</v>
      </c>
      <c r="E276" s="10">
        <v>0</v>
      </c>
      <c r="F276" s="10" t="str">
        <f>IF(REKAPITULACIJA!$F$48*I276=0,"",REKAPITULACIJA!$F$48*I276)</f>
        <v/>
      </c>
      <c r="G276" s="10" t="str">
        <f t="shared" si="4"/>
        <v/>
      </c>
      <c r="I276" s="28">
        <v>0</v>
      </c>
    </row>
    <row r="277" spans="2:9" ht="25.5" hidden="1" x14ac:dyDescent="0.2">
      <c r="B277" s="9" t="s">
        <v>6232</v>
      </c>
      <c r="C277" s="12" t="s">
        <v>2666</v>
      </c>
      <c r="D277" s="14" t="s">
        <v>6233</v>
      </c>
      <c r="E277" s="10">
        <v>0</v>
      </c>
      <c r="F277" s="10" t="str">
        <f>IF(REKAPITULACIJA!$F$48*I277=0,"",REKAPITULACIJA!$F$48*I277)</f>
        <v/>
      </c>
      <c r="G277" s="10" t="str">
        <f t="shared" si="4"/>
        <v/>
      </c>
      <c r="I277" s="28">
        <v>0</v>
      </c>
    </row>
    <row r="278" spans="2:9" ht="25.5" hidden="1" x14ac:dyDescent="0.2">
      <c r="B278" s="9" t="s">
        <v>6234</v>
      </c>
      <c r="C278" s="12" t="s">
        <v>2666</v>
      </c>
      <c r="D278" s="14" t="s">
        <v>6235</v>
      </c>
      <c r="E278" s="10">
        <v>0</v>
      </c>
      <c r="F278" s="10" t="str">
        <f>IF(REKAPITULACIJA!$F$48*I278=0,"",REKAPITULACIJA!$F$48*I278)</f>
        <v/>
      </c>
      <c r="G278" s="10" t="str">
        <f t="shared" si="4"/>
        <v/>
      </c>
      <c r="I278" s="28">
        <v>0</v>
      </c>
    </row>
    <row r="279" spans="2:9" ht="25.5" hidden="1" x14ac:dyDescent="0.2">
      <c r="B279" s="9" t="s">
        <v>6236</v>
      </c>
      <c r="C279" s="12" t="s">
        <v>2666</v>
      </c>
      <c r="D279" s="14" t="s">
        <v>6237</v>
      </c>
      <c r="E279" s="10">
        <v>0</v>
      </c>
      <c r="F279" s="10" t="str">
        <f>IF(REKAPITULACIJA!$F$48*I279=0,"",REKAPITULACIJA!$F$48*I279)</f>
        <v/>
      </c>
      <c r="G279" s="10" t="str">
        <f t="shared" si="4"/>
        <v/>
      </c>
      <c r="I279" s="28">
        <v>0</v>
      </c>
    </row>
    <row r="280" spans="2:9" ht="25.5" hidden="1" x14ac:dyDescent="0.2">
      <c r="B280" s="9" t="s">
        <v>6238</v>
      </c>
      <c r="C280" s="12" t="s">
        <v>2666</v>
      </c>
      <c r="D280" s="14" t="s">
        <v>6239</v>
      </c>
      <c r="E280" s="10">
        <v>0</v>
      </c>
      <c r="F280" s="10" t="str">
        <f>IF(REKAPITULACIJA!$F$48*I280=0,"",REKAPITULACIJA!$F$48*I280)</f>
        <v/>
      </c>
      <c r="G280" s="10" t="str">
        <f t="shared" si="4"/>
        <v/>
      </c>
      <c r="I280" s="28">
        <v>0</v>
      </c>
    </row>
    <row r="281" spans="2:9" ht="25.5" hidden="1" x14ac:dyDescent="0.2">
      <c r="B281" s="9" t="s">
        <v>6240</v>
      </c>
      <c r="C281" s="12" t="s">
        <v>2666</v>
      </c>
      <c r="D281" s="14" t="s">
        <v>6241</v>
      </c>
      <c r="E281" s="10">
        <v>0</v>
      </c>
      <c r="F281" s="10" t="str">
        <f>IF(REKAPITULACIJA!$F$48*I281=0,"",REKAPITULACIJA!$F$48*I281)</f>
        <v/>
      </c>
      <c r="G281" s="10" t="str">
        <f t="shared" si="4"/>
        <v/>
      </c>
      <c r="I281" s="28">
        <v>0</v>
      </c>
    </row>
    <row r="282" spans="2:9" ht="25.5" hidden="1" x14ac:dyDescent="0.2">
      <c r="B282" s="9" t="s">
        <v>6242</v>
      </c>
      <c r="C282" s="12" t="s">
        <v>2666</v>
      </c>
      <c r="D282" s="14" t="s">
        <v>6243</v>
      </c>
      <c r="E282" s="10">
        <v>0</v>
      </c>
      <c r="F282" s="10" t="str">
        <f>IF(REKAPITULACIJA!$F$48*I282=0,"",REKAPITULACIJA!$F$48*I282)</f>
        <v/>
      </c>
      <c r="G282" s="10" t="str">
        <f t="shared" si="4"/>
        <v/>
      </c>
      <c r="I282" s="28">
        <v>0</v>
      </c>
    </row>
    <row r="283" spans="2:9" ht="25.5" hidden="1" x14ac:dyDescent="0.2">
      <c r="B283" s="9" t="s">
        <v>6244</v>
      </c>
      <c r="C283" s="12" t="s">
        <v>2666</v>
      </c>
      <c r="D283" s="14" t="s">
        <v>6245</v>
      </c>
      <c r="E283" s="10">
        <v>0</v>
      </c>
      <c r="F283" s="10" t="str">
        <f>IF(REKAPITULACIJA!$F$48*I283=0,"",REKAPITULACIJA!$F$48*I283)</f>
        <v/>
      </c>
      <c r="G283" s="10" t="str">
        <f t="shared" si="4"/>
        <v/>
      </c>
      <c r="I283" s="28">
        <v>0</v>
      </c>
    </row>
    <row r="284" spans="2:9" ht="25.5" hidden="1" x14ac:dyDescent="0.2">
      <c r="B284" s="9" t="s">
        <v>6246</v>
      </c>
      <c r="C284" s="12" t="s">
        <v>2666</v>
      </c>
      <c r="D284" s="14" t="s">
        <v>6247</v>
      </c>
      <c r="E284" s="10">
        <v>0</v>
      </c>
      <c r="F284" s="10" t="str">
        <f>IF(REKAPITULACIJA!$F$48*I284=0,"",REKAPITULACIJA!$F$48*I284)</f>
        <v/>
      </c>
      <c r="G284" s="10" t="str">
        <f t="shared" si="4"/>
        <v/>
      </c>
      <c r="I284" s="28">
        <v>0</v>
      </c>
    </row>
    <row r="285" spans="2:9" ht="25.5" hidden="1" x14ac:dyDescent="0.2">
      <c r="B285" s="9" t="s">
        <v>6248</v>
      </c>
      <c r="C285" s="12" t="s">
        <v>123</v>
      </c>
      <c r="D285" s="14" t="s">
        <v>6249</v>
      </c>
      <c r="E285" s="10">
        <v>0</v>
      </c>
      <c r="F285" s="10" t="str">
        <f>IF(REKAPITULACIJA!$F$48*I285=0,"",REKAPITULACIJA!$F$48*I285)</f>
        <v/>
      </c>
      <c r="G285" s="10" t="str">
        <f t="shared" si="4"/>
        <v/>
      </c>
      <c r="I285" s="28">
        <v>0</v>
      </c>
    </row>
    <row r="286" spans="2:9" ht="25.5" hidden="1" x14ac:dyDescent="0.2">
      <c r="B286" s="9" t="s">
        <v>6250</v>
      </c>
      <c r="C286" s="12" t="s">
        <v>123</v>
      </c>
      <c r="D286" s="14" t="s">
        <v>6251</v>
      </c>
      <c r="E286" s="10">
        <v>0</v>
      </c>
      <c r="F286" s="10" t="str">
        <f>IF(REKAPITULACIJA!$F$48*I286=0,"",REKAPITULACIJA!$F$48*I286)</f>
        <v/>
      </c>
      <c r="G286" s="10" t="str">
        <f t="shared" si="4"/>
        <v/>
      </c>
      <c r="I286" s="28">
        <v>0</v>
      </c>
    </row>
    <row r="287" spans="2:9" ht="25.5" hidden="1" x14ac:dyDescent="0.2">
      <c r="B287" s="9" t="s">
        <v>6252</v>
      </c>
      <c r="C287" s="12" t="s">
        <v>123</v>
      </c>
      <c r="D287" s="14" t="s">
        <v>6253</v>
      </c>
      <c r="E287" s="10">
        <v>0</v>
      </c>
      <c r="F287" s="10" t="str">
        <f>IF(REKAPITULACIJA!$F$48*I287=0,"",REKAPITULACIJA!$F$48*I287)</f>
        <v/>
      </c>
      <c r="G287" s="10" t="str">
        <f t="shared" si="4"/>
        <v/>
      </c>
      <c r="I287" s="28">
        <v>0</v>
      </c>
    </row>
    <row r="288" spans="2:9" ht="38.25" hidden="1" x14ac:dyDescent="0.2">
      <c r="B288" s="9" t="s">
        <v>6254</v>
      </c>
      <c r="C288" s="12" t="s">
        <v>2666</v>
      </c>
      <c r="D288" s="14" t="s">
        <v>8489</v>
      </c>
      <c r="E288" s="10">
        <v>0</v>
      </c>
      <c r="F288" s="10" t="str">
        <f>IF(REKAPITULACIJA!$F$48*I288=0,"",REKAPITULACIJA!$F$48*I288)</f>
        <v/>
      </c>
      <c r="G288" s="10" t="str">
        <f t="shared" si="4"/>
        <v/>
      </c>
      <c r="I288" s="28">
        <v>0</v>
      </c>
    </row>
    <row r="289" spans="2:9" ht="38.25" hidden="1" x14ac:dyDescent="0.2">
      <c r="B289" s="9" t="s">
        <v>6255</v>
      </c>
      <c r="C289" s="12" t="s">
        <v>2666</v>
      </c>
      <c r="D289" s="14" t="s">
        <v>8490</v>
      </c>
      <c r="E289" s="10">
        <v>0</v>
      </c>
      <c r="F289" s="10" t="str">
        <f>IF(REKAPITULACIJA!$F$48*I289=0,"",REKAPITULACIJA!$F$48*I289)</f>
        <v/>
      </c>
      <c r="G289" s="10" t="str">
        <f t="shared" si="4"/>
        <v/>
      </c>
      <c r="I289" s="28">
        <v>0</v>
      </c>
    </row>
    <row r="290" spans="2:9" ht="38.25" hidden="1" x14ac:dyDescent="0.2">
      <c r="B290" s="9" t="s">
        <v>6256</v>
      </c>
      <c r="C290" s="12" t="s">
        <v>2666</v>
      </c>
      <c r="D290" s="14" t="s">
        <v>8491</v>
      </c>
      <c r="E290" s="10">
        <v>0</v>
      </c>
      <c r="F290" s="10" t="str">
        <f>IF(REKAPITULACIJA!$F$48*I290=0,"",REKAPITULACIJA!$F$48*I290)</f>
        <v/>
      </c>
      <c r="G290" s="10" t="str">
        <f t="shared" si="4"/>
        <v/>
      </c>
      <c r="I290" s="28">
        <v>0</v>
      </c>
    </row>
    <row r="291" spans="2:9" ht="38.25" hidden="1" x14ac:dyDescent="0.2">
      <c r="B291" s="9" t="s">
        <v>6257</v>
      </c>
      <c r="C291" s="12" t="s">
        <v>2666</v>
      </c>
      <c r="D291" s="14" t="s">
        <v>8492</v>
      </c>
      <c r="E291" s="10">
        <v>0</v>
      </c>
      <c r="F291" s="10" t="str">
        <f>IF(REKAPITULACIJA!$F$48*I291=0,"",REKAPITULACIJA!$F$48*I291)</f>
        <v/>
      </c>
      <c r="G291" s="10" t="str">
        <f t="shared" si="4"/>
        <v/>
      </c>
      <c r="I291" s="28">
        <v>0</v>
      </c>
    </row>
    <row r="292" spans="2:9" ht="38.25" hidden="1" x14ac:dyDescent="0.2">
      <c r="B292" s="9" t="s">
        <v>6258</v>
      </c>
      <c r="C292" s="12" t="s">
        <v>2666</v>
      </c>
      <c r="D292" s="14" t="s">
        <v>8493</v>
      </c>
      <c r="E292" s="10">
        <v>0</v>
      </c>
      <c r="F292" s="10" t="str">
        <f>IF(REKAPITULACIJA!$F$48*I292=0,"",REKAPITULACIJA!$F$48*I292)</f>
        <v/>
      </c>
      <c r="G292" s="10" t="str">
        <f t="shared" si="4"/>
        <v/>
      </c>
      <c r="I292" s="28">
        <v>0</v>
      </c>
    </row>
    <row r="293" spans="2:9" ht="25.5" hidden="1" x14ac:dyDescent="0.2">
      <c r="B293" s="9" t="s">
        <v>6259</v>
      </c>
      <c r="C293" s="12" t="s">
        <v>13</v>
      </c>
      <c r="D293" s="14" t="s">
        <v>6260</v>
      </c>
      <c r="E293" s="10">
        <v>0</v>
      </c>
      <c r="F293" s="10" t="str">
        <f>IF(REKAPITULACIJA!$F$48*I293=0,"",REKAPITULACIJA!$F$48*I293)</f>
        <v/>
      </c>
      <c r="G293" s="10" t="str">
        <f t="shared" si="4"/>
        <v/>
      </c>
      <c r="I293" s="28">
        <v>0</v>
      </c>
    </row>
    <row r="294" spans="2:9" ht="51" hidden="1" x14ac:dyDescent="0.2">
      <c r="B294" s="9" t="s">
        <v>6261</v>
      </c>
      <c r="C294" s="12" t="s">
        <v>13</v>
      </c>
      <c r="D294" s="14" t="s">
        <v>8494</v>
      </c>
      <c r="E294" s="10">
        <v>0</v>
      </c>
      <c r="F294" s="10" t="str">
        <f>IF(REKAPITULACIJA!$F$48*I294=0,"",REKAPITULACIJA!$F$48*I294)</f>
        <v/>
      </c>
      <c r="G294" s="10" t="str">
        <f t="shared" si="4"/>
        <v/>
      </c>
      <c r="I294" s="28">
        <v>0</v>
      </c>
    </row>
    <row r="295" spans="2:9" ht="51" hidden="1" x14ac:dyDescent="0.2">
      <c r="B295" s="9" t="s">
        <v>6262</v>
      </c>
      <c r="C295" s="12" t="s">
        <v>13</v>
      </c>
      <c r="D295" s="14" t="s">
        <v>8495</v>
      </c>
      <c r="E295" s="10">
        <v>0</v>
      </c>
      <c r="F295" s="10" t="str">
        <f>IF(REKAPITULACIJA!$F$48*I295=0,"",REKAPITULACIJA!$F$48*I295)</f>
        <v/>
      </c>
      <c r="G295" s="10" t="str">
        <f t="shared" si="4"/>
        <v/>
      </c>
      <c r="I295" s="28">
        <v>0</v>
      </c>
    </row>
    <row r="296" spans="2:9" ht="63.75" hidden="1" x14ac:dyDescent="0.2">
      <c r="B296" s="9" t="s">
        <v>6263</v>
      </c>
      <c r="C296" s="12" t="s">
        <v>13</v>
      </c>
      <c r="D296" s="14" t="s">
        <v>8496</v>
      </c>
      <c r="E296" s="10">
        <v>0</v>
      </c>
      <c r="F296" s="10" t="str">
        <f>IF(REKAPITULACIJA!$F$48*I296=0,"",REKAPITULACIJA!$F$48*I296)</f>
        <v/>
      </c>
      <c r="G296" s="10" t="str">
        <f t="shared" si="4"/>
        <v/>
      </c>
      <c r="I296" s="28">
        <v>0</v>
      </c>
    </row>
    <row r="297" spans="2:9" ht="63.75" hidden="1" x14ac:dyDescent="0.2">
      <c r="B297" s="9" t="s">
        <v>6264</v>
      </c>
      <c r="C297" s="12" t="s">
        <v>13</v>
      </c>
      <c r="D297" s="14" t="s">
        <v>8497</v>
      </c>
      <c r="E297" s="10">
        <v>0</v>
      </c>
      <c r="F297" s="10" t="str">
        <f>IF(REKAPITULACIJA!$F$48*I297=0,"",REKAPITULACIJA!$F$48*I297)</f>
        <v/>
      </c>
      <c r="G297" s="10" t="str">
        <f t="shared" si="4"/>
        <v/>
      </c>
      <c r="I297" s="28">
        <v>0</v>
      </c>
    </row>
    <row r="298" spans="2:9" ht="51" hidden="1" x14ac:dyDescent="0.2">
      <c r="B298" s="9" t="s">
        <v>6265</v>
      </c>
      <c r="C298" s="12" t="s">
        <v>13</v>
      </c>
      <c r="D298" s="14" t="s">
        <v>8498</v>
      </c>
      <c r="E298" s="10">
        <v>0</v>
      </c>
      <c r="F298" s="10" t="str">
        <f>IF(REKAPITULACIJA!$F$48*I298=0,"",REKAPITULACIJA!$F$48*I298)</f>
        <v/>
      </c>
      <c r="G298" s="10" t="str">
        <f t="shared" si="4"/>
        <v/>
      </c>
      <c r="I298" s="28">
        <v>0</v>
      </c>
    </row>
    <row r="299" spans="2:9" ht="51" hidden="1" x14ac:dyDescent="0.2">
      <c r="B299" s="9" t="s">
        <v>6266</v>
      </c>
      <c r="C299" s="12" t="s">
        <v>13</v>
      </c>
      <c r="D299" s="14" t="s">
        <v>8499</v>
      </c>
      <c r="E299" s="10">
        <v>0</v>
      </c>
      <c r="F299" s="10" t="str">
        <f>IF(REKAPITULACIJA!$F$48*I299=0,"",REKAPITULACIJA!$F$48*I299)</f>
        <v/>
      </c>
      <c r="G299" s="10" t="str">
        <f t="shared" si="4"/>
        <v/>
      </c>
      <c r="I299" s="28">
        <v>0</v>
      </c>
    </row>
    <row r="300" spans="2:9" ht="51" hidden="1" x14ac:dyDescent="0.2">
      <c r="B300" s="9" t="s">
        <v>6267</v>
      </c>
      <c r="C300" s="12" t="s">
        <v>13</v>
      </c>
      <c r="D300" s="14" t="s">
        <v>8500</v>
      </c>
      <c r="E300" s="10">
        <v>0</v>
      </c>
      <c r="F300" s="10" t="str">
        <f>IF(REKAPITULACIJA!$F$48*I300=0,"",REKAPITULACIJA!$F$48*I300)</f>
        <v/>
      </c>
      <c r="G300" s="10" t="str">
        <f t="shared" si="4"/>
        <v/>
      </c>
      <c r="I300" s="28">
        <v>0</v>
      </c>
    </row>
    <row r="301" spans="2:9" ht="51" hidden="1" x14ac:dyDescent="0.2">
      <c r="B301" s="9" t="s">
        <v>6268</v>
      </c>
      <c r="C301" s="12" t="s">
        <v>13</v>
      </c>
      <c r="D301" s="14" t="s">
        <v>8501</v>
      </c>
      <c r="E301" s="10">
        <v>0</v>
      </c>
      <c r="F301" s="10" t="str">
        <f>IF(REKAPITULACIJA!$F$48*I301=0,"",REKAPITULACIJA!$F$48*I301)</f>
        <v/>
      </c>
      <c r="G301" s="10" t="str">
        <f t="shared" si="4"/>
        <v/>
      </c>
      <c r="I301" s="28">
        <v>0</v>
      </c>
    </row>
    <row r="302" spans="2:9" ht="51" hidden="1" x14ac:dyDescent="0.2">
      <c r="B302" s="9" t="s">
        <v>6269</v>
      </c>
      <c r="C302" s="12" t="s">
        <v>13</v>
      </c>
      <c r="D302" s="14" t="s">
        <v>8502</v>
      </c>
      <c r="E302" s="10">
        <v>0</v>
      </c>
      <c r="F302" s="10" t="str">
        <f>IF(REKAPITULACIJA!$F$48*I302=0,"",REKAPITULACIJA!$F$48*I302)</f>
        <v/>
      </c>
      <c r="G302" s="10" t="str">
        <f t="shared" si="4"/>
        <v/>
      </c>
      <c r="I302" s="28">
        <v>0</v>
      </c>
    </row>
    <row r="303" spans="2:9" ht="51" hidden="1" x14ac:dyDescent="0.2">
      <c r="B303" s="9" t="s">
        <v>6270</v>
      </c>
      <c r="C303" s="12" t="s">
        <v>13</v>
      </c>
      <c r="D303" s="14" t="s">
        <v>8503</v>
      </c>
      <c r="E303" s="10">
        <v>0</v>
      </c>
      <c r="F303" s="10" t="str">
        <f>IF(REKAPITULACIJA!$F$48*I303=0,"",REKAPITULACIJA!$F$48*I303)</f>
        <v/>
      </c>
      <c r="G303" s="10" t="str">
        <f t="shared" si="4"/>
        <v/>
      </c>
      <c r="I303" s="28">
        <v>0</v>
      </c>
    </row>
    <row r="304" spans="2:9" ht="51" hidden="1" x14ac:dyDescent="0.2">
      <c r="B304" s="9" t="s">
        <v>6271</v>
      </c>
      <c r="C304" s="12" t="s">
        <v>13</v>
      </c>
      <c r="D304" s="14" t="s">
        <v>8504</v>
      </c>
      <c r="E304" s="10">
        <v>0</v>
      </c>
      <c r="F304" s="10" t="str">
        <f>IF(REKAPITULACIJA!$F$48*I304=0,"",REKAPITULACIJA!$F$48*I304)</f>
        <v/>
      </c>
      <c r="G304" s="10" t="str">
        <f t="shared" si="4"/>
        <v/>
      </c>
      <c r="I304" s="28">
        <v>0</v>
      </c>
    </row>
    <row r="305" spans="2:9" ht="51" hidden="1" x14ac:dyDescent="0.2">
      <c r="B305" s="9" t="s">
        <v>6272</v>
      </c>
      <c r="C305" s="12" t="s">
        <v>13</v>
      </c>
      <c r="D305" s="14" t="s">
        <v>8505</v>
      </c>
      <c r="E305" s="10">
        <v>0</v>
      </c>
      <c r="F305" s="10" t="str">
        <f>IF(REKAPITULACIJA!$F$48*I305=0,"",REKAPITULACIJA!$F$48*I305)</f>
        <v/>
      </c>
      <c r="G305" s="10" t="str">
        <f t="shared" si="4"/>
        <v/>
      </c>
      <c r="I305" s="28">
        <v>0</v>
      </c>
    </row>
    <row r="306" spans="2:9" ht="51" hidden="1" x14ac:dyDescent="0.2">
      <c r="B306" s="9" t="s">
        <v>6273</v>
      </c>
      <c r="C306" s="12" t="s">
        <v>13</v>
      </c>
      <c r="D306" s="14" t="s">
        <v>8506</v>
      </c>
      <c r="E306" s="10">
        <v>0</v>
      </c>
      <c r="F306" s="10" t="str">
        <f>IF(REKAPITULACIJA!$F$48*I306=0,"",REKAPITULACIJA!$F$48*I306)</f>
        <v/>
      </c>
      <c r="G306" s="10" t="str">
        <f t="shared" si="4"/>
        <v/>
      </c>
      <c r="I306" s="28">
        <v>0</v>
      </c>
    </row>
    <row r="307" spans="2:9" ht="76.5" hidden="1" x14ac:dyDescent="0.2">
      <c r="B307" s="9" t="s">
        <v>6274</v>
      </c>
      <c r="C307" s="12" t="s">
        <v>84</v>
      </c>
      <c r="D307" s="14" t="s">
        <v>8507</v>
      </c>
      <c r="E307" s="10">
        <v>0</v>
      </c>
      <c r="F307" s="10" t="str">
        <f>IF(REKAPITULACIJA!$F$48*I307=0,"",REKAPITULACIJA!$F$48*I307)</f>
        <v/>
      </c>
      <c r="G307" s="10" t="str">
        <f t="shared" si="4"/>
        <v/>
      </c>
      <c r="I307" s="28">
        <v>0</v>
      </c>
    </row>
    <row r="308" spans="2:9" ht="63.75" hidden="1" x14ac:dyDescent="0.2">
      <c r="B308" s="9" t="s">
        <v>6275</v>
      </c>
      <c r="C308" s="12" t="s">
        <v>84</v>
      </c>
      <c r="D308" s="14" t="s">
        <v>8508</v>
      </c>
      <c r="E308" s="10">
        <v>0</v>
      </c>
      <c r="F308" s="10" t="str">
        <f>IF(REKAPITULACIJA!$F$48*I308=0,"",REKAPITULACIJA!$F$48*I308)</f>
        <v/>
      </c>
      <c r="G308" s="10" t="str">
        <f t="shared" si="4"/>
        <v/>
      </c>
      <c r="I308" s="28">
        <v>0</v>
      </c>
    </row>
    <row r="309" spans="2:9" hidden="1" x14ac:dyDescent="0.2">
      <c r="B309" s="9" t="s">
        <v>14253</v>
      </c>
      <c r="C309" s="12" t="s">
        <v>13</v>
      </c>
      <c r="D309" s="14" t="s">
        <v>14251</v>
      </c>
      <c r="E309" s="162">
        <v>0</v>
      </c>
      <c r="F309" s="10">
        <v>95</v>
      </c>
      <c r="G309" s="10">
        <f t="shared" ref="G309" si="5">IF(F309="","",E309*F309)</f>
        <v>0</v>
      </c>
      <c r="I309" s="28">
        <v>0</v>
      </c>
    </row>
    <row r="310" spans="2:9" ht="25.5" hidden="1" x14ac:dyDescent="0.2">
      <c r="B310" s="9" t="s">
        <v>14253</v>
      </c>
      <c r="C310" s="12" t="s">
        <v>13</v>
      </c>
      <c r="D310" s="14" t="s">
        <v>14252</v>
      </c>
      <c r="E310" s="10">
        <v>0</v>
      </c>
      <c r="F310" s="10">
        <v>140</v>
      </c>
      <c r="G310" s="10">
        <f t="shared" ref="G310" si="6">IF(F310="","",E310*F310)</f>
        <v>0</v>
      </c>
      <c r="I310" s="28">
        <v>0</v>
      </c>
    </row>
    <row r="311" spans="2:9" hidden="1" x14ac:dyDescent="0.2">
      <c r="E311" s="186">
        <f>IF(SUM(E314:E640)=0,0,"")</f>
        <v>0</v>
      </c>
      <c r="F311" s="45"/>
      <c r="G311" s="45">
        <f>IF(REKAPITULACIJA!$F$48=0,"",IF(SUM(G314:G640)=0,0,""))</f>
        <v>0</v>
      </c>
    </row>
    <row r="312" spans="2:9" ht="21.2" hidden="1" customHeight="1" x14ac:dyDescent="0.25">
      <c r="B312" s="212" t="s">
        <v>6276</v>
      </c>
      <c r="C312" s="213"/>
      <c r="D312" s="213"/>
      <c r="E312" s="185">
        <f>IF(SUM(E314:E640)=0,0,"")</f>
        <v>0</v>
      </c>
      <c r="F312" s="47"/>
      <c r="G312" s="48">
        <f>IF(REKAPITULACIJA!$F$48=0,"",IF(SUM(G314:G640)=0,0,""))</f>
        <v>0</v>
      </c>
    </row>
    <row r="313" spans="2:9" hidden="1" x14ac:dyDescent="0.2">
      <c r="E313" s="186">
        <f>IF(SUM(E314:E640)=0,0,"")</f>
        <v>0</v>
      </c>
      <c r="F313" s="45"/>
      <c r="G313" s="45">
        <f>IF(REKAPITULACIJA!$F$48=0,"",IF(SUM(G314:G640)=0,0,""))</f>
        <v>0</v>
      </c>
    </row>
    <row r="314" spans="2:9" ht="38.25" hidden="1" x14ac:dyDescent="0.2">
      <c r="B314" s="9" t="s">
        <v>6277</v>
      </c>
      <c r="C314" s="12" t="s">
        <v>146</v>
      </c>
      <c r="D314" s="14" t="s">
        <v>8509</v>
      </c>
      <c r="E314" s="10">
        <v>0</v>
      </c>
      <c r="F314" s="10" t="str">
        <f>IF(REKAPITULACIJA!$F$48*I314=0,"",REKAPITULACIJA!$F$48*I314)</f>
        <v/>
      </c>
      <c r="G314" s="10" t="str">
        <f>IF(F314="","",E314*F314)</f>
        <v/>
      </c>
      <c r="I314" s="28">
        <v>0</v>
      </c>
    </row>
    <row r="315" spans="2:9" ht="38.25" hidden="1" x14ac:dyDescent="0.2">
      <c r="B315" s="9" t="s">
        <v>6278</v>
      </c>
      <c r="C315" s="12" t="s">
        <v>146</v>
      </c>
      <c r="D315" s="14" t="s">
        <v>8510</v>
      </c>
      <c r="E315" s="10">
        <v>0</v>
      </c>
      <c r="F315" s="10" t="str">
        <f>IF(REKAPITULACIJA!$F$48*I315=0,"",REKAPITULACIJA!$F$48*I315)</f>
        <v/>
      </c>
      <c r="G315" s="10" t="str">
        <f t="shared" ref="G315:G378" si="7">IF(F315="","",E315*F315)</f>
        <v/>
      </c>
      <c r="I315" s="28">
        <v>0</v>
      </c>
    </row>
    <row r="316" spans="2:9" ht="38.25" hidden="1" x14ac:dyDescent="0.2">
      <c r="B316" s="9" t="s">
        <v>6279</v>
      </c>
      <c r="C316" s="12" t="s">
        <v>146</v>
      </c>
      <c r="D316" s="14" t="s">
        <v>8511</v>
      </c>
      <c r="E316" s="10">
        <v>0</v>
      </c>
      <c r="F316" s="10" t="str">
        <f>IF(REKAPITULACIJA!$F$48*I316=0,"",REKAPITULACIJA!$F$48*I316)</f>
        <v/>
      </c>
      <c r="G316" s="10" t="str">
        <f t="shared" si="7"/>
        <v/>
      </c>
      <c r="I316" s="28">
        <v>0</v>
      </c>
    </row>
    <row r="317" spans="2:9" ht="38.25" hidden="1" x14ac:dyDescent="0.2">
      <c r="B317" s="9" t="s">
        <v>6280</v>
      </c>
      <c r="C317" s="12" t="s">
        <v>146</v>
      </c>
      <c r="D317" s="14" t="s">
        <v>8512</v>
      </c>
      <c r="E317" s="10">
        <v>0</v>
      </c>
      <c r="F317" s="10" t="str">
        <f>IF(REKAPITULACIJA!$F$48*I317=0,"",REKAPITULACIJA!$F$48*I317)</f>
        <v/>
      </c>
      <c r="G317" s="10" t="str">
        <f t="shared" si="7"/>
        <v/>
      </c>
      <c r="I317" s="28">
        <v>0</v>
      </c>
    </row>
    <row r="318" spans="2:9" ht="38.25" hidden="1" x14ac:dyDescent="0.2">
      <c r="B318" s="9" t="s">
        <v>6281</v>
      </c>
      <c r="C318" s="12" t="s">
        <v>146</v>
      </c>
      <c r="D318" s="14" t="s">
        <v>8513</v>
      </c>
      <c r="E318" s="10">
        <v>0</v>
      </c>
      <c r="F318" s="10" t="str">
        <f>IF(REKAPITULACIJA!$F$48*I318=0,"",REKAPITULACIJA!$F$48*I318)</f>
        <v/>
      </c>
      <c r="G318" s="10" t="str">
        <f t="shared" si="7"/>
        <v/>
      </c>
      <c r="I318" s="28">
        <v>0</v>
      </c>
    </row>
    <row r="319" spans="2:9" ht="38.25" hidden="1" x14ac:dyDescent="0.2">
      <c r="B319" s="9" t="s">
        <v>6282</v>
      </c>
      <c r="C319" s="12" t="s">
        <v>146</v>
      </c>
      <c r="D319" s="14" t="s">
        <v>8514</v>
      </c>
      <c r="E319" s="10">
        <v>0</v>
      </c>
      <c r="F319" s="10" t="str">
        <f>IF(REKAPITULACIJA!$F$48*I319=0,"",REKAPITULACIJA!$F$48*I319)</f>
        <v/>
      </c>
      <c r="G319" s="10" t="str">
        <f t="shared" si="7"/>
        <v/>
      </c>
      <c r="I319" s="28">
        <v>0</v>
      </c>
    </row>
    <row r="320" spans="2:9" ht="38.25" hidden="1" x14ac:dyDescent="0.2">
      <c r="B320" s="9" t="s">
        <v>6283</v>
      </c>
      <c r="C320" s="12" t="s">
        <v>146</v>
      </c>
      <c r="D320" s="14" t="s">
        <v>8515</v>
      </c>
      <c r="E320" s="10">
        <v>0</v>
      </c>
      <c r="F320" s="10" t="str">
        <f>IF(REKAPITULACIJA!$F$48*I320=0,"",REKAPITULACIJA!$F$48*I320)</f>
        <v/>
      </c>
      <c r="G320" s="10" t="str">
        <f t="shared" si="7"/>
        <v/>
      </c>
      <c r="I320" s="28">
        <v>0</v>
      </c>
    </row>
    <row r="321" spans="2:9" ht="38.25" hidden="1" x14ac:dyDescent="0.2">
      <c r="B321" s="9" t="s">
        <v>6284</v>
      </c>
      <c r="C321" s="12" t="s">
        <v>146</v>
      </c>
      <c r="D321" s="14" t="s">
        <v>8516</v>
      </c>
      <c r="E321" s="10">
        <v>0</v>
      </c>
      <c r="F321" s="10" t="str">
        <f>IF(REKAPITULACIJA!$F$48*I321=0,"",REKAPITULACIJA!$F$48*I321)</f>
        <v/>
      </c>
      <c r="G321" s="10" t="str">
        <f t="shared" si="7"/>
        <v/>
      </c>
      <c r="I321" s="28">
        <v>0</v>
      </c>
    </row>
    <row r="322" spans="2:9" ht="38.25" hidden="1" x14ac:dyDescent="0.2">
      <c r="B322" s="9" t="s">
        <v>6285</v>
      </c>
      <c r="C322" s="12" t="s">
        <v>146</v>
      </c>
      <c r="D322" s="14" t="s">
        <v>14301</v>
      </c>
      <c r="E322" s="10">
        <v>0</v>
      </c>
      <c r="F322" s="10">
        <v>95</v>
      </c>
      <c r="G322" s="10">
        <f t="shared" si="7"/>
        <v>0</v>
      </c>
      <c r="I322" s="28">
        <v>0</v>
      </c>
    </row>
    <row r="323" spans="2:9" ht="38.25" hidden="1" x14ac:dyDescent="0.2">
      <c r="B323" s="9" t="s">
        <v>6286</v>
      </c>
      <c r="C323" s="12" t="s">
        <v>146</v>
      </c>
      <c r="D323" s="14" t="s">
        <v>8517</v>
      </c>
      <c r="E323" s="10">
        <v>0</v>
      </c>
      <c r="F323" s="10" t="str">
        <f>IF(REKAPITULACIJA!$F$48*I323=0,"",REKAPITULACIJA!$F$48*I323)</f>
        <v/>
      </c>
      <c r="G323" s="10" t="str">
        <f t="shared" si="7"/>
        <v/>
      </c>
      <c r="I323" s="28">
        <v>0</v>
      </c>
    </row>
    <row r="324" spans="2:9" ht="38.25" hidden="1" x14ac:dyDescent="0.2">
      <c r="B324" s="9" t="s">
        <v>6287</v>
      </c>
      <c r="C324" s="12" t="s">
        <v>146</v>
      </c>
      <c r="D324" s="14" t="s">
        <v>8518</v>
      </c>
      <c r="E324" s="10">
        <v>0</v>
      </c>
      <c r="F324" s="10" t="str">
        <f>IF(REKAPITULACIJA!$F$48*I324=0,"",REKAPITULACIJA!$F$48*I324)</f>
        <v/>
      </c>
      <c r="G324" s="10" t="str">
        <f t="shared" si="7"/>
        <v/>
      </c>
      <c r="I324" s="28">
        <v>0</v>
      </c>
    </row>
    <row r="325" spans="2:9" ht="38.25" hidden="1" x14ac:dyDescent="0.2">
      <c r="B325" s="9" t="s">
        <v>6288</v>
      </c>
      <c r="C325" s="12" t="s">
        <v>146</v>
      </c>
      <c r="D325" s="14" t="s">
        <v>8519</v>
      </c>
      <c r="E325" s="10">
        <v>0</v>
      </c>
      <c r="F325" s="10" t="str">
        <f>IF(REKAPITULACIJA!$F$48*I325=0,"",REKAPITULACIJA!$F$48*I325)</f>
        <v/>
      </c>
      <c r="G325" s="10" t="str">
        <f t="shared" si="7"/>
        <v/>
      </c>
      <c r="I325" s="28">
        <v>0</v>
      </c>
    </row>
    <row r="326" spans="2:9" ht="38.25" hidden="1" x14ac:dyDescent="0.2">
      <c r="B326" s="9" t="s">
        <v>6289</v>
      </c>
      <c r="C326" s="12" t="s">
        <v>146</v>
      </c>
      <c r="D326" s="14" t="s">
        <v>14300</v>
      </c>
      <c r="E326" s="10">
        <v>0</v>
      </c>
      <c r="F326" s="10">
        <v>130</v>
      </c>
      <c r="G326" s="10">
        <f t="shared" si="7"/>
        <v>0</v>
      </c>
      <c r="I326" s="28">
        <v>0</v>
      </c>
    </row>
    <row r="327" spans="2:9" ht="38.25" hidden="1" x14ac:dyDescent="0.2">
      <c r="B327" s="9" t="s">
        <v>6290</v>
      </c>
      <c r="C327" s="12" t="s">
        <v>146</v>
      </c>
      <c r="D327" s="14" t="s">
        <v>8520</v>
      </c>
      <c r="E327" s="10">
        <v>0</v>
      </c>
      <c r="F327" s="10">
        <v>140</v>
      </c>
      <c r="G327" s="10">
        <f t="shared" si="7"/>
        <v>0</v>
      </c>
      <c r="I327" s="28">
        <v>0</v>
      </c>
    </row>
    <row r="328" spans="2:9" ht="38.25" hidden="1" x14ac:dyDescent="0.2">
      <c r="B328" s="9" t="s">
        <v>6291</v>
      </c>
      <c r="C328" s="12" t="s">
        <v>146</v>
      </c>
      <c r="D328" s="14" t="s">
        <v>8521</v>
      </c>
      <c r="E328" s="10">
        <v>0</v>
      </c>
      <c r="F328" s="10" t="str">
        <f>IF(REKAPITULACIJA!$F$48*I328=0,"",REKAPITULACIJA!$F$48*I328)</f>
        <v/>
      </c>
      <c r="G328" s="10" t="str">
        <f t="shared" si="7"/>
        <v/>
      </c>
      <c r="I328" s="28">
        <v>0</v>
      </c>
    </row>
    <row r="329" spans="2:9" ht="38.25" hidden="1" x14ac:dyDescent="0.2">
      <c r="B329" s="9" t="s">
        <v>6292</v>
      </c>
      <c r="C329" s="12" t="s">
        <v>146</v>
      </c>
      <c r="D329" s="14" t="s">
        <v>8522</v>
      </c>
      <c r="E329" s="10">
        <v>0</v>
      </c>
      <c r="F329" s="10" t="str">
        <f>IF(REKAPITULACIJA!$F$48*I329=0,"",REKAPITULACIJA!$F$48*I329)</f>
        <v/>
      </c>
      <c r="G329" s="10" t="str">
        <f t="shared" si="7"/>
        <v/>
      </c>
      <c r="I329" s="28">
        <v>0</v>
      </c>
    </row>
    <row r="330" spans="2:9" ht="38.25" hidden="1" x14ac:dyDescent="0.2">
      <c r="B330" s="9" t="s">
        <v>6293</v>
      </c>
      <c r="C330" s="12" t="s">
        <v>146</v>
      </c>
      <c r="D330" s="14" t="s">
        <v>8523</v>
      </c>
      <c r="E330" s="10">
        <v>0</v>
      </c>
      <c r="F330" s="10" t="str">
        <f>IF(REKAPITULACIJA!$F$48*I330=0,"",REKAPITULACIJA!$F$48*I330)</f>
        <v/>
      </c>
      <c r="G330" s="10" t="str">
        <f t="shared" si="7"/>
        <v/>
      </c>
      <c r="I330" s="28">
        <v>0</v>
      </c>
    </row>
    <row r="331" spans="2:9" ht="38.25" hidden="1" x14ac:dyDescent="0.2">
      <c r="B331" s="9" t="s">
        <v>6294</v>
      </c>
      <c r="C331" s="12" t="s">
        <v>146</v>
      </c>
      <c r="D331" s="14" t="s">
        <v>8524</v>
      </c>
      <c r="E331" s="10">
        <v>0</v>
      </c>
      <c r="F331" s="10" t="str">
        <f>IF(REKAPITULACIJA!$F$48*I331=0,"",REKAPITULACIJA!$F$48*I331)</f>
        <v/>
      </c>
      <c r="G331" s="10" t="str">
        <f t="shared" si="7"/>
        <v/>
      </c>
      <c r="I331" s="28">
        <v>0</v>
      </c>
    </row>
    <row r="332" spans="2:9" ht="38.25" hidden="1" x14ac:dyDescent="0.2">
      <c r="B332" s="9" t="s">
        <v>6295</v>
      </c>
      <c r="C332" s="12" t="s">
        <v>146</v>
      </c>
      <c r="D332" s="14" t="s">
        <v>8525</v>
      </c>
      <c r="E332" s="10">
        <v>0</v>
      </c>
      <c r="F332" s="10">
        <f>IF(REKAPITULACIJA!$F$48*I332=0,"",REKAPITULACIJA!$F$48*I332)</f>
        <v>80</v>
      </c>
      <c r="G332" s="10">
        <f t="shared" si="7"/>
        <v>0</v>
      </c>
      <c r="I332" s="28">
        <v>80</v>
      </c>
    </row>
    <row r="333" spans="2:9" ht="38.25" hidden="1" x14ac:dyDescent="0.2">
      <c r="B333" s="9" t="s">
        <v>6296</v>
      </c>
      <c r="C333" s="12" t="s">
        <v>146</v>
      </c>
      <c r="D333" s="14" t="s">
        <v>8527</v>
      </c>
      <c r="E333" s="10">
        <v>0</v>
      </c>
      <c r="F333" s="10">
        <f>IF(REKAPITULACIJA!$F$48*I333=0,"",REKAPITULACIJA!$F$48*I333)</f>
        <v>85</v>
      </c>
      <c r="G333" s="10">
        <f t="shared" si="7"/>
        <v>0</v>
      </c>
      <c r="I333" s="28">
        <v>85</v>
      </c>
    </row>
    <row r="334" spans="2:9" ht="38.25" hidden="1" x14ac:dyDescent="0.2">
      <c r="B334" s="9" t="s">
        <v>6297</v>
      </c>
      <c r="C334" s="12" t="s">
        <v>146</v>
      </c>
      <c r="D334" s="14" t="s">
        <v>8526</v>
      </c>
      <c r="E334" s="10">
        <v>0</v>
      </c>
      <c r="F334" s="10" t="str">
        <f>IF(REKAPITULACIJA!$F$48*I334=0,"",REKAPITULACIJA!$F$48*I334)</f>
        <v/>
      </c>
      <c r="G334" s="10" t="str">
        <f t="shared" si="7"/>
        <v/>
      </c>
      <c r="I334" s="28">
        <v>0</v>
      </c>
    </row>
    <row r="335" spans="2:9" ht="38.25" hidden="1" x14ac:dyDescent="0.2">
      <c r="B335" s="9" t="s">
        <v>6298</v>
      </c>
      <c r="C335" s="12" t="s">
        <v>146</v>
      </c>
      <c r="D335" s="14" t="s">
        <v>8528</v>
      </c>
      <c r="E335" s="10">
        <v>0</v>
      </c>
      <c r="F335" s="10" t="str">
        <f>IF(REKAPITULACIJA!$F$48*I335=0,"",REKAPITULACIJA!$F$48*I335)</f>
        <v/>
      </c>
      <c r="G335" s="10" t="str">
        <f t="shared" si="7"/>
        <v/>
      </c>
      <c r="I335" s="28">
        <v>0</v>
      </c>
    </row>
    <row r="336" spans="2:9" ht="38.25" hidden="1" x14ac:dyDescent="0.2">
      <c r="B336" s="9" t="s">
        <v>6299</v>
      </c>
      <c r="C336" s="12" t="s">
        <v>146</v>
      </c>
      <c r="D336" s="14" t="s">
        <v>8529</v>
      </c>
      <c r="E336" s="10">
        <v>0</v>
      </c>
      <c r="F336" s="10" t="str">
        <f>IF(REKAPITULACIJA!$F$48*I336=0,"",REKAPITULACIJA!$F$48*I336)</f>
        <v/>
      </c>
      <c r="G336" s="10" t="str">
        <f t="shared" si="7"/>
        <v/>
      </c>
      <c r="I336" s="28">
        <v>0</v>
      </c>
    </row>
    <row r="337" spans="2:9" ht="38.25" hidden="1" x14ac:dyDescent="0.2">
      <c r="B337" s="9" t="s">
        <v>6300</v>
      </c>
      <c r="C337" s="12" t="s">
        <v>146</v>
      </c>
      <c r="D337" s="14" t="s">
        <v>8530</v>
      </c>
      <c r="E337" s="162">
        <v>0</v>
      </c>
      <c r="F337" s="10">
        <v>125</v>
      </c>
      <c r="G337" s="10">
        <f t="shared" si="7"/>
        <v>0</v>
      </c>
      <c r="I337" s="28">
        <v>0</v>
      </c>
    </row>
    <row r="338" spans="2:9" ht="38.25" hidden="1" x14ac:dyDescent="0.2">
      <c r="B338" s="9" t="s">
        <v>6301</v>
      </c>
      <c r="C338" s="12" t="s">
        <v>146</v>
      </c>
      <c r="D338" s="14" t="s">
        <v>8531</v>
      </c>
      <c r="E338" s="10">
        <v>0</v>
      </c>
      <c r="F338" s="10" t="str">
        <f>IF(REKAPITULACIJA!$F$48*I338=0,"",REKAPITULACIJA!$F$48*I338)</f>
        <v/>
      </c>
      <c r="G338" s="10" t="str">
        <f t="shared" si="7"/>
        <v/>
      </c>
      <c r="I338" s="28">
        <v>0</v>
      </c>
    </row>
    <row r="339" spans="2:9" ht="38.25" hidden="1" x14ac:dyDescent="0.2">
      <c r="B339" s="9" t="s">
        <v>6302</v>
      </c>
      <c r="C339" s="12" t="s">
        <v>146</v>
      </c>
      <c r="D339" s="14" t="s">
        <v>8532</v>
      </c>
      <c r="E339" s="10">
        <v>0</v>
      </c>
      <c r="F339" s="10" t="str">
        <f>IF(REKAPITULACIJA!$F$48*I339=0,"",REKAPITULACIJA!$F$48*I339)</f>
        <v/>
      </c>
      <c r="G339" s="10" t="str">
        <f t="shared" si="7"/>
        <v/>
      </c>
      <c r="I339" s="28">
        <v>0</v>
      </c>
    </row>
    <row r="340" spans="2:9" ht="38.25" hidden="1" x14ac:dyDescent="0.2">
      <c r="B340" s="9" t="s">
        <v>6303</v>
      </c>
      <c r="C340" s="12" t="s">
        <v>146</v>
      </c>
      <c r="D340" s="14" t="s">
        <v>8533</v>
      </c>
      <c r="E340" s="10">
        <v>0</v>
      </c>
      <c r="F340" s="10" t="str">
        <f>IF(REKAPITULACIJA!$F$48*I340=0,"",REKAPITULACIJA!$F$48*I340)</f>
        <v/>
      </c>
      <c r="G340" s="10" t="str">
        <f t="shared" si="7"/>
        <v/>
      </c>
      <c r="I340" s="28">
        <v>0</v>
      </c>
    </row>
    <row r="341" spans="2:9" ht="38.25" hidden="1" x14ac:dyDescent="0.2">
      <c r="B341" s="9" t="s">
        <v>6304</v>
      </c>
      <c r="C341" s="12" t="s">
        <v>146</v>
      </c>
      <c r="D341" s="14" t="s">
        <v>8534</v>
      </c>
      <c r="E341" s="10">
        <v>0</v>
      </c>
      <c r="F341" s="10" t="str">
        <f>IF(REKAPITULACIJA!$F$48*I341=0,"",REKAPITULACIJA!$F$48*I341)</f>
        <v/>
      </c>
      <c r="G341" s="10" t="str">
        <f t="shared" si="7"/>
        <v/>
      </c>
      <c r="I341" s="28">
        <v>0</v>
      </c>
    </row>
    <row r="342" spans="2:9" ht="38.25" hidden="1" x14ac:dyDescent="0.2">
      <c r="B342" s="9" t="s">
        <v>6305</v>
      </c>
      <c r="C342" s="12" t="s">
        <v>146</v>
      </c>
      <c r="D342" s="14" t="s">
        <v>8535</v>
      </c>
      <c r="E342" s="10">
        <v>0</v>
      </c>
      <c r="F342" s="10" t="str">
        <f>IF(REKAPITULACIJA!$F$48*I342=0,"",REKAPITULACIJA!$F$48*I342)</f>
        <v/>
      </c>
      <c r="G342" s="10" t="str">
        <f t="shared" si="7"/>
        <v/>
      </c>
      <c r="I342" s="28">
        <v>0</v>
      </c>
    </row>
    <row r="343" spans="2:9" ht="38.25" hidden="1" x14ac:dyDescent="0.2">
      <c r="B343" s="9" t="s">
        <v>6306</v>
      </c>
      <c r="C343" s="12" t="s">
        <v>146</v>
      </c>
      <c r="D343" s="14" t="s">
        <v>8536</v>
      </c>
      <c r="E343" s="10">
        <v>0</v>
      </c>
      <c r="F343" s="10" t="str">
        <f>IF(REKAPITULACIJA!$F$48*I343=0,"",REKAPITULACIJA!$F$48*I343)</f>
        <v/>
      </c>
      <c r="G343" s="10" t="str">
        <f t="shared" si="7"/>
        <v/>
      </c>
      <c r="I343" s="28">
        <v>0</v>
      </c>
    </row>
    <row r="344" spans="2:9" ht="38.25" hidden="1" x14ac:dyDescent="0.2">
      <c r="B344" s="9" t="s">
        <v>6307</v>
      </c>
      <c r="C344" s="12" t="s">
        <v>146</v>
      </c>
      <c r="D344" s="14" t="s">
        <v>8537</v>
      </c>
      <c r="E344" s="10">
        <v>0</v>
      </c>
      <c r="F344" s="10" t="str">
        <f>IF(REKAPITULACIJA!$F$48*I344=0,"",REKAPITULACIJA!$F$48*I344)</f>
        <v/>
      </c>
      <c r="G344" s="10" t="str">
        <f t="shared" si="7"/>
        <v/>
      </c>
      <c r="I344" s="28">
        <v>0</v>
      </c>
    </row>
    <row r="345" spans="2:9" ht="38.25" hidden="1" x14ac:dyDescent="0.2">
      <c r="B345" s="9" t="s">
        <v>6308</v>
      </c>
      <c r="C345" s="12" t="s">
        <v>146</v>
      </c>
      <c r="D345" s="14" t="s">
        <v>8538</v>
      </c>
      <c r="E345" s="10">
        <v>0</v>
      </c>
      <c r="F345" s="10" t="str">
        <f>IF(REKAPITULACIJA!$F$48*I345=0,"",REKAPITULACIJA!$F$48*I345)</f>
        <v/>
      </c>
      <c r="G345" s="10" t="str">
        <f t="shared" si="7"/>
        <v/>
      </c>
      <c r="I345" s="28">
        <v>0</v>
      </c>
    </row>
    <row r="346" spans="2:9" ht="38.25" hidden="1" x14ac:dyDescent="0.2">
      <c r="B346" s="9" t="s">
        <v>6309</v>
      </c>
      <c r="C346" s="12" t="s">
        <v>146</v>
      </c>
      <c r="D346" s="14" t="s">
        <v>8539</v>
      </c>
      <c r="E346" s="10">
        <v>0</v>
      </c>
      <c r="F346" s="10" t="str">
        <f>IF(REKAPITULACIJA!$F$48*I346=0,"",REKAPITULACIJA!$F$48*I346)</f>
        <v/>
      </c>
      <c r="G346" s="10" t="str">
        <f t="shared" si="7"/>
        <v/>
      </c>
      <c r="I346" s="28">
        <v>0</v>
      </c>
    </row>
    <row r="347" spans="2:9" ht="38.25" hidden="1" x14ac:dyDescent="0.2">
      <c r="B347" s="9" t="s">
        <v>6310</v>
      </c>
      <c r="C347" s="12" t="s">
        <v>146</v>
      </c>
      <c r="D347" s="14" t="s">
        <v>8540</v>
      </c>
      <c r="E347" s="10">
        <v>0</v>
      </c>
      <c r="F347" s="10" t="str">
        <f>IF(REKAPITULACIJA!$F$48*I347=0,"",REKAPITULACIJA!$F$48*I347)</f>
        <v/>
      </c>
      <c r="G347" s="10" t="str">
        <f t="shared" si="7"/>
        <v/>
      </c>
      <c r="I347" s="28">
        <v>0</v>
      </c>
    </row>
    <row r="348" spans="2:9" ht="38.25" hidden="1" x14ac:dyDescent="0.2">
      <c r="B348" s="9" t="s">
        <v>6311</v>
      </c>
      <c r="C348" s="12" t="s">
        <v>146</v>
      </c>
      <c r="D348" s="14" t="s">
        <v>8541</v>
      </c>
      <c r="E348" s="10">
        <v>0</v>
      </c>
      <c r="F348" s="10" t="str">
        <f>IF(REKAPITULACIJA!$F$48*I348=0,"",REKAPITULACIJA!$F$48*I348)</f>
        <v/>
      </c>
      <c r="G348" s="10" t="str">
        <f t="shared" si="7"/>
        <v/>
      </c>
      <c r="I348" s="28">
        <v>0</v>
      </c>
    </row>
    <row r="349" spans="2:9" ht="38.25" hidden="1" x14ac:dyDescent="0.2">
      <c r="B349" s="9" t="s">
        <v>6312</v>
      </c>
      <c r="C349" s="12" t="s">
        <v>146</v>
      </c>
      <c r="D349" s="14" t="s">
        <v>8542</v>
      </c>
      <c r="E349" s="10">
        <v>0</v>
      </c>
      <c r="F349" s="10" t="str">
        <f>IF(REKAPITULACIJA!$F$48*I349=0,"",REKAPITULACIJA!$F$48*I349)</f>
        <v/>
      </c>
      <c r="G349" s="10" t="str">
        <f t="shared" si="7"/>
        <v/>
      </c>
      <c r="I349" s="28">
        <v>0</v>
      </c>
    </row>
    <row r="350" spans="2:9" ht="38.25" hidden="1" x14ac:dyDescent="0.2">
      <c r="B350" s="9" t="s">
        <v>6313</v>
      </c>
      <c r="C350" s="12" t="s">
        <v>146</v>
      </c>
      <c r="D350" s="14" t="s">
        <v>8543</v>
      </c>
      <c r="E350" s="10">
        <v>0</v>
      </c>
      <c r="F350" s="10" t="str">
        <f>IF(REKAPITULACIJA!$F$48*I350=0,"",REKAPITULACIJA!$F$48*I350)</f>
        <v/>
      </c>
      <c r="G350" s="10" t="str">
        <f t="shared" si="7"/>
        <v/>
      </c>
      <c r="I350" s="28">
        <v>0</v>
      </c>
    </row>
    <row r="351" spans="2:9" ht="38.25" hidden="1" x14ac:dyDescent="0.2">
      <c r="B351" s="9" t="s">
        <v>6314</v>
      </c>
      <c r="C351" s="12" t="s">
        <v>146</v>
      </c>
      <c r="D351" s="14" t="s">
        <v>8544</v>
      </c>
      <c r="E351" s="10">
        <v>0</v>
      </c>
      <c r="F351" s="10" t="str">
        <f>IF(REKAPITULACIJA!$F$48*I351=0,"",REKAPITULACIJA!$F$48*I351)</f>
        <v/>
      </c>
      <c r="G351" s="10" t="str">
        <f t="shared" si="7"/>
        <v/>
      </c>
      <c r="I351" s="28">
        <v>0</v>
      </c>
    </row>
    <row r="352" spans="2:9" ht="38.25" hidden="1" x14ac:dyDescent="0.2">
      <c r="B352" s="9" t="s">
        <v>6315</v>
      </c>
      <c r="C352" s="12" t="s">
        <v>146</v>
      </c>
      <c r="D352" s="14" t="s">
        <v>8545</v>
      </c>
      <c r="E352" s="10">
        <v>0</v>
      </c>
      <c r="F352" s="10" t="str">
        <f>IF(REKAPITULACIJA!$F$48*I352=0,"",REKAPITULACIJA!$F$48*I352)</f>
        <v/>
      </c>
      <c r="G352" s="10" t="str">
        <f t="shared" si="7"/>
        <v/>
      </c>
      <c r="I352" s="28">
        <v>0</v>
      </c>
    </row>
    <row r="353" spans="2:9" ht="38.25" hidden="1" x14ac:dyDescent="0.2">
      <c r="B353" s="9" t="s">
        <v>6316</v>
      </c>
      <c r="C353" s="12" t="s">
        <v>146</v>
      </c>
      <c r="D353" s="14" t="s">
        <v>8546</v>
      </c>
      <c r="E353" s="10">
        <v>0</v>
      </c>
      <c r="F353" s="10" t="str">
        <f>IF(REKAPITULACIJA!$F$48*I353=0,"",REKAPITULACIJA!$F$48*I353)</f>
        <v/>
      </c>
      <c r="G353" s="10" t="str">
        <f t="shared" si="7"/>
        <v/>
      </c>
      <c r="I353" s="28">
        <v>0</v>
      </c>
    </row>
    <row r="354" spans="2:9" ht="38.25" hidden="1" x14ac:dyDescent="0.2">
      <c r="B354" s="9" t="s">
        <v>6317</v>
      </c>
      <c r="C354" s="12" t="s">
        <v>146</v>
      </c>
      <c r="D354" s="14" t="s">
        <v>8547</v>
      </c>
      <c r="E354" s="10">
        <v>0</v>
      </c>
      <c r="F354" s="10" t="str">
        <f>IF(REKAPITULACIJA!$F$48*I354=0,"",REKAPITULACIJA!$F$48*I354)</f>
        <v/>
      </c>
      <c r="G354" s="10" t="str">
        <f t="shared" si="7"/>
        <v/>
      </c>
      <c r="I354" s="28">
        <v>0</v>
      </c>
    </row>
    <row r="355" spans="2:9" ht="38.25" hidden="1" x14ac:dyDescent="0.2">
      <c r="B355" s="9" t="s">
        <v>6318</v>
      </c>
      <c r="C355" s="12" t="s">
        <v>146</v>
      </c>
      <c r="D355" s="14" t="s">
        <v>8548</v>
      </c>
      <c r="E355" s="10">
        <v>0</v>
      </c>
      <c r="F355" s="10" t="str">
        <f>IF(REKAPITULACIJA!$F$48*I355=0,"",REKAPITULACIJA!$F$48*I355)</f>
        <v/>
      </c>
      <c r="G355" s="10" t="str">
        <f t="shared" si="7"/>
        <v/>
      </c>
      <c r="I355" s="28">
        <v>0</v>
      </c>
    </row>
    <row r="356" spans="2:9" ht="38.25" hidden="1" x14ac:dyDescent="0.2">
      <c r="B356" s="9" t="s">
        <v>6319</v>
      </c>
      <c r="C356" s="12" t="s">
        <v>146</v>
      </c>
      <c r="D356" s="14" t="s">
        <v>8549</v>
      </c>
      <c r="E356" s="10">
        <v>0</v>
      </c>
      <c r="F356" s="10" t="str">
        <f>IF(REKAPITULACIJA!$F$48*I356=0,"",REKAPITULACIJA!$F$48*I356)</f>
        <v/>
      </c>
      <c r="G356" s="10" t="str">
        <f t="shared" si="7"/>
        <v/>
      </c>
      <c r="I356" s="28">
        <v>0</v>
      </c>
    </row>
    <row r="357" spans="2:9" ht="38.25" hidden="1" x14ac:dyDescent="0.2">
      <c r="B357" s="9" t="s">
        <v>6320</v>
      </c>
      <c r="C357" s="12" t="s">
        <v>146</v>
      </c>
      <c r="D357" s="14" t="s">
        <v>8550</v>
      </c>
      <c r="E357" s="10">
        <v>0</v>
      </c>
      <c r="F357" s="10" t="str">
        <f>IF(REKAPITULACIJA!$F$48*I357=0,"",REKAPITULACIJA!$F$48*I357)</f>
        <v/>
      </c>
      <c r="G357" s="10" t="str">
        <f t="shared" si="7"/>
        <v/>
      </c>
      <c r="I357" s="28">
        <v>0</v>
      </c>
    </row>
    <row r="358" spans="2:9" ht="38.25" hidden="1" x14ac:dyDescent="0.2">
      <c r="B358" s="9" t="s">
        <v>6321</v>
      </c>
      <c r="C358" s="12" t="s">
        <v>146</v>
      </c>
      <c r="D358" s="14" t="s">
        <v>8551</v>
      </c>
      <c r="E358" s="10">
        <v>0</v>
      </c>
      <c r="F358" s="10" t="str">
        <f>IF(REKAPITULACIJA!$F$48*I358=0,"",REKAPITULACIJA!$F$48*I358)</f>
        <v/>
      </c>
      <c r="G358" s="10" t="str">
        <f t="shared" si="7"/>
        <v/>
      </c>
      <c r="I358" s="28">
        <v>0</v>
      </c>
    </row>
    <row r="359" spans="2:9" ht="38.25" hidden="1" x14ac:dyDescent="0.2">
      <c r="B359" s="9" t="s">
        <v>6322</v>
      </c>
      <c r="C359" s="12" t="s">
        <v>146</v>
      </c>
      <c r="D359" s="14" t="s">
        <v>8552</v>
      </c>
      <c r="E359" s="10">
        <v>0</v>
      </c>
      <c r="F359" s="10" t="str">
        <f>IF(REKAPITULACIJA!$F$48*I359=0,"",REKAPITULACIJA!$F$48*I359)</f>
        <v/>
      </c>
      <c r="G359" s="10" t="str">
        <f t="shared" si="7"/>
        <v/>
      </c>
      <c r="I359" s="28">
        <v>0</v>
      </c>
    </row>
    <row r="360" spans="2:9" ht="38.25" hidden="1" x14ac:dyDescent="0.2">
      <c r="B360" s="9" t="s">
        <v>6323</v>
      </c>
      <c r="C360" s="12" t="s">
        <v>146</v>
      </c>
      <c r="D360" s="14" t="s">
        <v>6324</v>
      </c>
      <c r="E360" s="10">
        <v>0</v>
      </c>
      <c r="F360" s="10" t="str">
        <f>IF(REKAPITULACIJA!$F$48*I360=0,"",REKAPITULACIJA!$F$48*I360)</f>
        <v/>
      </c>
      <c r="G360" s="10" t="str">
        <f t="shared" si="7"/>
        <v/>
      </c>
      <c r="I360" s="28">
        <v>0</v>
      </c>
    </row>
    <row r="361" spans="2:9" ht="38.25" hidden="1" x14ac:dyDescent="0.2">
      <c r="B361" s="9" t="s">
        <v>6325</v>
      </c>
      <c r="C361" s="12" t="s">
        <v>146</v>
      </c>
      <c r="D361" s="14" t="s">
        <v>6326</v>
      </c>
      <c r="E361" s="10">
        <v>0</v>
      </c>
      <c r="F361" s="10" t="str">
        <f>IF(REKAPITULACIJA!$F$48*I361=0,"",REKAPITULACIJA!$F$48*I361)</f>
        <v/>
      </c>
      <c r="G361" s="10" t="str">
        <f t="shared" si="7"/>
        <v/>
      </c>
      <c r="I361" s="28">
        <v>0</v>
      </c>
    </row>
    <row r="362" spans="2:9" ht="38.25" hidden="1" x14ac:dyDescent="0.2">
      <c r="B362" s="9" t="s">
        <v>6327</v>
      </c>
      <c r="C362" s="12" t="s">
        <v>146</v>
      </c>
      <c r="D362" s="14" t="s">
        <v>6328</v>
      </c>
      <c r="E362" s="10">
        <v>0</v>
      </c>
      <c r="F362" s="10" t="str">
        <f>IF(REKAPITULACIJA!$F$48*I362=0,"",REKAPITULACIJA!$F$48*I362)</f>
        <v/>
      </c>
      <c r="G362" s="10" t="str">
        <f t="shared" si="7"/>
        <v/>
      </c>
      <c r="I362" s="28">
        <v>0</v>
      </c>
    </row>
    <row r="363" spans="2:9" ht="38.25" hidden="1" x14ac:dyDescent="0.2">
      <c r="B363" s="9" t="s">
        <v>6329</v>
      </c>
      <c r="C363" s="12" t="s">
        <v>146</v>
      </c>
      <c r="D363" s="14" t="s">
        <v>6330</v>
      </c>
      <c r="E363" s="10">
        <v>0</v>
      </c>
      <c r="F363" s="10" t="str">
        <f>IF(REKAPITULACIJA!$F$48*I363=0,"",REKAPITULACIJA!$F$48*I363)</f>
        <v/>
      </c>
      <c r="G363" s="10" t="str">
        <f t="shared" si="7"/>
        <v/>
      </c>
      <c r="I363" s="28">
        <v>0</v>
      </c>
    </row>
    <row r="364" spans="2:9" ht="38.25" hidden="1" x14ac:dyDescent="0.2">
      <c r="B364" s="9" t="s">
        <v>6331</v>
      </c>
      <c r="C364" s="12" t="s">
        <v>146</v>
      </c>
      <c r="D364" s="14" t="s">
        <v>6332</v>
      </c>
      <c r="E364" s="10">
        <v>0</v>
      </c>
      <c r="F364" s="10" t="str">
        <f>IF(REKAPITULACIJA!$F$48*I364=0,"",REKAPITULACIJA!$F$48*I364)</f>
        <v/>
      </c>
      <c r="G364" s="10" t="str">
        <f t="shared" si="7"/>
        <v/>
      </c>
      <c r="I364" s="28">
        <v>0</v>
      </c>
    </row>
    <row r="365" spans="2:9" ht="38.25" hidden="1" x14ac:dyDescent="0.2">
      <c r="B365" s="9" t="s">
        <v>6333</v>
      </c>
      <c r="C365" s="12" t="s">
        <v>146</v>
      </c>
      <c r="D365" s="14" t="s">
        <v>6334</v>
      </c>
      <c r="E365" s="10">
        <v>0</v>
      </c>
      <c r="F365" s="10" t="str">
        <f>IF(REKAPITULACIJA!$F$48*I365=0,"",REKAPITULACIJA!$F$48*I365)</f>
        <v/>
      </c>
      <c r="G365" s="10" t="str">
        <f t="shared" si="7"/>
        <v/>
      </c>
      <c r="I365" s="28">
        <v>0</v>
      </c>
    </row>
    <row r="366" spans="2:9" ht="38.25" hidden="1" x14ac:dyDescent="0.2">
      <c r="B366" s="9" t="s">
        <v>6335</v>
      </c>
      <c r="C366" s="12" t="s">
        <v>146</v>
      </c>
      <c r="D366" s="14" t="s">
        <v>8553</v>
      </c>
      <c r="E366" s="10">
        <v>0</v>
      </c>
      <c r="F366" s="10" t="str">
        <f>IF(REKAPITULACIJA!$F$48*I366=0,"",REKAPITULACIJA!$F$48*I366)</f>
        <v/>
      </c>
      <c r="G366" s="10" t="str">
        <f t="shared" si="7"/>
        <v/>
      </c>
      <c r="I366" s="28">
        <v>0</v>
      </c>
    </row>
    <row r="367" spans="2:9" ht="38.25" hidden="1" x14ac:dyDescent="0.2">
      <c r="B367" s="9" t="s">
        <v>6336</v>
      </c>
      <c r="C367" s="12" t="s">
        <v>146</v>
      </c>
      <c r="D367" s="14" t="s">
        <v>8554</v>
      </c>
      <c r="E367" s="10">
        <v>0</v>
      </c>
      <c r="F367" s="10" t="str">
        <f>IF(REKAPITULACIJA!$F$48*I367=0,"",REKAPITULACIJA!$F$48*I367)</f>
        <v/>
      </c>
      <c r="G367" s="10" t="str">
        <f t="shared" si="7"/>
        <v/>
      </c>
      <c r="I367" s="28">
        <v>0</v>
      </c>
    </row>
    <row r="368" spans="2:9" ht="38.25" hidden="1" x14ac:dyDescent="0.2">
      <c r="B368" s="9" t="s">
        <v>6337</v>
      </c>
      <c r="C368" s="12" t="s">
        <v>146</v>
      </c>
      <c r="D368" s="14" t="s">
        <v>8555</v>
      </c>
      <c r="E368" s="10">
        <v>0</v>
      </c>
      <c r="F368" s="10" t="str">
        <f>IF(REKAPITULACIJA!$F$48*I368=0,"",REKAPITULACIJA!$F$48*I368)</f>
        <v/>
      </c>
      <c r="G368" s="10" t="str">
        <f t="shared" si="7"/>
        <v/>
      </c>
      <c r="I368" s="28">
        <v>0</v>
      </c>
    </row>
    <row r="369" spans="2:9" ht="38.25" hidden="1" x14ac:dyDescent="0.2">
      <c r="B369" s="9" t="s">
        <v>6338</v>
      </c>
      <c r="C369" s="12" t="s">
        <v>146</v>
      </c>
      <c r="D369" s="14" t="s">
        <v>8556</v>
      </c>
      <c r="E369" s="10">
        <v>0</v>
      </c>
      <c r="F369" s="10" t="str">
        <f>IF(REKAPITULACIJA!$F$48*I369=0,"",REKAPITULACIJA!$F$48*I369)</f>
        <v/>
      </c>
      <c r="G369" s="10" t="str">
        <f t="shared" si="7"/>
        <v/>
      </c>
      <c r="I369" s="28">
        <v>0</v>
      </c>
    </row>
    <row r="370" spans="2:9" ht="38.25" hidden="1" x14ac:dyDescent="0.2">
      <c r="B370" s="9" t="s">
        <v>6339</v>
      </c>
      <c r="C370" s="12" t="s">
        <v>146</v>
      </c>
      <c r="D370" s="14" t="s">
        <v>8557</v>
      </c>
      <c r="E370" s="10">
        <v>0</v>
      </c>
      <c r="F370" s="10" t="str">
        <f>IF(REKAPITULACIJA!$F$48*I370=0,"",REKAPITULACIJA!$F$48*I370)</f>
        <v/>
      </c>
      <c r="G370" s="10" t="str">
        <f t="shared" si="7"/>
        <v/>
      </c>
      <c r="I370" s="28">
        <v>0</v>
      </c>
    </row>
    <row r="371" spans="2:9" ht="38.25" hidden="1" x14ac:dyDescent="0.2">
      <c r="B371" s="9" t="s">
        <v>6340</v>
      </c>
      <c r="C371" s="12" t="s">
        <v>146</v>
      </c>
      <c r="D371" s="14" t="s">
        <v>8558</v>
      </c>
      <c r="E371" s="10">
        <v>0</v>
      </c>
      <c r="F371" s="10" t="str">
        <f>IF(REKAPITULACIJA!$F$48*I371=0,"",REKAPITULACIJA!$F$48*I371)</f>
        <v/>
      </c>
      <c r="G371" s="10" t="str">
        <f t="shared" si="7"/>
        <v/>
      </c>
      <c r="I371" s="28">
        <v>0</v>
      </c>
    </row>
    <row r="372" spans="2:9" ht="38.25" hidden="1" x14ac:dyDescent="0.2">
      <c r="B372" s="9" t="s">
        <v>6341</v>
      </c>
      <c r="C372" s="12" t="s">
        <v>146</v>
      </c>
      <c r="D372" s="14" t="s">
        <v>8559</v>
      </c>
      <c r="E372" s="10">
        <v>0</v>
      </c>
      <c r="F372" s="10" t="str">
        <f>IF(REKAPITULACIJA!$F$48*I372=0,"",REKAPITULACIJA!$F$48*I372)</f>
        <v/>
      </c>
      <c r="G372" s="10" t="str">
        <f t="shared" si="7"/>
        <v/>
      </c>
      <c r="I372" s="28">
        <v>0</v>
      </c>
    </row>
    <row r="373" spans="2:9" ht="38.25" hidden="1" x14ac:dyDescent="0.2">
      <c r="B373" s="9" t="s">
        <v>6342</v>
      </c>
      <c r="C373" s="12" t="s">
        <v>146</v>
      </c>
      <c r="D373" s="14" t="s">
        <v>8560</v>
      </c>
      <c r="E373" s="10">
        <v>0</v>
      </c>
      <c r="F373" s="10" t="str">
        <f>IF(REKAPITULACIJA!$F$48*I373=0,"",REKAPITULACIJA!$F$48*I373)</f>
        <v/>
      </c>
      <c r="G373" s="10" t="str">
        <f t="shared" si="7"/>
        <v/>
      </c>
      <c r="I373" s="28">
        <v>0</v>
      </c>
    </row>
    <row r="374" spans="2:9" ht="38.25" hidden="1" x14ac:dyDescent="0.2">
      <c r="B374" s="9" t="s">
        <v>6343</v>
      </c>
      <c r="C374" s="12" t="s">
        <v>146</v>
      </c>
      <c r="D374" s="14" t="s">
        <v>8561</v>
      </c>
      <c r="E374" s="10">
        <v>0</v>
      </c>
      <c r="F374" s="10" t="str">
        <f>IF(REKAPITULACIJA!$F$48*I374=0,"",REKAPITULACIJA!$F$48*I374)</f>
        <v/>
      </c>
      <c r="G374" s="10" t="str">
        <f t="shared" si="7"/>
        <v/>
      </c>
      <c r="I374" s="28">
        <v>0</v>
      </c>
    </row>
    <row r="375" spans="2:9" ht="38.25" hidden="1" x14ac:dyDescent="0.2">
      <c r="B375" s="9" t="s">
        <v>6344</v>
      </c>
      <c r="C375" s="12" t="s">
        <v>146</v>
      </c>
      <c r="D375" s="14" t="s">
        <v>8562</v>
      </c>
      <c r="E375" s="10">
        <v>0</v>
      </c>
      <c r="F375" s="10" t="str">
        <f>IF(REKAPITULACIJA!$F$48*I375=0,"",REKAPITULACIJA!$F$48*I375)</f>
        <v/>
      </c>
      <c r="G375" s="10" t="str">
        <f t="shared" si="7"/>
        <v/>
      </c>
      <c r="I375" s="28">
        <v>0</v>
      </c>
    </row>
    <row r="376" spans="2:9" ht="38.25" hidden="1" x14ac:dyDescent="0.2">
      <c r="B376" s="9" t="s">
        <v>6345</v>
      </c>
      <c r="C376" s="12" t="s">
        <v>146</v>
      </c>
      <c r="D376" s="14" t="s">
        <v>8563</v>
      </c>
      <c r="E376" s="10">
        <v>0</v>
      </c>
      <c r="F376" s="10" t="str">
        <f>IF(REKAPITULACIJA!$F$48*I376=0,"",REKAPITULACIJA!$F$48*I376)</f>
        <v/>
      </c>
      <c r="G376" s="10" t="str">
        <f t="shared" si="7"/>
        <v/>
      </c>
      <c r="I376" s="28">
        <v>0</v>
      </c>
    </row>
    <row r="377" spans="2:9" ht="38.25" hidden="1" x14ac:dyDescent="0.2">
      <c r="B377" s="9" t="s">
        <v>6346</v>
      </c>
      <c r="C377" s="12" t="s">
        <v>146</v>
      </c>
      <c r="D377" s="14" t="s">
        <v>8564</v>
      </c>
      <c r="E377" s="10">
        <v>0</v>
      </c>
      <c r="F377" s="10" t="str">
        <f>IF(REKAPITULACIJA!$F$48*I377=0,"",REKAPITULACIJA!$F$48*I377)</f>
        <v/>
      </c>
      <c r="G377" s="10" t="str">
        <f t="shared" si="7"/>
        <v/>
      </c>
      <c r="I377" s="28">
        <v>0</v>
      </c>
    </row>
    <row r="378" spans="2:9" ht="38.25" hidden="1" x14ac:dyDescent="0.2">
      <c r="B378" s="9" t="s">
        <v>6347</v>
      </c>
      <c r="C378" s="12" t="s">
        <v>146</v>
      </c>
      <c r="D378" s="14" t="s">
        <v>8565</v>
      </c>
      <c r="E378" s="10">
        <v>0</v>
      </c>
      <c r="F378" s="10" t="str">
        <f>IF(REKAPITULACIJA!$F$48*I378=0,"",REKAPITULACIJA!$F$48*I378)</f>
        <v/>
      </c>
      <c r="G378" s="10" t="str">
        <f t="shared" si="7"/>
        <v/>
      </c>
      <c r="I378" s="28">
        <v>0</v>
      </c>
    </row>
    <row r="379" spans="2:9" ht="38.25" hidden="1" x14ac:dyDescent="0.2">
      <c r="B379" s="9" t="s">
        <v>6348</v>
      </c>
      <c r="C379" s="12" t="s">
        <v>146</v>
      </c>
      <c r="D379" s="14" t="s">
        <v>8566</v>
      </c>
      <c r="E379" s="10">
        <v>0</v>
      </c>
      <c r="F379" s="10" t="str">
        <f>IF(REKAPITULACIJA!$F$48*I379=0,"",REKAPITULACIJA!$F$48*I379)</f>
        <v/>
      </c>
      <c r="G379" s="10" t="str">
        <f t="shared" ref="G379:G442" si="8">IF(F379="","",E379*F379)</f>
        <v/>
      </c>
      <c r="I379" s="28">
        <v>0</v>
      </c>
    </row>
    <row r="380" spans="2:9" ht="38.25" hidden="1" x14ac:dyDescent="0.2">
      <c r="B380" s="9" t="s">
        <v>6349</v>
      </c>
      <c r="C380" s="12" t="s">
        <v>146</v>
      </c>
      <c r="D380" s="14" t="s">
        <v>8567</v>
      </c>
      <c r="E380" s="10">
        <v>0</v>
      </c>
      <c r="F380" s="10" t="str">
        <f>IF(REKAPITULACIJA!$F$48*I380=0,"",REKAPITULACIJA!$F$48*I380)</f>
        <v/>
      </c>
      <c r="G380" s="10" t="str">
        <f t="shared" si="8"/>
        <v/>
      </c>
      <c r="I380" s="28">
        <v>0</v>
      </c>
    </row>
    <row r="381" spans="2:9" ht="38.25" hidden="1" x14ac:dyDescent="0.2">
      <c r="B381" s="9" t="s">
        <v>6350</v>
      </c>
      <c r="C381" s="12" t="s">
        <v>146</v>
      </c>
      <c r="D381" s="14" t="s">
        <v>8568</v>
      </c>
      <c r="E381" s="10">
        <v>0</v>
      </c>
      <c r="F381" s="10" t="str">
        <f>IF(REKAPITULACIJA!$F$48*I381=0,"",REKAPITULACIJA!$F$48*I381)</f>
        <v/>
      </c>
      <c r="G381" s="10" t="str">
        <f t="shared" si="8"/>
        <v/>
      </c>
      <c r="I381" s="28">
        <v>0</v>
      </c>
    </row>
    <row r="382" spans="2:9" ht="38.25" hidden="1" x14ac:dyDescent="0.2">
      <c r="B382" s="9" t="s">
        <v>6351</v>
      </c>
      <c r="C382" s="12" t="s">
        <v>146</v>
      </c>
      <c r="D382" s="14" t="s">
        <v>8569</v>
      </c>
      <c r="E382" s="10">
        <v>0</v>
      </c>
      <c r="F382" s="10" t="str">
        <f>IF(REKAPITULACIJA!$F$48*I382=0,"",REKAPITULACIJA!$F$48*I382)</f>
        <v/>
      </c>
      <c r="G382" s="10" t="str">
        <f t="shared" si="8"/>
        <v/>
      </c>
      <c r="I382" s="28">
        <v>0</v>
      </c>
    </row>
    <row r="383" spans="2:9" ht="38.25" hidden="1" x14ac:dyDescent="0.2">
      <c r="B383" s="9" t="s">
        <v>6352</v>
      </c>
      <c r="C383" s="12" t="s">
        <v>146</v>
      </c>
      <c r="D383" s="14" t="s">
        <v>8570</v>
      </c>
      <c r="E383" s="10">
        <v>0</v>
      </c>
      <c r="F383" s="10" t="str">
        <f>IF(REKAPITULACIJA!$F$48*I383=0,"",REKAPITULACIJA!$F$48*I383)</f>
        <v/>
      </c>
      <c r="G383" s="10" t="str">
        <f t="shared" si="8"/>
        <v/>
      </c>
      <c r="I383" s="28">
        <v>0</v>
      </c>
    </row>
    <row r="384" spans="2:9" ht="38.25" hidden="1" x14ac:dyDescent="0.2">
      <c r="B384" s="9" t="s">
        <v>6353</v>
      </c>
      <c r="C384" s="12" t="s">
        <v>146</v>
      </c>
      <c r="D384" s="14" t="s">
        <v>8571</v>
      </c>
      <c r="E384" s="10">
        <v>0</v>
      </c>
      <c r="F384" s="10" t="str">
        <f>IF(REKAPITULACIJA!$F$48*I384=0,"",REKAPITULACIJA!$F$48*I384)</f>
        <v/>
      </c>
      <c r="G384" s="10" t="str">
        <f t="shared" si="8"/>
        <v/>
      </c>
      <c r="I384" s="28">
        <v>0</v>
      </c>
    </row>
    <row r="385" spans="2:9" ht="38.25" hidden="1" x14ac:dyDescent="0.2">
      <c r="B385" s="9" t="s">
        <v>6354</v>
      </c>
      <c r="C385" s="12" t="s">
        <v>146</v>
      </c>
      <c r="D385" s="14" t="s">
        <v>8572</v>
      </c>
      <c r="E385" s="10">
        <v>0</v>
      </c>
      <c r="F385" s="10" t="str">
        <f>IF(REKAPITULACIJA!$F$48*I385=0,"",REKAPITULACIJA!$F$48*I385)</f>
        <v/>
      </c>
      <c r="G385" s="10" t="str">
        <f t="shared" si="8"/>
        <v/>
      </c>
      <c r="I385" s="28">
        <v>0</v>
      </c>
    </row>
    <row r="386" spans="2:9" ht="38.25" hidden="1" x14ac:dyDescent="0.2">
      <c r="B386" s="9" t="s">
        <v>6355</v>
      </c>
      <c r="C386" s="12" t="s">
        <v>146</v>
      </c>
      <c r="D386" s="14" t="s">
        <v>8573</v>
      </c>
      <c r="E386" s="10">
        <v>0</v>
      </c>
      <c r="F386" s="10" t="str">
        <f>IF(REKAPITULACIJA!$F$48*I386=0,"",REKAPITULACIJA!$F$48*I386)</f>
        <v/>
      </c>
      <c r="G386" s="10" t="str">
        <f t="shared" si="8"/>
        <v/>
      </c>
      <c r="I386" s="28">
        <v>0</v>
      </c>
    </row>
    <row r="387" spans="2:9" ht="38.25" hidden="1" x14ac:dyDescent="0.2">
      <c r="B387" s="9" t="s">
        <v>6356</v>
      </c>
      <c r="C387" s="12" t="s">
        <v>146</v>
      </c>
      <c r="D387" s="14" t="s">
        <v>8574</v>
      </c>
      <c r="E387" s="10">
        <v>0</v>
      </c>
      <c r="F387" s="10" t="str">
        <f>IF(REKAPITULACIJA!$F$48*I387=0,"",REKAPITULACIJA!$F$48*I387)</f>
        <v/>
      </c>
      <c r="G387" s="10" t="str">
        <f t="shared" si="8"/>
        <v/>
      </c>
      <c r="I387" s="28">
        <v>0</v>
      </c>
    </row>
    <row r="388" spans="2:9" ht="38.25" hidden="1" x14ac:dyDescent="0.2">
      <c r="B388" s="9" t="s">
        <v>6357</v>
      </c>
      <c r="C388" s="12" t="s">
        <v>146</v>
      </c>
      <c r="D388" s="14" t="s">
        <v>8575</v>
      </c>
      <c r="E388" s="10">
        <v>0</v>
      </c>
      <c r="F388" s="10" t="str">
        <f>IF(REKAPITULACIJA!$F$48*I388=0,"",REKAPITULACIJA!$F$48*I388)</f>
        <v/>
      </c>
      <c r="G388" s="10" t="str">
        <f t="shared" si="8"/>
        <v/>
      </c>
      <c r="I388" s="28">
        <v>0</v>
      </c>
    </row>
    <row r="389" spans="2:9" ht="38.25" hidden="1" x14ac:dyDescent="0.2">
      <c r="B389" s="9" t="s">
        <v>6358</v>
      </c>
      <c r="C389" s="12" t="s">
        <v>146</v>
      </c>
      <c r="D389" s="14" t="s">
        <v>8576</v>
      </c>
      <c r="E389" s="10">
        <v>0</v>
      </c>
      <c r="F389" s="10" t="str">
        <f>IF(REKAPITULACIJA!$F$48*I389=0,"",REKAPITULACIJA!$F$48*I389)</f>
        <v/>
      </c>
      <c r="G389" s="10" t="str">
        <f t="shared" si="8"/>
        <v/>
      </c>
      <c r="I389" s="28">
        <v>0</v>
      </c>
    </row>
    <row r="390" spans="2:9" ht="38.25" hidden="1" x14ac:dyDescent="0.2">
      <c r="B390" s="9" t="s">
        <v>6359</v>
      </c>
      <c r="C390" s="12" t="s">
        <v>146</v>
      </c>
      <c r="D390" s="14" t="s">
        <v>8577</v>
      </c>
      <c r="E390" s="10">
        <v>0</v>
      </c>
      <c r="F390" s="10" t="str">
        <f>IF(REKAPITULACIJA!$F$48*I390=0,"",REKAPITULACIJA!$F$48*I390)</f>
        <v/>
      </c>
      <c r="G390" s="10" t="str">
        <f t="shared" si="8"/>
        <v/>
      </c>
      <c r="I390" s="28">
        <v>0</v>
      </c>
    </row>
    <row r="391" spans="2:9" ht="38.25" hidden="1" x14ac:dyDescent="0.2">
      <c r="B391" s="9" t="s">
        <v>6360</v>
      </c>
      <c r="C391" s="12" t="s">
        <v>146</v>
      </c>
      <c r="D391" s="14" t="s">
        <v>8578</v>
      </c>
      <c r="E391" s="10">
        <v>0</v>
      </c>
      <c r="F391" s="10" t="str">
        <f>IF(REKAPITULACIJA!$F$48*I391=0,"",REKAPITULACIJA!$F$48*I391)</f>
        <v/>
      </c>
      <c r="G391" s="10" t="str">
        <f t="shared" si="8"/>
        <v/>
      </c>
      <c r="I391" s="28">
        <v>0</v>
      </c>
    </row>
    <row r="392" spans="2:9" ht="38.25" hidden="1" x14ac:dyDescent="0.2">
      <c r="B392" s="9" t="s">
        <v>6361</v>
      </c>
      <c r="C392" s="12" t="s">
        <v>146</v>
      </c>
      <c r="D392" s="14" t="s">
        <v>8579</v>
      </c>
      <c r="E392" s="10">
        <v>0</v>
      </c>
      <c r="F392" s="10" t="str">
        <f>IF(REKAPITULACIJA!$F$48*I392=0,"",REKAPITULACIJA!$F$48*I392)</f>
        <v/>
      </c>
      <c r="G392" s="10" t="str">
        <f t="shared" si="8"/>
        <v/>
      </c>
      <c r="I392" s="28">
        <v>0</v>
      </c>
    </row>
    <row r="393" spans="2:9" ht="38.25" hidden="1" x14ac:dyDescent="0.2">
      <c r="B393" s="9" t="s">
        <v>6362</v>
      </c>
      <c r="C393" s="12" t="s">
        <v>146</v>
      </c>
      <c r="D393" s="14" t="s">
        <v>8580</v>
      </c>
      <c r="E393" s="10">
        <v>0</v>
      </c>
      <c r="F393" s="10" t="str">
        <f>IF(REKAPITULACIJA!$F$48*I393=0,"",REKAPITULACIJA!$F$48*I393)</f>
        <v/>
      </c>
      <c r="G393" s="10" t="str">
        <f t="shared" si="8"/>
        <v/>
      </c>
      <c r="I393" s="28">
        <v>0</v>
      </c>
    </row>
    <row r="394" spans="2:9" ht="38.25" hidden="1" x14ac:dyDescent="0.2">
      <c r="B394" s="9" t="s">
        <v>6363</v>
      </c>
      <c r="C394" s="12" t="s">
        <v>146</v>
      </c>
      <c r="D394" s="14" t="s">
        <v>8581</v>
      </c>
      <c r="E394" s="10">
        <v>0</v>
      </c>
      <c r="F394" s="10" t="str">
        <f>IF(REKAPITULACIJA!$F$48*I394=0,"",REKAPITULACIJA!$F$48*I394)</f>
        <v/>
      </c>
      <c r="G394" s="10" t="str">
        <f t="shared" si="8"/>
        <v/>
      </c>
      <c r="I394" s="28">
        <v>0</v>
      </c>
    </row>
    <row r="395" spans="2:9" ht="38.25" hidden="1" x14ac:dyDescent="0.2">
      <c r="B395" s="9" t="s">
        <v>6364</v>
      </c>
      <c r="C395" s="12" t="s">
        <v>146</v>
      </c>
      <c r="D395" s="14" t="s">
        <v>8582</v>
      </c>
      <c r="E395" s="10">
        <v>0</v>
      </c>
      <c r="F395" s="10" t="str">
        <f>IF(REKAPITULACIJA!$F$48*I395=0,"",REKAPITULACIJA!$F$48*I395)</f>
        <v/>
      </c>
      <c r="G395" s="10" t="str">
        <f t="shared" si="8"/>
        <v/>
      </c>
      <c r="I395" s="28">
        <v>0</v>
      </c>
    </row>
    <row r="396" spans="2:9" ht="38.25" hidden="1" x14ac:dyDescent="0.2">
      <c r="B396" s="9" t="s">
        <v>6365</v>
      </c>
      <c r="C396" s="12" t="s">
        <v>146</v>
      </c>
      <c r="D396" s="14" t="s">
        <v>8583</v>
      </c>
      <c r="E396" s="10">
        <v>0</v>
      </c>
      <c r="F396" s="10" t="str">
        <f>IF(REKAPITULACIJA!$F$48*I396=0,"",REKAPITULACIJA!$F$48*I396)</f>
        <v/>
      </c>
      <c r="G396" s="10" t="str">
        <f t="shared" si="8"/>
        <v/>
      </c>
      <c r="I396" s="28">
        <v>0</v>
      </c>
    </row>
    <row r="397" spans="2:9" ht="38.25" hidden="1" x14ac:dyDescent="0.2">
      <c r="B397" s="9" t="s">
        <v>6366</v>
      </c>
      <c r="C397" s="12" t="s">
        <v>146</v>
      </c>
      <c r="D397" s="14" t="s">
        <v>8584</v>
      </c>
      <c r="E397" s="10">
        <v>0</v>
      </c>
      <c r="F397" s="10" t="str">
        <f>IF(REKAPITULACIJA!$F$48*I397=0,"",REKAPITULACIJA!$F$48*I397)</f>
        <v/>
      </c>
      <c r="G397" s="10" t="str">
        <f t="shared" si="8"/>
        <v/>
      </c>
      <c r="I397" s="28">
        <v>0</v>
      </c>
    </row>
    <row r="398" spans="2:9" ht="38.25" hidden="1" x14ac:dyDescent="0.2">
      <c r="B398" s="9" t="s">
        <v>6367</v>
      </c>
      <c r="C398" s="12" t="s">
        <v>146</v>
      </c>
      <c r="D398" s="14" t="s">
        <v>8585</v>
      </c>
      <c r="E398" s="10">
        <v>0</v>
      </c>
      <c r="F398" s="10" t="str">
        <f>IF(REKAPITULACIJA!$F$48*I398=0,"",REKAPITULACIJA!$F$48*I398)</f>
        <v/>
      </c>
      <c r="G398" s="10" t="str">
        <f t="shared" si="8"/>
        <v/>
      </c>
      <c r="I398" s="28">
        <v>0</v>
      </c>
    </row>
    <row r="399" spans="2:9" ht="38.25" hidden="1" x14ac:dyDescent="0.2">
      <c r="B399" s="9" t="s">
        <v>6368</v>
      </c>
      <c r="C399" s="12" t="s">
        <v>146</v>
      </c>
      <c r="D399" s="14" t="s">
        <v>8586</v>
      </c>
      <c r="E399" s="10">
        <v>0</v>
      </c>
      <c r="F399" s="10" t="str">
        <f>IF(REKAPITULACIJA!$F$48*I399=0,"",REKAPITULACIJA!$F$48*I399)</f>
        <v/>
      </c>
      <c r="G399" s="10" t="str">
        <f t="shared" si="8"/>
        <v/>
      </c>
      <c r="I399" s="28">
        <v>0</v>
      </c>
    </row>
    <row r="400" spans="2:9" ht="38.25" hidden="1" x14ac:dyDescent="0.2">
      <c r="B400" s="9" t="s">
        <v>6369</v>
      </c>
      <c r="C400" s="12" t="s">
        <v>146</v>
      </c>
      <c r="D400" s="14" t="s">
        <v>8587</v>
      </c>
      <c r="E400" s="10">
        <v>0</v>
      </c>
      <c r="F400" s="10" t="str">
        <f>IF(REKAPITULACIJA!$F$48*I400=0,"",REKAPITULACIJA!$F$48*I400)</f>
        <v/>
      </c>
      <c r="G400" s="10" t="str">
        <f t="shared" si="8"/>
        <v/>
      </c>
      <c r="I400" s="28">
        <v>0</v>
      </c>
    </row>
    <row r="401" spans="2:9" ht="38.25" hidden="1" x14ac:dyDescent="0.2">
      <c r="B401" s="9" t="s">
        <v>6370</v>
      </c>
      <c r="C401" s="12" t="s">
        <v>146</v>
      </c>
      <c r="D401" s="14" t="s">
        <v>8588</v>
      </c>
      <c r="E401" s="10">
        <v>0</v>
      </c>
      <c r="F401" s="10" t="str">
        <f>IF(REKAPITULACIJA!$F$48*I401=0,"",REKAPITULACIJA!$F$48*I401)</f>
        <v/>
      </c>
      <c r="G401" s="10" t="str">
        <f t="shared" si="8"/>
        <v/>
      </c>
      <c r="I401" s="28">
        <v>0</v>
      </c>
    </row>
    <row r="402" spans="2:9" ht="38.25" hidden="1" x14ac:dyDescent="0.2">
      <c r="B402" s="9" t="s">
        <v>6371</v>
      </c>
      <c r="C402" s="12" t="s">
        <v>146</v>
      </c>
      <c r="D402" s="14" t="s">
        <v>8589</v>
      </c>
      <c r="E402" s="10">
        <v>0</v>
      </c>
      <c r="F402" s="10" t="str">
        <f>IF(REKAPITULACIJA!$F$48*I402=0,"",REKAPITULACIJA!$F$48*I402)</f>
        <v/>
      </c>
      <c r="G402" s="10" t="str">
        <f t="shared" si="8"/>
        <v/>
      </c>
      <c r="I402" s="28">
        <v>0</v>
      </c>
    </row>
    <row r="403" spans="2:9" ht="51" hidden="1" x14ac:dyDescent="0.2">
      <c r="B403" s="9" t="s">
        <v>6372</v>
      </c>
      <c r="C403" s="12" t="s">
        <v>146</v>
      </c>
      <c r="D403" s="14" t="s">
        <v>8590</v>
      </c>
      <c r="E403" s="162">
        <v>0</v>
      </c>
      <c r="F403" s="10">
        <v>100</v>
      </c>
      <c r="G403" s="10">
        <f t="shared" si="8"/>
        <v>0</v>
      </c>
      <c r="I403" s="28">
        <v>0</v>
      </c>
    </row>
    <row r="404" spans="2:9" ht="38.25" hidden="1" x14ac:dyDescent="0.2">
      <c r="B404" s="9" t="s">
        <v>6373</v>
      </c>
      <c r="C404" s="12" t="s">
        <v>146</v>
      </c>
      <c r="D404" s="14" t="s">
        <v>8591</v>
      </c>
      <c r="E404" s="10">
        <v>0</v>
      </c>
      <c r="F404" s="10" t="str">
        <f>IF(REKAPITULACIJA!$F$48*I404=0,"",REKAPITULACIJA!$F$48*I404)</f>
        <v/>
      </c>
      <c r="G404" s="10" t="str">
        <f t="shared" si="8"/>
        <v/>
      </c>
      <c r="I404" s="28">
        <v>0</v>
      </c>
    </row>
    <row r="405" spans="2:9" ht="38.25" hidden="1" x14ac:dyDescent="0.2">
      <c r="B405" s="9" t="s">
        <v>6374</v>
      </c>
      <c r="C405" s="12" t="s">
        <v>146</v>
      </c>
      <c r="D405" s="14" t="s">
        <v>8592</v>
      </c>
      <c r="E405" s="10">
        <v>0</v>
      </c>
      <c r="F405" s="10" t="str">
        <f>IF(REKAPITULACIJA!$F$48*I405=0,"",REKAPITULACIJA!$F$48*I405)</f>
        <v/>
      </c>
      <c r="G405" s="10" t="str">
        <f t="shared" si="8"/>
        <v/>
      </c>
      <c r="I405" s="28">
        <v>0</v>
      </c>
    </row>
    <row r="406" spans="2:9" ht="38.25" hidden="1" x14ac:dyDescent="0.2">
      <c r="B406" s="9" t="s">
        <v>6375</v>
      </c>
      <c r="C406" s="12" t="s">
        <v>146</v>
      </c>
      <c r="D406" s="14" t="s">
        <v>8593</v>
      </c>
      <c r="E406" s="10">
        <v>0</v>
      </c>
      <c r="F406" s="10" t="str">
        <f>IF(REKAPITULACIJA!$F$48*I406=0,"",REKAPITULACIJA!$F$48*I406)</f>
        <v/>
      </c>
      <c r="G406" s="10" t="str">
        <f t="shared" si="8"/>
        <v/>
      </c>
      <c r="I406" s="28">
        <v>0</v>
      </c>
    </row>
    <row r="407" spans="2:9" ht="51" hidden="1" x14ac:dyDescent="0.2">
      <c r="B407" s="9" t="s">
        <v>6376</v>
      </c>
      <c r="C407" s="12" t="s">
        <v>146</v>
      </c>
      <c r="D407" s="14" t="s">
        <v>8594</v>
      </c>
      <c r="E407" s="10">
        <v>0</v>
      </c>
      <c r="F407" s="10" t="str">
        <f>IF(REKAPITULACIJA!$F$48*I407=0,"",REKAPITULACIJA!$F$48*I407)</f>
        <v/>
      </c>
      <c r="G407" s="10" t="str">
        <f t="shared" si="8"/>
        <v/>
      </c>
      <c r="I407" s="28">
        <v>0</v>
      </c>
    </row>
    <row r="408" spans="2:9" ht="38.25" hidden="1" x14ac:dyDescent="0.2">
      <c r="B408" s="9" t="s">
        <v>6377</v>
      </c>
      <c r="C408" s="12" t="s">
        <v>146</v>
      </c>
      <c r="D408" s="14" t="s">
        <v>8595</v>
      </c>
      <c r="E408" s="162">
        <v>0</v>
      </c>
      <c r="F408" s="10">
        <v>110</v>
      </c>
      <c r="G408" s="10">
        <f t="shared" si="8"/>
        <v>0</v>
      </c>
      <c r="I408" s="28">
        <v>0</v>
      </c>
    </row>
    <row r="409" spans="2:9" ht="38.25" hidden="1" x14ac:dyDescent="0.2">
      <c r="B409" s="9" t="s">
        <v>6378</v>
      </c>
      <c r="C409" s="12" t="s">
        <v>146</v>
      </c>
      <c r="D409" s="14" t="s">
        <v>8596</v>
      </c>
      <c r="E409" s="10">
        <v>0</v>
      </c>
      <c r="F409" s="10" t="str">
        <f>IF(REKAPITULACIJA!$F$48*I409=0,"",REKAPITULACIJA!$F$48*I409)</f>
        <v/>
      </c>
      <c r="G409" s="10" t="str">
        <f t="shared" si="8"/>
        <v/>
      </c>
      <c r="I409" s="28">
        <v>0</v>
      </c>
    </row>
    <row r="410" spans="2:9" ht="38.25" hidden="1" x14ac:dyDescent="0.2">
      <c r="B410" s="9" t="s">
        <v>6379</v>
      </c>
      <c r="C410" s="12" t="s">
        <v>146</v>
      </c>
      <c r="D410" s="14" t="s">
        <v>8597</v>
      </c>
      <c r="E410" s="10">
        <v>0</v>
      </c>
      <c r="F410" s="10" t="str">
        <f>IF(REKAPITULACIJA!$F$48*I410=0,"",REKAPITULACIJA!$F$48*I410)</f>
        <v/>
      </c>
      <c r="G410" s="10" t="str">
        <f t="shared" si="8"/>
        <v/>
      </c>
      <c r="I410" s="28">
        <v>0</v>
      </c>
    </row>
    <row r="411" spans="2:9" ht="38.25" hidden="1" x14ac:dyDescent="0.2">
      <c r="B411" s="9" t="s">
        <v>6380</v>
      </c>
      <c r="C411" s="12" t="s">
        <v>146</v>
      </c>
      <c r="D411" s="14" t="s">
        <v>8598</v>
      </c>
      <c r="E411" s="10">
        <v>0</v>
      </c>
      <c r="F411" s="10" t="str">
        <f>IF(REKAPITULACIJA!$F$48*I411=0,"",REKAPITULACIJA!$F$48*I411)</f>
        <v/>
      </c>
      <c r="G411" s="10" t="str">
        <f t="shared" si="8"/>
        <v/>
      </c>
      <c r="I411" s="28">
        <v>0</v>
      </c>
    </row>
    <row r="412" spans="2:9" ht="38.25" hidden="1" x14ac:dyDescent="0.2">
      <c r="B412" s="9" t="s">
        <v>6381</v>
      </c>
      <c r="C412" s="12" t="s">
        <v>146</v>
      </c>
      <c r="D412" s="14" t="s">
        <v>8599</v>
      </c>
      <c r="E412" s="10">
        <v>0</v>
      </c>
      <c r="F412" s="10" t="str">
        <f>IF(REKAPITULACIJA!$F$48*I412=0,"",REKAPITULACIJA!$F$48*I412)</f>
        <v/>
      </c>
      <c r="G412" s="10" t="str">
        <f t="shared" si="8"/>
        <v/>
      </c>
      <c r="I412" s="28">
        <v>0</v>
      </c>
    </row>
    <row r="413" spans="2:9" ht="38.25" hidden="1" x14ac:dyDescent="0.2">
      <c r="B413" s="9" t="s">
        <v>6382</v>
      </c>
      <c r="C413" s="12" t="s">
        <v>146</v>
      </c>
      <c r="D413" s="14" t="s">
        <v>8600</v>
      </c>
      <c r="E413" s="10">
        <v>0</v>
      </c>
      <c r="F413" s="10" t="str">
        <f>IF(REKAPITULACIJA!$F$48*I413=0,"",REKAPITULACIJA!$F$48*I413)</f>
        <v/>
      </c>
      <c r="G413" s="10" t="str">
        <f t="shared" si="8"/>
        <v/>
      </c>
      <c r="I413" s="28">
        <v>0</v>
      </c>
    </row>
    <row r="414" spans="2:9" ht="38.25" hidden="1" x14ac:dyDescent="0.2">
      <c r="B414" s="9" t="s">
        <v>6383</v>
      </c>
      <c r="C414" s="12" t="s">
        <v>146</v>
      </c>
      <c r="D414" s="14" t="s">
        <v>8601</v>
      </c>
      <c r="E414" s="10">
        <v>0</v>
      </c>
      <c r="F414" s="10" t="str">
        <f>IF(REKAPITULACIJA!$F$48*I414=0,"",REKAPITULACIJA!$F$48*I414)</f>
        <v/>
      </c>
      <c r="G414" s="10" t="str">
        <f t="shared" si="8"/>
        <v/>
      </c>
      <c r="I414" s="28">
        <v>0</v>
      </c>
    </row>
    <row r="415" spans="2:9" ht="51" hidden="1" x14ac:dyDescent="0.2">
      <c r="B415" s="9" t="s">
        <v>6384</v>
      </c>
      <c r="C415" s="12" t="s">
        <v>146</v>
      </c>
      <c r="D415" s="14" t="s">
        <v>8602</v>
      </c>
      <c r="E415" s="10">
        <v>0</v>
      </c>
      <c r="F415" s="10" t="str">
        <f>IF(REKAPITULACIJA!$F$48*I415=0,"",REKAPITULACIJA!$F$48*I415)</f>
        <v/>
      </c>
      <c r="G415" s="10" t="str">
        <f t="shared" si="8"/>
        <v/>
      </c>
      <c r="I415" s="28">
        <v>0</v>
      </c>
    </row>
    <row r="416" spans="2:9" ht="51" hidden="1" x14ac:dyDescent="0.2">
      <c r="B416" s="9" t="s">
        <v>6385</v>
      </c>
      <c r="C416" s="12" t="s">
        <v>146</v>
      </c>
      <c r="D416" s="14" t="s">
        <v>6386</v>
      </c>
      <c r="E416" s="10">
        <v>0</v>
      </c>
      <c r="F416" s="10" t="str">
        <f>IF(REKAPITULACIJA!$F$48*I416=0,"",REKAPITULACIJA!$F$48*I416)</f>
        <v/>
      </c>
      <c r="G416" s="10" t="str">
        <f t="shared" si="8"/>
        <v/>
      </c>
      <c r="I416" s="28">
        <v>0</v>
      </c>
    </row>
    <row r="417" spans="2:9" ht="51" hidden="1" x14ac:dyDescent="0.2">
      <c r="B417" s="9" t="s">
        <v>6387</v>
      </c>
      <c r="C417" s="12" t="s">
        <v>146</v>
      </c>
      <c r="D417" s="14" t="s">
        <v>8603</v>
      </c>
      <c r="E417" s="10">
        <v>0</v>
      </c>
      <c r="F417" s="10" t="str">
        <f>IF(REKAPITULACIJA!$F$48*I417=0,"",REKAPITULACIJA!$F$48*I417)</f>
        <v/>
      </c>
      <c r="G417" s="10" t="str">
        <f t="shared" si="8"/>
        <v/>
      </c>
      <c r="I417" s="28">
        <v>0</v>
      </c>
    </row>
    <row r="418" spans="2:9" ht="38.25" hidden="1" x14ac:dyDescent="0.2">
      <c r="B418" s="9" t="s">
        <v>6388</v>
      </c>
      <c r="C418" s="12" t="s">
        <v>146</v>
      </c>
      <c r="D418" s="14" t="s">
        <v>8604</v>
      </c>
      <c r="E418" s="10">
        <v>0</v>
      </c>
      <c r="F418" s="10" t="str">
        <f>IF(REKAPITULACIJA!$F$48*I418=0,"",REKAPITULACIJA!$F$48*I418)</f>
        <v/>
      </c>
      <c r="G418" s="10" t="str">
        <f t="shared" si="8"/>
        <v/>
      </c>
      <c r="I418" s="28">
        <v>0</v>
      </c>
    </row>
    <row r="419" spans="2:9" ht="51" hidden="1" x14ac:dyDescent="0.2">
      <c r="B419" s="9" t="s">
        <v>6389</v>
      </c>
      <c r="C419" s="12" t="s">
        <v>146</v>
      </c>
      <c r="D419" s="14" t="s">
        <v>8605</v>
      </c>
      <c r="E419" s="10">
        <v>0</v>
      </c>
      <c r="F419" s="10" t="str">
        <f>IF(REKAPITULACIJA!$F$48*I419=0,"",REKAPITULACIJA!$F$48*I419)</f>
        <v/>
      </c>
      <c r="G419" s="10" t="str">
        <f t="shared" si="8"/>
        <v/>
      </c>
      <c r="I419" s="28">
        <v>0</v>
      </c>
    </row>
    <row r="420" spans="2:9" ht="51" hidden="1" x14ac:dyDescent="0.2">
      <c r="B420" s="9" t="s">
        <v>6390</v>
      </c>
      <c r="C420" s="12" t="s">
        <v>146</v>
      </c>
      <c r="D420" s="14" t="s">
        <v>8606</v>
      </c>
      <c r="E420" s="10">
        <v>0</v>
      </c>
      <c r="F420" s="10" t="str">
        <f>IF(REKAPITULACIJA!$F$48*I420=0,"",REKAPITULACIJA!$F$48*I420)</f>
        <v/>
      </c>
      <c r="G420" s="10" t="str">
        <f t="shared" si="8"/>
        <v/>
      </c>
      <c r="I420" s="28">
        <v>0</v>
      </c>
    </row>
    <row r="421" spans="2:9" ht="38.25" hidden="1" x14ac:dyDescent="0.2">
      <c r="B421" s="9" t="s">
        <v>6391</v>
      </c>
      <c r="C421" s="12" t="s">
        <v>146</v>
      </c>
      <c r="D421" s="14" t="s">
        <v>8607</v>
      </c>
      <c r="E421" s="10">
        <v>0</v>
      </c>
      <c r="F421" s="10" t="str">
        <f>IF(REKAPITULACIJA!$F$48*I421=0,"",REKAPITULACIJA!$F$48*I421)</f>
        <v/>
      </c>
      <c r="G421" s="10" t="str">
        <f t="shared" si="8"/>
        <v/>
      </c>
      <c r="I421" s="28">
        <v>0</v>
      </c>
    </row>
    <row r="422" spans="2:9" ht="51" hidden="1" x14ac:dyDescent="0.2">
      <c r="B422" s="9" t="s">
        <v>6392</v>
      </c>
      <c r="C422" s="12" t="s">
        <v>146</v>
      </c>
      <c r="D422" s="14" t="s">
        <v>8608</v>
      </c>
      <c r="E422" s="10">
        <v>0</v>
      </c>
      <c r="F422" s="10">
        <v>120</v>
      </c>
      <c r="G422" s="10">
        <f t="shared" si="8"/>
        <v>0</v>
      </c>
      <c r="I422" s="28">
        <v>0</v>
      </c>
    </row>
    <row r="423" spans="2:9" ht="38.25" hidden="1" x14ac:dyDescent="0.2">
      <c r="B423" s="9" t="s">
        <v>6393</v>
      </c>
      <c r="C423" s="12" t="s">
        <v>146</v>
      </c>
      <c r="D423" s="14" t="s">
        <v>8609</v>
      </c>
      <c r="E423" s="10">
        <v>0</v>
      </c>
      <c r="F423" s="10" t="str">
        <f>IF(REKAPITULACIJA!$F$48*I423=0,"",REKAPITULACIJA!$F$48*I423)</f>
        <v/>
      </c>
      <c r="G423" s="10" t="str">
        <f t="shared" si="8"/>
        <v/>
      </c>
      <c r="I423" s="28">
        <v>0</v>
      </c>
    </row>
    <row r="424" spans="2:9" ht="38.25" hidden="1" x14ac:dyDescent="0.2">
      <c r="B424" s="9" t="s">
        <v>6394</v>
      </c>
      <c r="C424" s="12" t="s">
        <v>146</v>
      </c>
      <c r="D424" s="14" t="s">
        <v>8610</v>
      </c>
      <c r="E424" s="10">
        <v>0</v>
      </c>
      <c r="F424" s="10" t="str">
        <f>IF(REKAPITULACIJA!$F$48*I424=0,"",REKAPITULACIJA!$F$48*I424)</f>
        <v/>
      </c>
      <c r="G424" s="10" t="str">
        <f t="shared" si="8"/>
        <v/>
      </c>
      <c r="I424" s="28">
        <v>0</v>
      </c>
    </row>
    <row r="425" spans="2:9" ht="38.25" hidden="1" x14ac:dyDescent="0.2">
      <c r="B425" s="9" t="s">
        <v>6395</v>
      </c>
      <c r="C425" s="12" t="s">
        <v>146</v>
      </c>
      <c r="D425" s="14" t="s">
        <v>8611</v>
      </c>
      <c r="E425" s="10">
        <v>0</v>
      </c>
      <c r="F425" s="10" t="str">
        <f>IF(REKAPITULACIJA!$F$48*I425=0,"",REKAPITULACIJA!$F$48*I425)</f>
        <v/>
      </c>
      <c r="G425" s="10" t="str">
        <f t="shared" si="8"/>
        <v/>
      </c>
      <c r="I425" s="28">
        <v>0</v>
      </c>
    </row>
    <row r="426" spans="2:9" ht="51" hidden="1" x14ac:dyDescent="0.2">
      <c r="B426" s="9" t="s">
        <v>6396</v>
      </c>
      <c r="C426" s="12" t="s">
        <v>146</v>
      </c>
      <c r="D426" s="14" t="s">
        <v>8612</v>
      </c>
      <c r="E426" s="10">
        <v>0</v>
      </c>
      <c r="F426" s="10" t="str">
        <f>IF(REKAPITULACIJA!$F$48*I426=0,"",REKAPITULACIJA!$F$48*I426)</f>
        <v/>
      </c>
      <c r="G426" s="10" t="str">
        <f t="shared" si="8"/>
        <v/>
      </c>
      <c r="I426" s="28">
        <v>0</v>
      </c>
    </row>
    <row r="427" spans="2:9" ht="38.25" hidden="1" x14ac:dyDescent="0.2">
      <c r="B427" s="9" t="s">
        <v>6397</v>
      </c>
      <c r="C427" s="12" t="s">
        <v>146</v>
      </c>
      <c r="D427" s="14" t="s">
        <v>8613</v>
      </c>
      <c r="E427" s="10">
        <v>0</v>
      </c>
      <c r="F427" s="10" t="str">
        <f>IF(REKAPITULACIJA!$F$48*I427=0,"",REKAPITULACIJA!$F$48*I427)</f>
        <v/>
      </c>
      <c r="G427" s="10" t="str">
        <f t="shared" si="8"/>
        <v/>
      </c>
      <c r="I427" s="28">
        <v>0</v>
      </c>
    </row>
    <row r="428" spans="2:9" ht="38.25" hidden="1" x14ac:dyDescent="0.2">
      <c r="B428" s="9" t="s">
        <v>6398</v>
      </c>
      <c r="C428" s="12" t="s">
        <v>146</v>
      </c>
      <c r="D428" s="14" t="s">
        <v>8614</v>
      </c>
      <c r="E428" s="10">
        <v>0</v>
      </c>
      <c r="F428" s="10" t="str">
        <f>IF(REKAPITULACIJA!$F$48*I428=0,"",REKAPITULACIJA!$F$48*I428)</f>
        <v/>
      </c>
      <c r="G428" s="10" t="str">
        <f t="shared" si="8"/>
        <v/>
      </c>
      <c r="I428" s="28">
        <v>0</v>
      </c>
    </row>
    <row r="429" spans="2:9" ht="38.25" hidden="1" x14ac:dyDescent="0.2">
      <c r="B429" s="9" t="s">
        <v>6399</v>
      </c>
      <c r="C429" s="12" t="s">
        <v>146</v>
      </c>
      <c r="D429" s="14" t="s">
        <v>8615</v>
      </c>
      <c r="E429" s="10">
        <v>0</v>
      </c>
      <c r="F429" s="10" t="str">
        <f>IF(REKAPITULACIJA!$F$48*I429=0,"",REKAPITULACIJA!$F$48*I429)</f>
        <v/>
      </c>
      <c r="G429" s="10" t="str">
        <f t="shared" si="8"/>
        <v/>
      </c>
      <c r="I429" s="28">
        <v>0</v>
      </c>
    </row>
    <row r="430" spans="2:9" ht="38.25" hidden="1" x14ac:dyDescent="0.2">
      <c r="B430" s="9" t="s">
        <v>6400</v>
      </c>
      <c r="C430" s="12" t="s">
        <v>146</v>
      </c>
      <c r="D430" s="14" t="s">
        <v>8616</v>
      </c>
      <c r="E430" s="10">
        <v>0</v>
      </c>
      <c r="F430" s="10" t="str">
        <f>IF(REKAPITULACIJA!$F$48*I430=0,"",REKAPITULACIJA!$F$48*I430)</f>
        <v/>
      </c>
      <c r="G430" s="10" t="str">
        <f t="shared" si="8"/>
        <v/>
      </c>
      <c r="I430" s="28">
        <v>0</v>
      </c>
    </row>
    <row r="431" spans="2:9" ht="38.25" hidden="1" x14ac:dyDescent="0.2">
      <c r="B431" s="9" t="s">
        <v>6401</v>
      </c>
      <c r="C431" s="12" t="s">
        <v>146</v>
      </c>
      <c r="D431" s="14" t="s">
        <v>8617</v>
      </c>
      <c r="E431" s="10">
        <v>0</v>
      </c>
      <c r="F431" s="10" t="str">
        <f>IF(REKAPITULACIJA!$F$48*I431=0,"",REKAPITULACIJA!$F$48*I431)</f>
        <v/>
      </c>
      <c r="G431" s="10" t="str">
        <f t="shared" si="8"/>
        <v/>
      </c>
      <c r="I431" s="28">
        <v>0</v>
      </c>
    </row>
    <row r="432" spans="2:9" ht="38.25" hidden="1" x14ac:dyDescent="0.2">
      <c r="B432" s="9" t="s">
        <v>6402</v>
      </c>
      <c r="C432" s="12" t="s">
        <v>146</v>
      </c>
      <c r="D432" s="14" t="s">
        <v>8618</v>
      </c>
      <c r="E432" s="10">
        <v>0</v>
      </c>
      <c r="F432" s="10" t="str">
        <f>IF(REKAPITULACIJA!$F$48*I432=0,"",REKAPITULACIJA!$F$48*I432)</f>
        <v/>
      </c>
      <c r="G432" s="10" t="str">
        <f t="shared" si="8"/>
        <v/>
      </c>
      <c r="I432" s="28">
        <v>0</v>
      </c>
    </row>
    <row r="433" spans="2:9" ht="38.25" hidden="1" x14ac:dyDescent="0.2">
      <c r="B433" s="9" t="s">
        <v>6403</v>
      </c>
      <c r="C433" s="12" t="s">
        <v>146</v>
      </c>
      <c r="D433" s="14" t="s">
        <v>8619</v>
      </c>
      <c r="E433" s="10">
        <v>0</v>
      </c>
      <c r="F433" s="10" t="str">
        <f>IF(REKAPITULACIJA!$F$48*I433=0,"",REKAPITULACIJA!$F$48*I433)</f>
        <v/>
      </c>
      <c r="G433" s="10" t="str">
        <f t="shared" si="8"/>
        <v/>
      </c>
      <c r="I433" s="28">
        <v>0</v>
      </c>
    </row>
    <row r="434" spans="2:9" ht="51" hidden="1" x14ac:dyDescent="0.2">
      <c r="B434" s="9" t="s">
        <v>6404</v>
      </c>
      <c r="C434" s="12" t="s">
        <v>146</v>
      </c>
      <c r="D434" s="14" t="s">
        <v>8620</v>
      </c>
      <c r="E434" s="10">
        <v>0</v>
      </c>
      <c r="F434" s="10" t="str">
        <f>IF(REKAPITULACIJA!$F$48*I434=0,"",REKAPITULACIJA!$F$48*I434)</f>
        <v/>
      </c>
      <c r="G434" s="10" t="str">
        <f t="shared" si="8"/>
        <v/>
      </c>
      <c r="I434" s="28">
        <v>0</v>
      </c>
    </row>
    <row r="435" spans="2:9" ht="51" hidden="1" x14ac:dyDescent="0.2">
      <c r="B435" s="9" t="s">
        <v>6405</v>
      </c>
      <c r="C435" s="12" t="s">
        <v>146</v>
      </c>
      <c r="D435" s="14" t="s">
        <v>6406</v>
      </c>
      <c r="E435" s="10">
        <v>0</v>
      </c>
      <c r="F435" s="10" t="str">
        <f>IF(REKAPITULACIJA!$F$48*I435=0,"",REKAPITULACIJA!$F$48*I435)</f>
        <v/>
      </c>
      <c r="G435" s="10" t="str">
        <f t="shared" si="8"/>
        <v/>
      </c>
      <c r="I435" s="28">
        <v>0</v>
      </c>
    </row>
    <row r="436" spans="2:9" ht="63.75" hidden="1" x14ac:dyDescent="0.2">
      <c r="B436" s="9" t="s">
        <v>6407</v>
      </c>
      <c r="C436" s="12" t="s">
        <v>146</v>
      </c>
      <c r="D436" s="14" t="s">
        <v>8621</v>
      </c>
      <c r="E436" s="10">
        <v>0</v>
      </c>
      <c r="F436" s="10" t="str">
        <f>IF(REKAPITULACIJA!$F$48*I436=0,"",REKAPITULACIJA!$F$48*I436)</f>
        <v/>
      </c>
      <c r="G436" s="10" t="str">
        <f t="shared" si="8"/>
        <v/>
      </c>
      <c r="I436" s="28">
        <v>0</v>
      </c>
    </row>
    <row r="437" spans="2:9" ht="51" hidden="1" x14ac:dyDescent="0.2">
      <c r="B437" s="9" t="s">
        <v>6408</v>
      </c>
      <c r="C437" s="12" t="s">
        <v>146</v>
      </c>
      <c r="D437" s="14" t="s">
        <v>8622</v>
      </c>
      <c r="E437" s="10">
        <v>0</v>
      </c>
      <c r="F437" s="10" t="str">
        <f>IF(REKAPITULACIJA!$F$48*I437=0,"",REKAPITULACIJA!$F$48*I437)</f>
        <v/>
      </c>
      <c r="G437" s="10" t="str">
        <f t="shared" si="8"/>
        <v/>
      </c>
      <c r="I437" s="28">
        <v>0</v>
      </c>
    </row>
    <row r="438" spans="2:9" ht="38.25" hidden="1" x14ac:dyDescent="0.2">
      <c r="B438" s="9" t="s">
        <v>6409</v>
      </c>
      <c r="C438" s="12" t="s">
        <v>146</v>
      </c>
      <c r="D438" s="14" t="s">
        <v>8623</v>
      </c>
      <c r="E438" s="10">
        <v>0</v>
      </c>
      <c r="F438" s="10" t="str">
        <f>IF(REKAPITULACIJA!$F$48*I438=0,"",REKAPITULACIJA!$F$48*I438)</f>
        <v/>
      </c>
      <c r="G438" s="10" t="str">
        <f t="shared" si="8"/>
        <v/>
      </c>
      <c r="I438" s="28">
        <v>0</v>
      </c>
    </row>
    <row r="439" spans="2:9" ht="51" hidden="1" x14ac:dyDescent="0.2">
      <c r="B439" s="9" t="s">
        <v>6410</v>
      </c>
      <c r="C439" s="12" t="s">
        <v>146</v>
      </c>
      <c r="D439" s="14" t="s">
        <v>8624</v>
      </c>
      <c r="E439" s="10">
        <v>0</v>
      </c>
      <c r="F439" s="10" t="str">
        <f>IF(REKAPITULACIJA!$F$48*I439=0,"",REKAPITULACIJA!$F$48*I439)</f>
        <v/>
      </c>
      <c r="G439" s="10" t="str">
        <f t="shared" si="8"/>
        <v/>
      </c>
      <c r="I439" s="28">
        <v>0</v>
      </c>
    </row>
    <row r="440" spans="2:9" ht="51" hidden="1" x14ac:dyDescent="0.2">
      <c r="B440" s="9" t="s">
        <v>6411</v>
      </c>
      <c r="C440" s="12" t="s">
        <v>146</v>
      </c>
      <c r="D440" s="14" t="s">
        <v>8625</v>
      </c>
      <c r="E440" s="10">
        <v>0</v>
      </c>
      <c r="F440" s="10">
        <v>120</v>
      </c>
      <c r="G440" s="10">
        <f t="shared" si="8"/>
        <v>0</v>
      </c>
      <c r="I440" s="28">
        <v>0</v>
      </c>
    </row>
    <row r="441" spans="2:9" ht="38.25" hidden="1" x14ac:dyDescent="0.2">
      <c r="B441" s="9" t="s">
        <v>6412</v>
      </c>
      <c r="C441" s="12" t="s">
        <v>146</v>
      </c>
      <c r="D441" s="14" t="s">
        <v>8626</v>
      </c>
      <c r="E441" s="10">
        <v>0</v>
      </c>
      <c r="F441" s="10" t="str">
        <f>IF(REKAPITULACIJA!$F$48*I441=0,"",REKAPITULACIJA!$F$48*I441)</f>
        <v/>
      </c>
      <c r="G441" s="10" t="str">
        <f t="shared" si="8"/>
        <v/>
      </c>
      <c r="I441" s="28">
        <v>0</v>
      </c>
    </row>
    <row r="442" spans="2:9" ht="51" hidden="1" x14ac:dyDescent="0.2">
      <c r="B442" s="9" t="s">
        <v>6413</v>
      </c>
      <c r="C442" s="12" t="s">
        <v>146</v>
      </c>
      <c r="D442" s="14" t="s">
        <v>8627</v>
      </c>
      <c r="E442" s="10">
        <v>0</v>
      </c>
      <c r="F442" s="10" t="str">
        <f>IF(REKAPITULACIJA!$F$48*I442=0,"",REKAPITULACIJA!$F$48*I442)</f>
        <v/>
      </c>
      <c r="G442" s="10" t="str">
        <f t="shared" si="8"/>
        <v/>
      </c>
      <c r="I442" s="28">
        <v>0</v>
      </c>
    </row>
    <row r="443" spans="2:9" ht="38.25" hidden="1" x14ac:dyDescent="0.2">
      <c r="B443" s="9" t="s">
        <v>6414</v>
      </c>
      <c r="C443" s="12" t="s">
        <v>146</v>
      </c>
      <c r="D443" s="14" t="s">
        <v>8628</v>
      </c>
      <c r="E443" s="10">
        <v>0</v>
      </c>
      <c r="F443" s="10" t="str">
        <f>IF(REKAPITULACIJA!$F$48*I443=0,"",REKAPITULACIJA!$F$48*I443)</f>
        <v/>
      </c>
      <c r="G443" s="10" t="str">
        <f t="shared" ref="G443:G506" si="9">IF(F443="","",E443*F443)</f>
        <v/>
      </c>
      <c r="I443" s="28">
        <v>0</v>
      </c>
    </row>
    <row r="444" spans="2:9" ht="38.25" hidden="1" x14ac:dyDescent="0.2">
      <c r="B444" s="9" t="s">
        <v>6415</v>
      </c>
      <c r="C444" s="12" t="s">
        <v>146</v>
      </c>
      <c r="D444" s="14" t="s">
        <v>8629</v>
      </c>
      <c r="E444" s="10">
        <v>0</v>
      </c>
      <c r="F444" s="10" t="str">
        <f>IF(REKAPITULACIJA!$F$48*I444=0,"",REKAPITULACIJA!$F$48*I444)</f>
        <v/>
      </c>
      <c r="G444" s="10" t="str">
        <f t="shared" si="9"/>
        <v/>
      </c>
      <c r="I444" s="28">
        <v>0</v>
      </c>
    </row>
    <row r="445" spans="2:9" ht="38.25" hidden="1" x14ac:dyDescent="0.2">
      <c r="B445" s="9" t="s">
        <v>6416</v>
      </c>
      <c r="C445" s="12" t="s">
        <v>146</v>
      </c>
      <c r="D445" s="14" t="s">
        <v>8630</v>
      </c>
      <c r="E445" s="10">
        <v>0</v>
      </c>
      <c r="F445" s="10" t="str">
        <f>IF(REKAPITULACIJA!$F$48*I445=0,"",REKAPITULACIJA!$F$48*I445)</f>
        <v/>
      </c>
      <c r="G445" s="10" t="str">
        <f t="shared" si="9"/>
        <v/>
      </c>
      <c r="I445" s="28">
        <v>0</v>
      </c>
    </row>
    <row r="446" spans="2:9" ht="51" hidden="1" x14ac:dyDescent="0.2">
      <c r="B446" s="9" t="s">
        <v>6417</v>
      </c>
      <c r="C446" s="12" t="s">
        <v>146</v>
      </c>
      <c r="D446" s="14" t="s">
        <v>8631</v>
      </c>
      <c r="E446" s="10">
        <v>0</v>
      </c>
      <c r="F446" s="10" t="str">
        <f>IF(REKAPITULACIJA!$F$48*I446=0,"",REKAPITULACIJA!$F$48*I446)</f>
        <v/>
      </c>
      <c r="G446" s="10" t="str">
        <f t="shared" si="9"/>
        <v/>
      </c>
      <c r="I446" s="28">
        <v>0</v>
      </c>
    </row>
    <row r="447" spans="2:9" ht="38.25" hidden="1" x14ac:dyDescent="0.2">
      <c r="B447" s="9" t="s">
        <v>6418</v>
      </c>
      <c r="C447" s="12" t="s">
        <v>146</v>
      </c>
      <c r="D447" s="14" t="s">
        <v>8632</v>
      </c>
      <c r="E447" s="10">
        <v>0</v>
      </c>
      <c r="F447" s="10" t="str">
        <f>IF(REKAPITULACIJA!$F$48*I447=0,"",REKAPITULACIJA!$F$48*I447)</f>
        <v/>
      </c>
      <c r="G447" s="10" t="str">
        <f t="shared" si="9"/>
        <v/>
      </c>
      <c r="I447" s="28">
        <v>0</v>
      </c>
    </row>
    <row r="448" spans="2:9" ht="38.25" hidden="1" x14ac:dyDescent="0.2">
      <c r="B448" s="9" t="s">
        <v>6419</v>
      </c>
      <c r="C448" s="12" t="s">
        <v>146</v>
      </c>
      <c r="D448" s="14" t="s">
        <v>8633</v>
      </c>
      <c r="E448" s="10">
        <v>0</v>
      </c>
      <c r="F448" s="10" t="str">
        <f>IF(REKAPITULACIJA!$F$48*I448=0,"",REKAPITULACIJA!$F$48*I448)</f>
        <v/>
      </c>
      <c r="G448" s="10" t="str">
        <f t="shared" si="9"/>
        <v/>
      </c>
      <c r="I448" s="28">
        <v>0</v>
      </c>
    </row>
    <row r="449" spans="2:9" ht="38.25" hidden="1" x14ac:dyDescent="0.2">
      <c r="B449" s="9" t="s">
        <v>6420</v>
      </c>
      <c r="C449" s="12" t="s">
        <v>146</v>
      </c>
      <c r="D449" s="14" t="s">
        <v>8634</v>
      </c>
      <c r="E449" s="10">
        <v>0</v>
      </c>
      <c r="F449" s="10" t="str">
        <f>IF(REKAPITULACIJA!$F$48*I449=0,"",REKAPITULACIJA!$F$48*I449)</f>
        <v/>
      </c>
      <c r="G449" s="10" t="str">
        <f t="shared" si="9"/>
        <v/>
      </c>
      <c r="I449" s="28">
        <v>0</v>
      </c>
    </row>
    <row r="450" spans="2:9" ht="38.25" hidden="1" x14ac:dyDescent="0.2">
      <c r="B450" s="9" t="s">
        <v>6421</v>
      </c>
      <c r="C450" s="12" t="s">
        <v>146</v>
      </c>
      <c r="D450" s="14" t="s">
        <v>8635</v>
      </c>
      <c r="E450" s="10">
        <v>0</v>
      </c>
      <c r="F450" s="10" t="str">
        <f>IF(REKAPITULACIJA!$F$48*I450=0,"",REKAPITULACIJA!$F$48*I450)</f>
        <v/>
      </c>
      <c r="G450" s="10" t="str">
        <f t="shared" si="9"/>
        <v/>
      </c>
      <c r="I450" s="28">
        <v>0</v>
      </c>
    </row>
    <row r="451" spans="2:9" ht="38.25" hidden="1" x14ac:dyDescent="0.2">
      <c r="B451" s="9" t="s">
        <v>6422</v>
      </c>
      <c r="C451" s="12" t="s">
        <v>146</v>
      </c>
      <c r="D451" s="14" t="s">
        <v>8636</v>
      </c>
      <c r="E451" s="10">
        <v>0</v>
      </c>
      <c r="F451" s="10" t="str">
        <f>IF(REKAPITULACIJA!$F$48*I451=0,"",REKAPITULACIJA!$F$48*I451)</f>
        <v/>
      </c>
      <c r="G451" s="10" t="str">
        <f t="shared" si="9"/>
        <v/>
      </c>
      <c r="I451" s="28">
        <v>0</v>
      </c>
    </row>
    <row r="452" spans="2:9" ht="38.25" hidden="1" x14ac:dyDescent="0.2">
      <c r="B452" s="9" t="s">
        <v>6423</v>
      </c>
      <c r="C452" s="12" t="s">
        <v>146</v>
      </c>
      <c r="D452" s="14" t="s">
        <v>8637</v>
      </c>
      <c r="E452" s="10">
        <v>0</v>
      </c>
      <c r="F452" s="10" t="str">
        <f>IF(REKAPITULACIJA!$F$48*I452=0,"",REKAPITULACIJA!$F$48*I452)</f>
        <v/>
      </c>
      <c r="G452" s="10" t="str">
        <f t="shared" si="9"/>
        <v/>
      </c>
      <c r="I452" s="28">
        <v>0</v>
      </c>
    </row>
    <row r="453" spans="2:9" ht="38.25" hidden="1" x14ac:dyDescent="0.2">
      <c r="B453" s="9" t="s">
        <v>6424</v>
      </c>
      <c r="C453" s="12" t="s">
        <v>146</v>
      </c>
      <c r="D453" s="14" t="s">
        <v>8638</v>
      </c>
      <c r="E453" s="10">
        <v>0</v>
      </c>
      <c r="F453" s="10" t="str">
        <f>IF(REKAPITULACIJA!$F$48*I453=0,"",REKAPITULACIJA!$F$48*I453)</f>
        <v/>
      </c>
      <c r="G453" s="10" t="str">
        <f t="shared" si="9"/>
        <v/>
      </c>
      <c r="I453" s="28">
        <v>0</v>
      </c>
    </row>
    <row r="454" spans="2:9" ht="51" hidden="1" x14ac:dyDescent="0.2">
      <c r="B454" s="9" t="s">
        <v>6425</v>
      </c>
      <c r="C454" s="12" t="s">
        <v>146</v>
      </c>
      <c r="D454" s="14" t="s">
        <v>8639</v>
      </c>
      <c r="E454" s="10">
        <v>0</v>
      </c>
      <c r="F454" s="10" t="str">
        <f>IF(REKAPITULACIJA!$F$48*I454=0,"",REKAPITULACIJA!$F$48*I454)</f>
        <v/>
      </c>
      <c r="G454" s="10" t="str">
        <f t="shared" si="9"/>
        <v/>
      </c>
      <c r="I454" s="28">
        <v>0</v>
      </c>
    </row>
    <row r="455" spans="2:9" ht="51" hidden="1" x14ac:dyDescent="0.2">
      <c r="B455" s="9" t="s">
        <v>6426</v>
      </c>
      <c r="C455" s="12" t="s">
        <v>146</v>
      </c>
      <c r="D455" s="14" t="s">
        <v>6427</v>
      </c>
      <c r="E455" s="10">
        <v>0</v>
      </c>
      <c r="F455" s="10" t="str">
        <f>IF(REKAPITULACIJA!$F$48*I455=0,"",REKAPITULACIJA!$F$48*I455)</f>
        <v/>
      </c>
      <c r="G455" s="10" t="str">
        <f t="shared" si="9"/>
        <v/>
      </c>
      <c r="I455" s="28">
        <v>0</v>
      </c>
    </row>
    <row r="456" spans="2:9" ht="63.75" hidden="1" x14ac:dyDescent="0.2">
      <c r="B456" s="9" t="s">
        <v>6428</v>
      </c>
      <c r="C456" s="12" t="s">
        <v>146</v>
      </c>
      <c r="D456" s="14" t="s">
        <v>8640</v>
      </c>
      <c r="E456" s="10">
        <v>0</v>
      </c>
      <c r="F456" s="10" t="str">
        <f>IF(REKAPITULACIJA!$F$48*I456=0,"",REKAPITULACIJA!$F$48*I456)</f>
        <v/>
      </c>
      <c r="G456" s="10" t="str">
        <f t="shared" si="9"/>
        <v/>
      </c>
      <c r="I456" s="28">
        <v>0</v>
      </c>
    </row>
    <row r="457" spans="2:9" ht="51" hidden="1" x14ac:dyDescent="0.2">
      <c r="B457" s="9" t="s">
        <v>6429</v>
      </c>
      <c r="C457" s="12" t="s">
        <v>146</v>
      </c>
      <c r="D457" s="14" t="s">
        <v>8641</v>
      </c>
      <c r="E457" s="10">
        <v>0</v>
      </c>
      <c r="F457" s="10" t="str">
        <f>IF(REKAPITULACIJA!$F$48*I457=0,"",REKAPITULACIJA!$F$48*I457)</f>
        <v/>
      </c>
      <c r="G457" s="10" t="str">
        <f t="shared" si="9"/>
        <v/>
      </c>
      <c r="I457" s="28">
        <v>0</v>
      </c>
    </row>
    <row r="458" spans="2:9" ht="38.25" hidden="1" x14ac:dyDescent="0.2">
      <c r="B458" s="9" t="s">
        <v>6430</v>
      </c>
      <c r="C458" s="12" t="s">
        <v>146</v>
      </c>
      <c r="D458" s="14" t="s">
        <v>8642</v>
      </c>
      <c r="E458" s="10">
        <v>0</v>
      </c>
      <c r="F458" s="10" t="str">
        <f>IF(REKAPITULACIJA!$F$48*I458=0,"",REKAPITULACIJA!$F$48*I458)</f>
        <v/>
      </c>
      <c r="G458" s="10" t="str">
        <f t="shared" si="9"/>
        <v/>
      </c>
      <c r="I458" s="28">
        <v>0</v>
      </c>
    </row>
    <row r="459" spans="2:9" ht="51" hidden="1" x14ac:dyDescent="0.2">
      <c r="B459" s="9" t="s">
        <v>6431</v>
      </c>
      <c r="C459" s="12" t="s">
        <v>146</v>
      </c>
      <c r="D459" s="14" t="s">
        <v>8643</v>
      </c>
      <c r="E459" s="10">
        <v>0</v>
      </c>
      <c r="F459" s="10" t="str">
        <f>IF(REKAPITULACIJA!$F$48*I459=0,"",REKAPITULACIJA!$F$48*I459)</f>
        <v/>
      </c>
      <c r="G459" s="10" t="str">
        <f t="shared" si="9"/>
        <v/>
      </c>
      <c r="I459" s="28">
        <v>0</v>
      </c>
    </row>
    <row r="460" spans="2:9" ht="51" hidden="1" x14ac:dyDescent="0.2">
      <c r="B460" s="9" t="s">
        <v>6432</v>
      </c>
      <c r="C460" s="12" t="s">
        <v>146</v>
      </c>
      <c r="D460" s="14" t="s">
        <v>8644</v>
      </c>
      <c r="E460" s="10">
        <v>0</v>
      </c>
      <c r="F460" s="10" t="str">
        <f>IF(REKAPITULACIJA!$F$48*I460=0,"",REKAPITULACIJA!$F$48*I460)</f>
        <v/>
      </c>
      <c r="G460" s="10" t="str">
        <f t="shared" si="9"/>
        <v/>
      </c>
      <c r="I460" s="28">
        <v>0</v>
      </c>
    </row>
    <row r="461" spans="2:9" ht="38.25" hidden="1" x14ac:dyDescent="0.2">
      <c r="B461" s="9" t="s">
        <v>6433</v>
      </c>
      <c r="C461" s="12" t="s">
        <v>146</v>
      </c>
      <c r="D461" s="14" t="s">
        <v>8645</v>
      </c>
      <c r="E461" s="10">
        <v>0</v>
      </c>
      <c r="F461" s="10" t="str">
        <f>IF(REKAPITULACIJA!$F$48*I461=0,"",REKAPITULACIJA!$F$48*I461)</f>
        <v/>
      </c>
      <c r="G461" s="10" t="str">
        <f t="shared" si="9"/>
        <v/>
      </c>
      <c r="I461" s="28">
        <v>0</v>
      </c>
    </row>
    <row r="462" spans="2:9" ht="51" hidden="1" x14ac:dyDescent="0.2">
      <c r="B462" s="9" t="s">
        <v>6434</v>
      </c>
      <c r="C462" s="12" t="s">
        <v>146</v>
      </c>
      <c r="D462" s="14" t="s">
        <v>8646</v>
      </c>
      <c r="E462" s="10">
        <v>0</v>
      </c>
      <c r="F462" s="10" t="str">
        <f>IF(REKAPITULACIJA!$F$48*I462=0,"",REKAPITULACIJA!$F$48*I462)</f>
        <v/>
      </c>
      <c r="G462" s="10" t="str">
        <f t="shared" si="9"/>
        <v/>
      </c>
      <c r="I462" s="28">
        <v>0</v>
      </c>
    </row>
    <row r="463" spans="2:9" ht="38.25" hidden="1" x14ac:dyDescent="0.2">
      <c r="B463" s="9" t="s">
        <v>6435</v>
      </c>
      <c r="C463" s="12" t="s">
        <v>146</v>
      </c>
      <c r="D463" s="14" t="s">
        <v>8647</v>
      </c>
      <c r="E463" s="10">
        <v>0</v>
      </c>
      <c r="F463" s="10" t="str">
        <f>IF(REKAPITULACIJA!$F$48*I463=0,"",REKAPITULACIJA!$F$48*I463)</f>
        <v/>
      </c>
      <c r="G463" s="10" t="str">
        <f t="shared" si="9"/>
        <v/>
      </c>
      <c r="I463" s="28">
        <v>0</v>
      </c>
    </row>
    <row r="464" spans="2:9" ht="38.25" hidden="1" x14ac:dyDescent="0.2">
      <c r="B464" s="9" t="s">
        <v>6436</v>
      </c>
      <c r="C464" s="12" t="s">
        <v>146</v>
      </c>
      <c r="D464" s="14" t="s">
        <v>8648</v>
      </c>
      <c r="E464" s="10">
        <v>0</v>
      </c>
      <c r="F464" s="10" t="str">
        <f>IF(REKAPITULACIJA!$F$48*I464=0,"",REKAPITULACIJA!$F$48*I464)</f>
        <v/>
      </c>
      <c r="G464" s="10" t="str">
        <f t="shared" si="9"/>
        <v/>
      </c>
      <c r="I464" s="28">
        <v>0</v>
      </c>
    </row>
    <row r="465" spans="2:9" ht="38.25" hidden="1" x14ac:dyDescent="0.2">
      <c r="B465" s="9" t="s">
        <v>6437</v>
      </c>
      <c r="C465" s="12" t="s">
        <v>146</v>
      </c>
      <c r="D465" s="14" t="s">
        <v>8649</v>
      </c>
      <c r="E465" s="10">
        <v>0</v>
      </c>
      <c r="F465" s="10" t="str">
        <f>IF(REKAPITULACIJA!$F$48*I465=0,"",REKAPITULACIJA!$F$48*I465)</f>
        <v/>
      </c>
      <c r="G465" s="10" t="str">
        <f t="shared" si="9"/>
        <v/>
      </c>
      <c r="I465" s="28">
        <v>0</v>
      </c>
    </row>
    <row r="466" spans="2:9" ht="51" hidden="1" x14ac:dyDescent="0.2">
      <c r="B466" s="9" t="s">
        <v>6438</v>
      </c>
      <c r="C466" s="12" t="s">
        <v>146</v>
      </c>
      <c r="D466" s="14" t="s">
        <v>8650</v>
      </c>
      <c r="E466" s="10">
        <v>0</v>
      </c>
      <c r="F466" s="10" t="str">
        <f>IF(REKAPITULACIJA!$F$48*I466=0,"",REKAPITULACIJA!$F$48*I466)</f>
        <v/>
      </c>
      <c r="G466" s="10" t="str">
        <f t="shared" si="9"/>
        <v/>
      </c>
      <c r="I466" s="28">
        <v>0</v>
      </c>
    </row>
    <row r="467" spans="2:9" ht="38.25" hidden="1" x14ac:dyDescent="0.2">
      <c r="B467" s="9" t="s">
        <v>6439</v>
      </c>
      <c r="C467" s="12" t="s">
        <v>146</v>
      </c>
      <c r="D467" s="14" t="s">
        <v>8651</v>
      </c>
      <c r="E467" s="10">
        <v>0</v>
      </c>
      <c r="F467" s="10" t="str">
        <f>IF(REKAPITULACIJA!$F$48*I467=0,"",REKAPITULACIJA!$F$48*I467)</f>
        <v/>
      </c>
      <c r="G467" s="10" t="str">
        <f t="shared" si="9"/>
        <v/>
      </c>
      <c r="I467" s="28">
        <v>0</v>
      </c>
    </row>
    <row r="468" spans="2:9" ht="38.25" hidden="1" x14ac:dyDescent="0.2">
      <c r="B468" s="9" t="s">
        <v>6440</v>
      </c>
      <c r="C468" s="12" t="s">
        <v>146</v>
      </c>
      <c r="D468" s="14" t="s">
        <v>8652</v>
      </c>
      <c r="E468" s="10">
        <v>0</v>
      </c>
      <c r="F468" s="10" t="str">
        <f>IF(REKAPITULACIJA!$F$48*I468=0,"",REKAPITULACIJA!$F$48*I468)</f>
        <v/>
      </c>
      <c r="G468" s="10" t="str">
        <f t="shared" si="9"/>
        <v/>
      </c>
      <c r="I468" s="28">
        <v>0</v>
      </c>
    </row>
    <row r="469" spans="2:9" ht="38.25" hidden="1" x14ac:dyDescent="0.2">
      <c r="B469" s="9" t="s">
        <v>6441</v>
      </c>
      <c r="C469" s="12" t="s">
        <v>146</v>
      </c>
      <c r="D469" s="14" t="s">
        <v>8653</v>
      </c>
      <c r="E469" s="10">
        <v>0</v>
      </c>
      <c r="F469" s="10" t="str">
        <f>IF(REKAPITULACIJA!$F$48*I469=0,"",REKAPITULACIJA!$F$48*I469)</f>
        <v/>
      </c>
      <c r="G469" s="10" t="str">
        <f t="shared" si="9"/>
        <v/>
      </c>
      <c r="I469" s="28">
        <v>0</v>
      </c>
    </row>
    <row r="470" spans="2:9" ht="38.25" hidden="1" x14ac:dyDescent="0.2">
      <c r="B470" s="9" t="s">
        <v>6442</v>
      </c>
      <c r="C470" s="12" t="s">
        <v>146</v>
      </c>
      <c r="D470" s="14" t="s">
        <v>8654</v>
      </c>
      <c r="E470" s="10">
        <v>0</v>
      </c>
      <c r="F470" s="10" t="str">
        <f>IF(REKAPITULACIJA!$F$48*I470=0,"",REKAPITULACIJA!$F$48*I470)</f>
        <v/>
      </c>
      <c r="G470" s="10" t="str">
        <f t="shared" si="9"/>
        <v/>
      </c>
      <c r="I470" s="28">
        <v>0</v>
      </c>
    </row>
    <row r="471" spans="2:9" ht="38.25" hidden="1" x14ac:dyDescent="0.2">
      <c r="B471" s="9" t="s">
        <v>6443</v>
      </c>
      <c r="C471" s="12" t="s">
        <v>146</v>
      </c>
      <c r="D471" s="14" t="s">
        <v>8655</v>
      </c>
      <c r="E471" s="10">
        <v>0</v>
      </c>
      <c r="F471" s="10" t="str">
        <f>IF(REKAPITULACIJA!$F$48*I471=0,"",REKAPITULACIJA!$F$48*I471)</f>
        <v/>
      </c>
      <c r="G471" s="10" t="str">
        <f t="shared" si="9"/>
        <v/>
      </c>
      <c r="I471" s="28">
        <v>0</v>
      </c>
    </row>
    <row r="472" spans="2:9" ht="38.25" hidden="1" x14ac:dyDescent="0.2">
      <c r="B472" s="9" t="s">
        <v>6444</v>
      </c>
      <c r="C472" s="12" t="s">
        <v>146</v>
      </c>
      <c r="D472" s="14" t="s">
        <v>8656</v>
      </c>
      <c r="E472" s="10">
        <v>0</v>
      </c>
      <c r="F472" s="10" t="str">
        <f>IF(REKAPITULACIJA!$F$48*I472=0,"",REKAPITULACIJA!$F$48*I472)</f>
        <v/>
      </c>
      <c r="G472" s="10" t="str">
        <f t="shared" si="9"/>
        <v/>
      </c>
      <c r="I472" s="28">
        <v>0</v>
      </c>
    </row>
    <row r="473" spans="2:9" ht="38.25" hidden="1" x14ac:dyDescent="0.2">
      <c r="B473" s="9" t="s">
        <v>6445</v>
      </c>
      <c r="C473" s="12" t="s">
        <v>146</v>
      </c>
      <c r="D473" s="14" t="s">
        <v>8657</v>
      </c>
      <c r="E473" s="10">
        <v>0</v>
      </c>
      <c r="F473" s="10" t="str">
        <f>IF(REKAPITULACIJA!$F$48*I473=0,"",REKAPITULACIJA!$F$48*I473)</f>
        <v/>
      </c>
      <c r="G473" s="10" t="str">
        <f t="shared" si="9"/>
        <v/>
      </c>
      <c r="I473" s="28">
        <v>0</v>
      </c>
    </row>
    <row r="474" spans="2:9" ht="51" hidden="1" x14ac:dyDescent="0.2">
      <c r="B474" s="9" t="s">
        <v>6446</v>
      </c>
      <c r="C474" s="12" t="s">
        <v>146</v>
      </c>
      <c r="D474" s="14" t="s">
        <v>8658</v>
      </c>
      <c r="E474" s="10">
        <v>0</v>
      </c>
      <c r="F474" s="10" t="str">
        <f>IF(REKAPITULACIJA!$F$48*I474=0,"",REKAPITULACIJA!$F$48*I474)</f>
        <v/>
      </c>
      <c r="G474" s="10" t="str">
        <f t="shared" si="9"/>
        <v/>
      </c>
      <c r="I474" s="28">
        <v>0</v>
      </c>
    </row>
    <row r="475" spans="2:9" ht="51" hidden="1" x14ac:dyDescent="0.2">
      <c r="B475" s="9" t="s">
        <v>6447</v>
      </c>
      <c r="C475" s="12" t="s">
        <v>146</v>
      </c>
      <c r="D475" s="14" t="s">
        <v>6448</v>
      </c>
      <c r="E475" s="10">
        <v>0</v>
      </c>
      <c r="F475" s="10" t="str">
        <f>IF(REKAPITULACIJA!$F$48*I475=0,"",REKAPITULACIJA!$F$48*I475)</f>
        <v/>
      </c>
      <c r="G475" s="10" t="str">
        <f t="shared" si="9"/>
        <v/>
      </c>
      <c r="I475" s="28">
        <v>0</v>
      </c>
    </row>
    <row r="476" spans="2:9" ht="63.75" hidden="1" x14ac:dyDescent="0.2">
      <c r="B476" s="9" t="s">
        <v>6449</v>
      </c>
      <c r="C476" s="12" t="s">
        <v>146</v>
      </c>
      <c r="D476" s="14" t="s">
        <v>8659</v>
      </c>
      <c r="E476" s="10">
        <v>0</v>
      </c>
      <c r="F476" s="10" t="str">
        <f>IF(REKAPITULACIJA!$F$48*I476=0,"",REKAPITULACIJA!$F$48*I476)</f>
        <v/>
      </c>
      <c r="G476" s="10" t="str">
        <f t="shared" si="9"/>
        <v/>
      </c>
      <c r="I476" s="28">
        <v>0</v>
      </c>
    </row>
    <row r="477" spans="2:9" ht="51" hidden="1" x14ac:dyDescent="0.2">
      <c r="B477" s="9" t="s">
        <v>6450</v>
      </c>
      <c r="C477" s="12" t="s">
        <v>146</v>
      </c>
      <c r="D477" s="14" t="s">
        <v>8660</v>
      </c>
      <c r="E477" s="10">
        <v>0</v>
      </c>
      <c r="F477" s="10" t="str">
        <f>IF(REKAPITULACIJA!$F$48*I477=0,"",REKAPITULACIJA!$F$48*I477)</f>
        <v/>
      </c>
      <c r="G477" s="10" t="str">
        <f t="shared" si="9"/>
        <v/>
      </c>
      <c r="I477" s="28">
        <v>0</v>
      </c>
    </row>
    <row r="478" spans="2:9" ht="38.25" hidden="1" x14ac:dyDescent="0.2">
      <c r="B478" s="9" t="s">
        <v>6451</v>
      </c>
      <c r="C478" s="12" t="s">
        <v>146</v>
      </c>
      <c r="D478" s="14" t="s">
        <v>8661</v>
      </c>
      <c r="E478" s="10">
        <v>0</v>
      </c>
      <c r="F478" s="10" t="str">
        <f>IF(REKAPITULACIJA!$F$48*I478=0,"",REKAPITULACIJA!$F$48*I478)</f>
        <v/>
      </c>
      <c r="G478" s="10" t="str">
        <f t="shared" si="9"/>
        <v/>
      </c>
      <c r="I478" s="28">
        <v>0</v>
      </c>
    </row>
    <row r="479" spans="2:9" ht="51" hidden="1" x14ac:dyDescent="0.2">
      <c r="B479" s="9" t="s">
        <v>6452</v>
      </c>
      <c r="C479" s="12" t="s">
        <v>146</v>
      </c>
      <c r="D479" s="14" t="s">
        <v>8662</v>
      </c>
      <c r="E479" s="10">
        <v>0</v>
      </c>
      <c r="F479" s="10" t="str">
        <f>IF(REKAPITULACIJA!$F$48*I479=0,"",REKAPITULACIJA!$F$48*I479)</f>
        <v/>
      </c>
      <c r="G479" s="10" t="str">
        <f t="shared" si="9"/>
        <v/>
      </c>
      <c r="I479" s="28">
        <v>0</v>
      </c>
    </row>
    <row r="480" spans="2:9" ht="51" hidden="1" x14ac:dyDescent="0.2">
      <c r="B480" s="9" t="s">
        <v>6453</v>
      </c>
      <c r="C480" s="12" t="s">
        <v>146</v>
      </c>
      <c r="D480" s="14" t="s">
        <v>8663</v>
      </c>
      <c r="E480" s="10">
        <v>0</v>
      </c>
      <c r="F480" s="10" t="str">
        <f>IF(REKAPITULACIJA!$F$48*I480=0,"",REKAPITULACIJA!$F$48*I480)</f>
        <v/>
      </c>
      <c r="G480" s="10" t="str">
        <f t="shared" si="9"/>
        <v/>
      </c>
      <c r="I480" s="28">
        <v>0</v>
      </c>
    </row>
    <row r="481" spans="2:9" ht="38.25" hidden="1" x14ac:dyDescent="0.2">
      <c r="B481" s="9" t="s">
        <v>6454</v>
      </c>
      <c r="C481" s="12" t="s">
        <v>146</v>
      </c>
      <c r="D481" s="14" t="s">
        <v>8664</v>
      </c>
      <c r="E481" s="10">
        <v>0</v>
      </c>
      <c r="F481" s="10" t="str">
        <f>IF(REKAPITULACIJA!$F$48*I481=0,"",REKAPITULACIJA!$F$48*I481)</f>
        <v/>
      </c>
      <c r="G481" s="10" t="str">
        <f t="shared" si="9"/>
        <v/>
      </c>
      <c r="I481" s="28">
        <v>0</v>
      </c>
    </row>
    <row r="482" spans="2:9" ht="38.25" hidden="1" x14ac:dyDescent="0.2">
      <c r="B482" s="9" t="s">
        <v>6455</v>
      </c>
      <c r="C482" s="12" t="s">
        <v>146</v>
      </c>
      <c r="D482" s="14" t="s">
        <v>8665</v>
      </c>
      <c r="E482" s="10">
        <v>0</v>
      </c>
      <c r="F482" s="10" t="str">
        <f>IF(REKAPITULACIJA!$F$48*I482=0,"",REKAPITULACIJA!$F$48*I482)</f>
        <v/>
      </c>
      <c r="G482" s="10" t="str">
        <f t="shared" si="9"/>
        <v/>
      </c>
      <c r="I482" s="28">
        <v>0</v>
      </c>
    </row>
    <row r="483" spans="2:9" ht="38.25" hidden="1" x14ac:dyDescent="0.2">
      <c r="B483" s="9" t="s">
        <v>6456</v>
      </c>
      <c r="C483" s="12" t="s">
        <v>146</v>
      </c>
      <c r="D483" s="14" t="s">
        <v>8666</v>
      </c>
      <c r="E483" s="10">
        <v>0</v>
      </c>
      <c r="F483" s="10" t="str">
        <f>IF(REKAPITULACIJA!$F$48*I483=0,"",REKAPITULACIJA!$F$48*I483)</f>
        <v/>
      </c>
      <c r="G483" s="10" t="str">
        <f t="shared" si="9"/>
        <v/>
      </c>
      <c r="I483" s="28">
        <v>0</v>
      </c>
    </row>
    <row r="484" spans="2:9" ht="38.25" hidden="1" x14ac:dyDescent="0.2">
      <c r="B484" s="9" t="s">
        <v>6457</v>
      </c>
      <c r="C484" s="12" t="s">
        <v>146</v>
      </c>
      <c r="D484" s="14" t="s">
        <v>8667</v>
      </c>
      <c r="E484" s="10">
        <v>0</v>
      </c>
      <c r="F484" s="10" t="str">
        <f>IF(REKAPITULACIJA!$F$48*I484=0,"",REKAPITULACIJA!$F$48*I484)</f>
        <v/>
      </c>
      <c r="G484" s="10" t="str">
        <f t="shared" si="9"/>
        <v/>
      </c>
      <c r="I484" s="28">
        <v>0</v>
      </c>
    </row>
    <row r="485" spans="2:9" ht="38.25" hidden="1" x14ac:dyDescent="0.2">
      <c r="B485" s="9" t="s">
        <v>6458</v>
      </c>
      <c r="C485" s="12" t="s">
        <v>146</v>
      </c>
      <c r="D485" s="14" t="s">
        <v>8668</v>
      </c>
      <c r="E485" s="10">
        <v>0</v>
      </c>
      <c r="F485" s="10" t="str">
        <f>IF(REKAPITULACIJA!$F$48*I485=0,"",REKAPITULACIJA!$F$48*I485)</f>
        <v/>
      </c>
      <c r="G485" s="10" t="str">
        <f t="shared" si="9"/>
        <v/>
      </c>
      <c r="I485" s="28">
        <v>0</v>
      </c>
    </row>
    <row r="486" spans="2:9" ht="38.25" hidden="1" x14ac:dyDescent="0.2">
      <c r="B486" s="9" t="s">
        <v>6459</v>
      </c>
      <c r="C486" s="12" t="s">
        <v>146</v>
      </c>
      <c r="D486" s="14" t="s">
        <v>8669</v>
      </c>
      <c r="E486" s="10">
        <v>0</v>
      </c>
      <c r="F486" s="10" t="str">
        <f>IF(REKAPITULACIJA!$F$48*I486=0,"",REKAPITULACIJA!$F$48*I486)</f>
        <v/>
      </c>
      <c r="G486" s="10" t="str">
        <f t="shared" si="9"/>
        <v/>
      </c>
      <c r="I486" s="28">
        <v>0</v>
      </c>
    </row>
    <row r="487" spans="2:9" ht="25.5" hidden="1" x14ac:dyDescent="0.2">
      <c r="B487" s="9" t="s">
        <v>6460</v>
      </c>
      <c r="C487" s="12" t="s">
        <v>146</v>
      </c>
      <c r="D487" s="14" t="s">
        <v>6461</v>
      </c>
      <c r="E487" s="10">
        <v>0</v>
      </c>
      <c r="F487" s="10" t="str">
        <f>IF(REKAPITULACIJA!$F$48*I487=0,"",REKAPITULACIJA!$F$48*I487)</f>
        <v/>
      </c>
      <c r="G487" s="10" t="str">
        <f t="shared" si="9"/>
        <v/>
      </c>
      <c r="I487" s="28">
        <v>0</v>
      </c>
    </row>
    <row r="488" spans="2:9" ht="38.25" hidden="1" x14ac:dyDescent="0.2">
      <c r="B488" s="9" t="s">
        <v>6462</v>
      </c>
      <c r="C488" s="12" t="s">
        <v>146</v>
      </c>
      <c r="D488" s="14" t="s">
        <v>8670</v>
      </c>
      <c r="E488" s="10">
        <v>0</v>
      </c>
      <c r="F488" s="10" t="str">
        <f>IF(REKAPITULACIJA!$F$48*I488=0,"",REKAPITULACIJA!$F$48*I488)</f>
        <v/>
      </c>
      <c r="G488" s="10" t="str">
        <f t="shared" si="9"/>
        <v/>
      </c>
      <c r="I488" s="28">
        <v>0</v>
      </c>
    </row>
    <row r="489" spans="2:9" ht="38.25" hidden="1" x14ac:dyDescent="0.2">
      <c r="B489" s="9" t="s">
        <v>6463</v>
      </c>
      <c r="C489" s="12" t="s">
        <v>146</v>
      </c>
      <c r="D489" s="14" t="s">
        <v>8671</v>
      </c>
      <c r="E489" s="10">
        <v>0</v>
      </c>
      <c r="F489" s="10" t="str">
        <f>IF(REKAPITULACIJA!$F$48*I489=0,"",REKAPITULACIJA!$F$48*I489)</f>
        <v/>
      </c>
      <c r="G489" s="10" t="str">
        <f t="shared" si="9"/>
        <v/>
      </c>
      <c r="I489" s="28">
        <v>0</v>
      </c>
    </row>
    <row r="490" spans="2:9" ht="38.25" hidden="1" x14ac:dyDescent="0.2">
      <c r="B490" s="9" t="s">
        <v>6464</v>
      </c>
      <c r="C490" s="12" t="s">
        <v>146</v>
      </c>
      <c r="D490" s="14" t="s">
        <v>8672</v>
      </c>
      <c r="E490" s="10">
        <v>0</v>
      </c>
      <c r="F490" s="10" t="str">
        <f>IF(REKAPITULACIJA!$F$48*I490=0,"",REKAPITULACIJA!$F$48*I490)</f>
        <v/>
      </c>
      <c r="G490" s="10" t="str">
        <f t="shared" si="9"/>
        <v/>
      </c>
      <c r="I490" s="28">
        <v>0</v>
      </c>
    </row>
    <row r="491" spans="2:9" ht="38.25" hidden="1" x14ac:dyDescent="0.2">
      <c r="B491" s="9" t="s">
        <v>6465</v>
      </c>
      <c r="C491" s="12" t="s">
        <v>146</v>
      </c>
      <c r="D491" s="14" t="s">
        <v>8673</v>
      </c>
      <c r="E491" s="10">
        <v>0</v>
      </c>
      <c r="F491" s="10" t="str">
        <f>IF(REKAPITULACIJA!$F$48*I491=0,"",REKAPITULACIJA!$F$48*I491)</f>
        <v/>
      </c>
      <c r="G491" s="10" t="str">
        <f t="shared" si="9"/>
        <v/>
      </c>
      <c r="I491" s="28">
        <v>0</v>
      </c>
    </row>
    <row r="492" spans="2:9" ht="38.25" hidden="1" x14ac:dyDescent="0.2">
      <c r="B492" s="9" t="s">
        <v>6466</v>
      </c>
      <c r="C492" s="12" t="s">
        <v>146</v>
      </c>
      <c r="D492" s="14" t="s">
        <v>8674</v>
      </c>
      <c r="E492" s="10">
        <v>0</v>
      </c>
      <c r="F492" s="10" t="str">
        <f>IF(REKAPITULACIJA!$F$48*I492=0,"",REKAPITULACIJA!$F$48*I492)</f>
        <v/>
      </c>
      <c r="G492" s="10" t="str">
        <f t="shared" si="9"/>
        <v/>
      </c>
      <c r="I492" s="28">
        <v>0</v>
      </c>
    </row>
    <row r="493" spans="2:9" ht="38.25" hidden="1" x14ac:dyDescent="0.2">
      <c r="B493" s="9" t="s">
        <v>6467</v>
      </c>
      <c r="C493" s="12" t="s">
        <v>146</v>
      </c>
      <c r="D493" s="14" t="s">
        <v>8675</v>
      </c>
      <c r="E493" s="10">
        <v>0</v>
      </c>
      <c r="F493" s="10" t="str">
        <f>IF(REKAPITULACIJA!$F$48*I493=0,"",REKAPITULACIJA!$F$48*I493)</f>
        <v/>
      </c>
      <c r="G493" s="10" t="str">
        <f t="shared" si="9"/>
        <v/>
      </c>
      <c r="I493" s="28">
        <v>0</v>
      </c>
    </row>
    <row r="494" spans="2:9" ht="25.5" hidden="1" x14ac:dyDescent="0.2">
      <c r="B494" s="9" t="s">
        <v>6468</v>
      </c>
      <c r="C494" s="12" t="s">
        <v>146</v>
      </c>
      <c r="D494" s="14" t="s">
        <v>6469</v>
      </c>
      <c r="E494" s="10">
        <v>0</v>
      </c>
      <c r="F494" s="10" t="str">
        <f>IF(REKAPITULACIJA!$F$48*I494=0,"",REKAPITULACIJA!$F$48*I494)</f>
        <v/>
      </c>
      <c r="G494" s="10" t="str">
        <f t="shared" si="9"/>
        <v/>
      </c>
      <c r="I494" s="28">
        <v>0</v>
      </c>
    </row>
    <row r="495" spans="2:9" ht="25.5" hidden="1" x14ac:dyDescent="0.2">
      <c r="B495" s="9" t="s">
        <v>6470</v>
      </c>
      <c r="C495" s="12" t="s">
        <v>146</v>
      </c>
      <c r="D495" s="14" t="s">
        <v>6471</v>
      </c>
      <c r="E495" s="10">
        <v>0</v>
      </c>
      <c r="F495" s="10" t="str">
        <f>IF(REKAPITULACIJA!$F$48*I495=0,"",REKAPITULACIJA!$F$48*I495)</f>
        <v/>
      </c>
      <c r="G495" s="10" t="str">
        <f t="shared" si="9"/>
        <v/>
      </c>
      <c r="I495" s="28">
        <v>0</v>
      </c>
    </row>
    <row r="496" spans="2:9" ht="25.5" hidden="1" x14ac:dyDescent="0.2">
      <c r="B496" s="9" t="s">
        <v>6472</v>
      </c>
      <c r="C496" s="12" t="s">
        <v>146</v>
      </c>
      <c r="D496" s="14" t="s">
        <v>6473</v>
      </c>
      <c r="E496" s="10">
        <v>0</v>
      </c>
      <c r="F496" s="10" t="str">
        <f>IF(REKAPITULACIJA!$F$48*I496=0,"",REKAPITULACIJA!$F$48*I496)</f>
        <v/>
      </c>
      <c r="G496" s="10" t="str">
        <f t="shared" si="9"/>
        <v/>
      </c>
      <c r="I496" s="28">
        <v>0</v>
      </c>
    </row>
    <row r="497" spans="2:9" ht="25.5" hidden="1" x14ac:dyDescent="0.2">
      <c r="B497" s="9" t="s">
        <v>6474</v>
      </c>
      <c r="C497" s="12" t="s">
        <v>146</v>
      </c>
      <c r="D497" s="14" t="s">
        <v>6475</v>
      </c>
      <c r="E497" s="10">
        <v>0</v>
      </c>
      <c r="F497" s="10" t="str">
        <f>IF(REKAPITULACIJA!$F$48*I497=0,"",REKAPITULACIJA!$F$48*I497)</f>
        <v/>
      </c>
      <c r="G497" s="10" t="str">
        <f t="shared" si="9"/>
        <v/>
      </c>
      <c r="I497" s="28">
        <v>0</v>
      </c>
    </row>
    <row r="498" spans="2:9" ht="25.5" hidden="1" x14ac:dyDescent="0.2">
      <c r="B498" s="9" t="s">
        <v>6476</v>
      </c>
      <c r="C498" s="12" t="s">
        <v>146</v>
      </c>
      <c r="D498" s="14" t="s">
        <v>6477</v>
      </c>
      <c r="E498" s="10">
        <v>0</v>
      </c>
      <c r="F498" s="10" t="str">
        <f>IF(REKAPITULACIJA!$F$48*I498=0,"",REKAPITULACIJA!$F$48*I498)</f>
        <v/>
      </c>
      <c r="G498" s="10" t="str">
        <f t="shared" si="9"/>
        <v/>
      </c>
      <c r="I498" s="28">
        <v>0</v>
      </c>
    </row>
    <row r="499" spans="2:9" ht="25.5" hidden="1" x14ac:dyDescent="0.2">
      <c r="B499" s="9" t="s">
        <v>6478</v>
      </c>
      <c r="C499" s="12" t="s">
        <v>146</v>
      </c>
      <c r="D499" s="14" t="s">
        <v>6479</v>
      </c>
      <c r="E499" s="10">
        <v>0</v>
      </c>
      <c r="F499" s="10" t="str">
        <f>IF(REKAPITULACIJA!$F$48*I499=0,"",REKAPITULACIJA!$F$48*I499)</f>
        <v/>
      </c>
      <c r="G499" s="10" t="str">
        <f t="shared" si="9"/>
        <v/>
      </c>
      <c r="I499" s="28">
        <v>0</v>
      </c>
    </row>
    <row r="500" spans="2:9" ht="25.5" hidden="1" x14ac:dyDescent="0.2">
      <c r="B500" s="9" t="s">
        <v>6480</v>
      </c>
      <c r="C500" s="12" t="s">
        <v>146</v>
      </c>
      <c r="D500" s="14" t="s">
        <v>6481</v>
      </c>
      <c r="E500" s="10">
        <v>0</v>
      </c>
      <c r="F500" s="10" t="str">
        <f>IF(REKAPITULACIJA!$F$48*I500=0,"",REKAPITULACIJA!$F$48*I500)</f>
        <v/>
      </c>
      <c r="G500" s="10" t="str">
        <f t="shared" si="9"/>
        <v/>
      </c>
      <c r="I500" s="28">
        <v>0</v>
      </c>
    </row>
    <row r="501" spans="2:9" ht="63.75" hidden="1" x14ac:dyDescent="0.2">
      <c r="B501" s="9" t="s">
        <v>6482</v>
      </c>
      <c r="C501" s="12" t="s">
        <v>146</v>
      </c>
      <c r="D501" s="14" t="s">
        <v>8676</v>
      </c>
      <c r="E501" s="10">
        <v>0</v>
      </c>
      <c r="F501" s="10" t="str">
        <f>IF(REKAPITULACIJA!$F$48*I501=0,"",REKAPITULACIJA!$F$48*I501)</f>
        <v/>
      </c>
      <c r="G501" s="10" t="str">
        <f t="shared" si="9"/>
        <v/>
      </c>
      <c r="I501" s="28">
        <v>0</v>
      </c>
    </row>
    <row r="502" spans="2:9" ht="63.75" hidden="1" x14ac:dyDescent="0.2">
      <c r="B502" s="9" t="s">
        <v>6483</v>
      </c>
      <c r="C502" s="12" t="s">
        <v>146</v>
      </c>
      <c r="D502" s="14" t="s">
        <v>8677</v>
      </c>
      <c r="E502" s="10">
        <v>0</v>
      </c>
      <c r="F502" s="10" t="str">
        <f>IF(REKAPITULACIJA!$F$48*I502=0,"",REKAPITULACIJA!$F$48*I502)</f>
        <v/>
      </c>
      <c r="G502" s="10" t="str">
        <f t="shared" si="9"/>
        <v/>
      </c>
      <c r="I502" s="28">
        <v>0</v>
      </c>
    </row>
    <row r="503" spans="2:9" ht="63.75" hidden="1" x14ac:dyDescent="0.2">
      <c r="B503" s="9" t="s">
        <v>6484</v>
      </c>
      <c r="C503" s="12" t="s">
        <v>146</v>
      </c>
      <c r="D503" s="14" t="s">
        <v>8678</v>
      </c>
      <c r="E503" s="10">
        <v>0</v>
      </c>
      <c r="F503" s="10" t="str">
        <f>IF(REKAPITULACIJA!$F$48*I503=0,"",REKAPITULACIJA!$F$48*I503)</f>
        <v/>
      </c>
      <c r="G503" s="10" t="str">
        <f t="shared" si="9"/>
        <v/>
      </c>
      <c r="I503" s="28">
        <v>0</v>
      </c>
    </row>
    <row r="504" spans="2:9" ht="63.75" hidden="1" x14ac:dyDescent="0.2">
      <c r="B504" s="9" t="s">
        <v>6485</v>
      </c>
      <c r="C504" s="12" t="s">
        <v>146</v>
      </c>
      <c r="D504" s="14" t="s">
        <v>8679</v>
      </c>
      <c r="E504" s="10">
        <v>0</v>
      </c>
      <c r="F504" s="10" t="str">
        <f>IF(REKAPITULACIJA!$F$48*I504=0,"",REKAPITULACIJA!$F$48*I504)</f>
        <v/>
      </c>
      <c r="G504" s="10" t="str">
        <f t="shared" si="9"/>
        <v/>
      </c>
      <c r="I504" s="28">
        <v>0</v>
      </c>
    </row>
    <row r="505" spans="2:9" ht="63.75" hidden="1" x14ac:dyDescent="0.2">
      <c r="B505" s="9" t="s">
        <v>6486</v>
      </c>
      <c r="C505" s="12" t="s">
        <v>146</v>
      </c>
      <c r="D505" s="14" t="s">
        <v>6487</v>
      </c>
      <c r="E505" s="10">
        <v>0</v>
      </c>
      <c r="F505" s="10" t="str">
        <f>IF(REKAPITULACIJA!$F$48*I505=0,"",REKAPITULACIJA!$F$48*I505)</f>
        <v/>
      </c>
      <c r="G505" s="10" t="str">
        <f t="shared" si="9"/>
        <v/>
      </c>
      <c r="I505" s="28">
        <v>0</v>
      </c>
    </row>
    <row r="506" spans="2:9" ht="63.75" hidden="1" x14ac:dyDescent="0.2">
      <c r="B506" s="9" t="s">
        <v>6488</v>
      </c>
      <c r="C506" s="12" t="s">
        <v>146</v>
      </c>
      <c r="D506" s="14" t="s">
        <v>8680</v>
      </c>
      <c r="E506" s="10">
        <v>0</v>
      </c>
      <c r="F506" s="10" t="str">
        <f>IF(REKAPITULACIJA!$F$48*I506=0,"",REKAPITULACIJA!$F$48*I506)</f>
        <v/>
      </c>
      <c r="G506" s="10" t="str">
        <f t="shared" si="9"/>
        <v/>
      </c>
      <c r="I506" s="28">
        <v>0</v>
      </c>
    </row>
    <row r="507" spans="2:9" ht="25.5" hidden="1" x14ac:dyDescent="0.2">
      <c r="B507" s="9" t="s">
        <v>6489</v>
      </c>
      <c r="C507" s="12" t="s">
        <v>146</v>
      </c>
      <c r="D507" s="14" t="s">
        <v>6490</v>
      </c>
      <c r="E507" s="10">
        <v>0</v>
      </c>
      <c r="F507" s="10" t="str">
        <f>IF(REKAPITULACIJA!$F$48*I507=0,"",REKAPITULACIJA!$F$48*I507)</f>
        <v/>
      </c>
      <c r="G507" s="10" t="str">
        <f t="shared" ref="G507:G570" si="10">IF(F507="","",E507*F507)</f>
        <v/>
      </c>
      <c r="I507" s="28">
        <v>0</v>
      </c>
    </row>
    <row r="508" spans="2:9" ht="25.5" hidden="1" x14ac:dyDescent="0.2">
      <c r="B508" s="9" t="s">
        <v>6491</v>
      </c>
      <c r="C508" s="12" t="s">
        <v>146</v>
      </c>
      <c r="D508" s="14" t="s">
        <v>6492</v>
      </c>
      <c r="E508" s="10">
        <v>0</v>
      </c>
      <c r="F508" s="10" t="str">
        <f>IF(REKAPITULACIJA!$F$48*I508=0,"",REKAPITULACIJA!$F$48*I508)</f>
        <v/>
      </c>
      <c r="G508" s="10" t="str">
        <f t="shared" si="10"/>
        <v/>
      </c>
      <c r="I508" s="28">
        <v>0</v>
      </c>
    </row>
    <row r="509" spans="2:9" ht="25.5" hidden="1" x14ac:dyDescent="0.2">
      <c r="B509" s="9" t="s">
        <v>6493</v>
      </c>
      <c r="C509" s="12" t="s">
        <v>146</v>
      </c>
      <c r="D509" s="14" t="s">
        <v>6494</v>
      </c>
      <c r="E509" s="10">
        <v>0</v>
      </c>
      <c r="F509" s="10" t="str">
        <f>IF(REKAPITULACIJA!$F$48*I509=0,"",REKAPITULACIJA!$F$48*I509)</f>
        <v/>
      </c>
      <c r="G509" s="10" t="str">
        <f t="shared" si="10"/>
        <v/>
      </c>
      <c r="I509" s="28">
        <v>0</v>
      </c>
    </row>
    <row r="510" spans="2:9" ht="25.5" hidden="1" x14ac:dyDescent="0.2">
      <c r="B510" s="9" t="s">
        <v>6495</v>
      </c>
      <c r="C510" s="12" t="s">
        <v>146</v>
      </c>
      <c r="D510" s="14" t="s">
        <v>6496</v>
      </c>
      <c r="E510" s="10">
        <v>0</v>
      </c>
      <c r="F510" s="10" t="str">
        <f>IF(REKAPITULACIJA!$F$48*I510=0,"",REKAPITULACIJA!$F$48*I510)</f>
        <v/>
      </c>
      <c r="G510" s="10" t="str">
        <f t="shared" si="10"/>
        <v/>
      </c>
      <c r="I510" s="28">
        <v>0</v>
      </c>
    </row>
    <row r="511" spans="2:9" ht="25.5" hidden="1" x14ac:dyDescent="0.2">
      <c r="B511" s="9" t="s">
        <v>6497</v>
      </c>
      <c r="C511" s="12" t="s">
        <v>146</v>
      </c>
      <c r="D511" s="14" t="s">
        <v>6498</v>
      </c>
      <c r="E511" s="10">
        <v>0</v>
      </c>
      <c r="F511" s="10" t="str">
        <f>IF(REKAPITULACIJA!$F$48*I511=0,"",REKAPITULACIJA!$F$48*I511)</f>
        <v/>
      </c>
      <c r="G511" s="10" t="str">
        <f t="shared" si="10"/>
        <v/>
      </c>
      <c r="I511" s="28">
        <v>0</v>
      </c>
    </row>
    <row r="512" spans="2:9" ht="25.5" hidden="1" x14ac:dyDescent="0.2">
      <c r="B512" s="9" t="s">
        <v>6499</v>
      </c>
      <c r="C512" s="12" t="s">
        <v>146</v>
      </c>
      <c r="D512" s="14" t="s">
        <v>6500</v>
      </c>
      <c r="E512" s="10">
        <v>0</v>
      </c>
      <c r="F512" s="10" t="str">
        <f>IF(REKAPITULACIJA!$F$48*I512=0,"",REKAPITULACIJA!$F$48*I512)</f>
        <v/>
      </c>
      <c r="G512" s="10" t="str">
        <f t="shared" si="10"/>
        <v/>
      </c>
      <c r="I512" s="28">
        <v>0</v>
      </c>
    </row>
    <row r="513" spans="2:9" ht="25.5" hidden="1" x14ac:dyDescent="0.2">
      <c r="B513" s="9" t="s">
        <v>6501</v>
      </c>
      <c r="C513" s="12" t="s">
        <v>146</v>
      </c>
      <c r="D513" s="14" t="s">
        <v>6502</v>
      </c>
      <c r="E513" s="10">
        <v>0</v>
      </c>
      <c r="F513" s="10" t="str">
        <f>IF(REKAPITULACIJA!$F$48*I513=0,"",REKAPITULACIJA!$F$48*I513)</f>
        <v/>
      </c>
      <c r="G513" s="10" t="str">
        <f t="shared" si="10"/>
        <v/>
      </c>
      <c r="I513" s="28">
        <v>0</v>
      </c>
    </row>
    <row r="514" spans="2:9" ht="25.5" hidden="1" x14ac:dyDescent="0.2">
      <c r="B514" s="9" t="s">
        <v>6503</v>
      </c>
      <c r="C514" s="12" t="s">
        <v>146</v>
      </c>
      <c r="D514" s="14" t="s">
        <v>6504</v>
      </c>
      <c r="E514" s="10">
        <v>0</v>
      </c>
      <c r="F514" s="10" t="str">
        <f>IF(REKAPITULACIJA!$F$48*I514=0,"",REKAPITULACIJA!$F$48*I514)</f>
        <v/>
      </c>
      <c r="G514" s="10" t="str">
        <f t="shared" si="10"/>
        <v/>
      </c>
      <c r="I514" s="28">
        <v>0</v>
      </c>
    </row>
    <row r="515" spans="2:9" ht="25.5" hidden="1" x14ac:dyDescent="0.2">
      <c r="B515" s="9" t="s">
        <v>6505</v>
      </c>
      <c r="C515" s="12" t="s">
        <v>146</v>
      </c>
      <c r="D515" s="14" t="s">
        <v>6506</v>
      </c>
      <c r="E515" s="10">
        <v>0</v>
      </c>
      <c r="F515" s="10" t="str">
        <f>IF(REKAPITULACIJA!$F$48*I515=0,"",REKAPITULACIJA!$F$48*I515)</f>
        <v/>
      </c>
      <c r="G515" s="10" t="str">
        <f t="shared" si="10"/>
        <v/>
      </c>
      <c r="I515" s="28">
        <v>0</v>
      </c>
    </row>
    <row r="516" spans="2:9" ht="38.25" hidden="1" x14ac:dyDescent="0.2">
      <c r="B516" s="9" t="s">
        <v>6507</v>
      </c>
      <c r="C516" s="12" t="s">
        <v>146</v>
      </c>
      <c r="D516" s="14" t="s">
        <v>8681</v>
      </c>
      <c r="E516" s="10">
        <v>0</v>
      </c>
      <c r="F516" s="10" t="str">
        <f>IF(REKAPITULACIJA!$F$48*I516=0,"",REKAPITULACIJA!$F$48*I516)</f>
        <v/>
      </c>
      <c r="G516" s="10" t="str">
        <f t="shared" si="10"/>
        <v/>
      </c>
      <c r="I516" s="28">
        <v>0</v>
      </c>
    </row>
    <row r="517" spans="2:9" ht="38.25" hidden="1" x14ac:dyDescent="0.2">
      <c r="B517" s="9" t="s">
        <v>6508</v>
      </c>
      <c r="C517" s="12" t="s">
        <v>146</v>
      </c>
      <c r="D517" s="14" t="s">
        <v>8682</v>
      </c>
      <c r="E517" s="10">
        <v>0</v>
      </c>
      <c r="F517" s="10" t="str">
        <f>IF(REKAPITULACIJA!$F$48*I517=0,"",REKAPITULACIJA!$F$48*I517)</f>
        <v/>
      </c>
      <c r="G517" s="10" t="str">
        <f t="shared" si="10"/>
        <v/>
      </c>
      <c r="I517" s="28">
        <v>0</v>
      </c>
    </row>
    <row r="518" spans="2:9" ht="38.25" hidden="1" x14ac:dyDescent="0.2">
      <c r="B518" s="9" t="s">
        <v>6509</v>
      </c>
      <c r="C518" s="12" t="s">
        <v>146</v>
      </c>
      <c r="D518" s="14" t="s">
        <v>8683</v>
      </c>
      <c r="E518" s="10">
        <v>0</v>
      </c>
      <c r="F518" s="10" t="str">
        <f>IF(REKAPITULACIJA!$F$48*I518=0,"",REKAPITULACIJA!$F$48*I518)</f>
        <v/>
      </c>
      <c r="G518" s="10" t="str">
        <f t="shared" si="10"/>
        <v/>
      </c>
      <c r="I518" s="28">
        <v>0</v>
      </c>
    </row>
    <row r="519" spans="2:9" ht="38.25" hidden="1" x14ac:dyDescent="0.2">
      <c r="B519" s="9" t="s">
        <v>6510</v>
      </c>
      <c r="C519" s="12" t="s">
        <v>146</v>
      </c>
      <c r="D519" s="14" t="s">
        <v>8684</v>
      </c>
      <c r="E519" s="10">
        <v>0</v>
      </c>
      <c r="F519" s="10" t="str">
        <f>IF(REKAPITULACIJA!$F$48*I519=0,"",REKAPITULACIJA!$F$48*I519)</f>
        <v/>
      </c>
      <c r="G519" s="10" t="str">
        <f t="shared" si="10"/>
        <v/>
      </c>
      <c r="I519" s="28">
        <v>0</v>
      </c>
    </row>
    <row r="520" spans="2:9" ht="38.25" hidden="1" x14ac:dyDescent="0.2">
      <c r="B520" s="9" t="s">
        <v>6511</v>
      </c>
      <c r="C520" s="12" t="s">
        <v>146</v>
      </c>
      <c r="D520" s="14" t="s">
        <v>8685</v>
      </c>
      <c r="E520" s="10">
        <v>0</v>
      </c>
      <c r="F520" s="10" t="str">
        <f>IF(REKAPITULACIJA!$F$48*I520=0,"",REKAPITULACIJA!$F$48*I520)</f>
        <v/>
      </c>
      <c r="G520" s="10" t="str">
        <f t="shared" si="10"/>
        <v/>
      </c>
      <c r="I520" s="28">
        <v>0</v>
      </c>
    </row>
    <row r="521" spans="2:9" ht="38.25" hidden="1" x14ac:dyDescent="0.2">
      <c r="B521" s="9" t="s">
        <v>6512</v>
      </c>
      <c r="C521" s="12" t="s">
        <v>146</v>
      </c>
      <c r="D521" s="14" t="s">
        <v>8686</v>
      </c>
      <c r="E521" s="10">
        <v>0</v>
      </c>
      <c r="F521" s="10" t="str">
        <f>IF(REKAPITULACIJA!$F$48*I521=0,"",REKAPITULACIJA!$F$48*I521)</f>
        <v/>
      </c>
      <c r="G521" s="10" t="str">
        <f t="shared" si="10"/>
        <v/>
      </c>
      <c r="I521" s="28">
        <v>0</v>
      </c>
    </row>
    <row r="522" spans="2:9" ht="25.5" hidden="1" x14ac:dyDescent="0.2">
      <c r="B522" s="9" t="s">
        <v>6513</v>
      </c>
      <c r="C522" s="12" t="s">
        <v>146</v>
      </c>
      <c r="D522" s="14" t="s">
        <v>6514</v>
      </c>
      <c r="E522" s="10">
        <v>0</v>
      </c>
      <c r="F522" s="10" t="str">
        <f>IF(REKAPITULACIJA!$F$48*I522=0,"",REKAPITULACIJA!$F$48*I522)</f>
        <v/>
      </c>
      <c r="G522" s="10" t="str">
        <f t="shared" si="10"/>
        <v/>
      </c>
      <c r="I522" s="28">
        <v>0</v>
      </c>
    </row>
    <row r="523" spans="2:9" ht="38.25" hidden="1" x14ac:dyDescent="0.2">
      <c r="B523" s="9" t="s">
        <v>6515</v>
      </c>
      <c r="C523" s="12" t="s">
        <v>146</v>
      </c>
      <c r="D523" s="14" t="s">
        <v>8687</v>
      </c>
      <c r="E523" s="10">
        <v>0</v>
      </c>
      <c r="F523" s="10" t="str">
        <f>IF(REKAPITULACIJA!$F$48*I523=0,"",REKAPITULACIJA!$F$48*I523)</f>
        <v/>
      </c>
      <c r="G523" s="10" t="str">
        <f t="shared" si="10"/>
        <v/>
      </c>
      <c r="I523" s="28">
        <v>0</v>
      </c>
    </row>
    <row r="524" spans="2:9" ht="38.25" hidden="1" x14ac:dyDescent="0.2">
      <c r="B524" s="9" t="s">
        <v>6516</v>
      </c>
      <c r="C524" s="12" t="s">
        <v>146</v>
      </c>
      <c r="D524" s="14" t="s">
        <v>8688</v>
      </c>
      <c r="E524" s="10">
        <v>0</v>
      </c>
      <c r="F524" s="10" t="str">
        <f>IF(REKAPITULACIJA!$F$48*I524=0,"",REKAPITULACIJA!$F$48*I524)</f>
        <v/>
      </c>
      <c r="G524" s="10" t="str">
        <f t="shared" si="10"/>
        <v/>
      </c>
      <c r="I524" s="28">
        <v>0</v>
      </c>
    </row>
    <row r="525" spans="2:9" ht="38.25" hidden="1" x14ac:dyDescent="0.2">
      <c r="B525" s="9" t="s">
        <v>6517</v>
      </c>
      <c r="C525" s="12" t="s">
        <v>146</v>
      </c>
      <c r="D525" s="14" t="s">
        <v>14298</v>
      </c>
      <c r="E525" s="10">
        <f>+E422</f>
        <v>0</v>
      </c>
      <c r="F525" s="10">
        <v>10</v>
      </c>
      <c r="G525" s="10">
        <f t="shared" si="10"/>
        <v>0</v>
      </c>
      <c r="I525" s="28">
        <v>0</v>
      </c>
    </row>
    <row r="526" spans="2:9" ht="38.25" hidden="1" x14ac:dyDescent="0.2">
      <c r="B526" s="9" t="s">
        <v>6518</v>
      </c>
      <c r="C526" s="12" t="s">
        <v>146</v>
      </c>
      <c r="D526" s="14" t="s">
        <v>8689</v>
      </c>
      <c r="E526" s="10">
        <v>0</v>
      </c>
      <c r="F526" s="10" t="str">
        <f>IF(REKAPITULACIJA!$F$48*I526=0,"",REKAPITULACIJA!$F$48*I526)</f>
        <v/>
      </c>
      <c r="G526" s="10" t="str">
        <f t="shared" si="10"/>
        <v/>
      </c>
      <c r="I526" s="28">
        <v>0</v>
      </c>
    </row>
    <row r="527" spans="2:9" ht="38.25" hidden="1" x14ac:dyDescent="0.2">
      <c r="B527" s="9" t="s">
        <v>6519</v>
      </c>
      <c r="C527" s="12" t="s">
        <v>146</v>
      </c>
      <c r="D527" s="14" t="s">
        <v>8690</v>
      </c>
      <c r="E527" s="10">
        <v>0</v>
      </c>
      <c r="F527" s="10" t="str">
        <f>IF(REKAPITULACIJA!$F$48*I527=0,"",REKAPITULACIJA!$F$48*I527)</f>
        <v/>
      </c>
      <c r="G527" s="10" t="str">
        <f t="shared" si="10"/>
        <v/>
      </c>
      <c r="I527" s="28">
        <v>0</v>
      </c>
    </row>
    <row r="528" spans="2:9" ht="38.25" hidden="1" x14ac:dyDescent="0.2">
      <c r="B528" s="9" t="s">
        <v>6520</v>
      </c>
      <c r="C528" s="12" t="s">
        <v>146</v>
      </c>
      <c r="D528" s="14" t="s">
        <v>8690</v>
      </c>
      <c r="E528" s="10">
        <v>0</v>
      </c>
      <c r="F528" s="10" t="str">
        <f>IF(REKAPITULACIJA!$F$48*I528=0,"",REKAPITULACIJA!$F$48*I528)</f>
        <v/>
      </c>
      <c r="G528" s="10" t="str">
        <f t="shared" si="10"/>
        <v/>
      </c>
      <c r="I528" s="28">
        <v>0</v>
      </c>
    </row>
    <row r="529" spans="2:9" ht="38.25" hidden="1" x14ac:dyDescent="0.2">
      <c r="B529" s="9" t="s">
        <v>6521</v>
      </c>
      <c r="C529" s="12" t="s">
        <v>146</v>
      </c>
      <c r="D529" s="14" t="s">
        <v>8691</v>
      </c>
      <c r="E529" s="10">
        <v>0</v>
      </c>
      <c r="F529" s="10" t="str">
        <f>IF(REKAPITULACIJA!$F$48*I529=0,"",REKAPITULACIJA!$F$48*I529)</f>
        <v/>
      </c>
      <c r="G529" s="10" t="str">
        <f t="shared" si="10"/>
        <v/>
      </c>
      <c r="I529" s="28">
        <v>0</v>
      </c>
    </row>
    <row r="530" spans="2:9" ht="38.25" hidden="1" x14ac:dyDescent="0.2">
      <c r="B530" s="9" t="s">
        <v>6522</v>
      </c>
      <c r="C530" s="12" t="s">
        <v>146</v>
      </c>
      <c r="D530" s="14" t="s">
        <v>8692</v>
      </c>
      <c r="E530" s="10">
        <v>0</v>
      </c>
      <c r="F530" s="10" t="str">
        <f>IF(REKAPITULACIJA!$F$48*I530=0,"",REKAPITULACIJA!$F$48*I530)</f>
        <v/>
      </c>
      <c r="G530" s="10" t="str">
        <f t="shared" si="10"/>
        <v/>
      </c>
      <c r="I530" s="28">
        <v>0</v>
      </c>
    </row>
    <row r="531" spans="2:9" ht="38.25" hidden="1" x14ac:dyDescent="0.2">
      <c r="B531" s="9" t="s">
        <v>6523</v>
      </c>
      <c r="C531" s="12" t="s">
        <v>146</v>
      </c>
      <c r="D531" s="14" t="s">
        <v>14299</v>
      </c>
      <c r="E531" s="10">
        <f>+E440</f>
        <v>0</v>
      </c>
      <c r="F531" s="10">
        <v>10</v>
      </c>
      <c r="G531" s="10">
        <f t="shared" si="10"/>
        <v>0</v>
      </c>
      <c r="I531" s="28">
        <v>0</v>
      </c>
    </row>
    <row r="532" spans="2:9" ht="38.25" hidden="1" x14ac:dyDescent="0.2">
      <c r="B532" s="9" t="s">
        <v>6524</v>
      </c>
      <c r="C532" s="12" t="s">
        <v>146</v>
      </c>
      <c r="D532" s="14" t="s">
        <v>8693</v>
      </c>
      <c r="E532" s="10">
        <v>0</v>
      </c>
      <c r="F532" s="10" t="str">
        <f>IF(REKAPITULACIJA!$F$48*I532=0,"",REKAPITULACIJA!$F$48*I532)</f>
        <v/>
      </c>
      <c r="G532" s="10" t="str">
        <f t="shared" si="10"/>
        <v/>
      </c>
      <c r="I532" s="28">
        <v>0</v>
      </c>
    </row>
    <row r="533" spans="2:9" ht="38.25" hidden="1" x14ac:dyDescent="0.2">
      <c r="B533" s="9" t="s">
        <v>6525</v>
      </c>
      <c r="C533" s="12" t="s">
        <v>146</v>
      </c>
      <c r="D533" s="14" t="s">
        <v>8693</v>
      </c>
      <c r="E533" s="10">
        <v>0</v>
      </c>
      <c r="F533" s="10" t="str">
        <f>IF(REKAPITULACIJA!$F$48*I533=0,"",REKAPITULACIJA!$F$48*I533)</f>
        <v/>
      </c>
      <c r="G533" s="10" t="str">
        <f t="shared" si="10"/>
        <v/>
      </c>
      <c r="I533" s="28">
        <v>0</v>
      </c>
    </row>
    <row r="534" spans="2:9" ht="38.25" hidden="1" x14ac:dyDescent="0.2">
      <c r="B534" s="9" t="s">
        <v>6526</v>
      </c>
      <c r="C534" s="12" t="s">
        <v>146</v>
      </c>
      <c r="D534" s="14" t="s">
        <v>8694</v>
      </c>
      <c r="E534" s="10">
        <v>0</v>
      </c>
      <c r="F534" s="10" t="str">
        <f>IF(REKAPITULACIJA!$F$48*I534=0,"",REKAPITULACIJA!$F$48*I534)</f>
        <v/>
      </c>
      <c r="G534" s="10" t="str">
        <f t="shared" si="10"/>
        <v/>
      </c>
      <c r="I534" s="28">
        <v>0</v>
      </c>
    </row>
    <row r="535" spans="2:9" ht="38.25" hidden="1" x14ac:dyDescent="0.2">
      <c r="B535" s="9" t="s">
        <v>6527</v>
      </c>
      <c r="C535" s="12" t="s">
        <v>146</v>
      </c>
      <c r="D535" s="14" t="s">
        <v>8695</v>
      </c>
      <c r="E535" s="10">
        <v>0</v>
      </c>
      <c r="F535" s="10" t="str">
        <f>IF(REKAPITULACIJA!$F$48*I535=0,"",REKAPITULACIJA!$F$48*I535)</f>
        <v/>
      </c>
      <c r="G535" s="10" t="str">
        <f t="shared" si="10"/>
        <v/>
      </c>
      <c r="I535" s="28">
        <v>0</v>
      </c>
    </row>
    <row r="536" spans="2:9" ht="38.25" hidden="1" x14ac:dyDescent="0.2">
      <c r="B536" s="9" t="s">
        <v>6528</v>
      </c>
      <c r="C536" s="12" t="s">
        <v>146</v>
      </c>
      <c r="D536" s="14" t="s">
        <v>8696</v>
      </c>
      <c r="E536" s="10">
        <v>0</v>
      </c>
      <c r="F536" s="10" t="str">
        <f>IF(REKAPITULACIJA!$F$48*I536=0,"",REKAPITULACIJA!$F$48*I536)</f>
        <v/>
      </c>
      <c r="G536" s="10" t="str">
        <f t="shared" si="10"/>
        <v/>
      </c>
      <c r="I536" s="28">
        <v>0</v>
      </c>
    </row>
    <row r="537" spans="2:9" ht="38.25" hidden="1" x14ac:dyDescent="0.2">
      <c r="B537" s="9" t="s">
        <v>6529</v>
      </c>
      <c r="C537" s="12" t="s">
        <v>146</v>
      </c>
      <c r="D537" s="14" t="s">
        <v>8697</v>
      </c>
      <c r="E537" s="10">
        <v>0</v>
      </c>
      <c r="F537" s="10" t="str">
        <f>IF(REKAPITULACIJA!$F$48*I537=0,"",REKAPITULACIJA!$F$48*I537)</f>
        <v/>
      </c>
      <c r="G537" s="10" t="str">
        <f t="shared" si="10"/>
        <v/>
      </c>
      <c r="I537" s="28">
        <v>0</v>
      </c>
    </row>
    <row r="538" spans="2:9" ht="38.25" hidden="1" x14ac:dyDescent="0.2">
      <c r="B538" s="9" t="s">
        <v>6530</v>
      </c>
      <c r="C538" s="12" t="s">
        <v>146</v>
      </c>
      <c r="D538" s="14" t="s">
        <v>8698</v>
      </c>
      <c r="E538" s="10">
        <f>+E531</f>
        <v>0</v>
      </c>
      <c r="F538" s="10">
        <v>10</v>
      </c>
      <c r="G538" s="10">
        <f t="shared" si="10"/>
        <v>0</v>
      </c>
      <c r="I538" s="28">
        <v>0</v>
      </c>
    </row>
    <row r="539" spans="2:9" ht="38.25" hidden="1" x14ac:dyDescent="0.2">
      <c r="B539" s="9" t="s">
        <v>6531</v>
      </c>
      <c r="C539" s="12" t="s">
        <v>146</v>
      </c>
      <c r="D539" s="14" t="s">
        <v>8693</v>
      </c>
      <c r="E539" s="10">
        <v>0</v>
      </c>
      <c r="F539" s="10" t="str">
        <f>IF(REKAPITULACIJA!$F$48*I539=0,"",REKAPITULACIJA!$F$48*I539)</f>
        <v/>
      </c>
      <c r="G539" s="10" t="str">
        <f t="shared" si="10"/>
        <v/>
      </c>
      <c r="I539" s="28">
        <v>0</v>
      </c>
    </row>
    <row r="540" spans="2:9" ht="38.25" hidden="1" x14ac:dyDescent="0.2">
      <c r="B540" s="9" t="s">
        <v>6532</v>
      </c>
      <c r="C540" s="12" t="s">
        <v>146</v>
      </c>
      <c r="D540" s="14" t="s">
        <v>8693</v>
      </c>
      <c r="E540" s="10">
        <v>0</v>
      </c>
      <c r="F540" s="10" t="str">
        <f>IF(REKAPITULACIJA!$F$48*I540=0,"",REKAPITULACIJA!$F$48*I540)</f>
        <v/>
      </c>
      <c r="G540" s="10" t="str">
        <f t="shared" si="10"/>
        <v/>
      </c>
      <c r="I540" s="28">
        <v>0</v>
      </c>
    </row>
    <row r="541" spans="2:9" ht="38.25" hidden="1" x14ac:dyDescent="0.2">
      <c r="B541" s="9" t="s">
        <v>6533</v>
      </c>
      <c r="C541" s="12" t="s">
        <v>146</v>
      </c>
      <c r="D541" s="14" t="s">
        <v>8699</v>
      </c>
      <c r="E541" s="10">
        <v>0</v>
      </c>
      <c r="F541" s="10" t="str">
        <f>IF(REKAPITULACIJA!$F$48*I541=0,"",REKAPITULACIJA!$F$48*I541)</f>
        <v/>
      </c>
      <c r="G541" s="10" t="str">
        <f t="shared" si="10"/>
        <v/>
      </c>
      <c r="I541" s="28">
        <v>0</v>
      </c>
    </row>
    <row r="542" spans="2:9" ht="38.25" hidden="1" x14ac:dyDescent="0.2">
      <c r="B542" s="9" t="s">
        <v>6534</v>
      </c>
      <c r="C542" s="12" t="s">
        <v>146</v>
      </c>
      <c r="D542" s="14" t="s">
        <v>8700</v>
      </c>
      <c r="E542" s="10">
        <v>0</v>
      </c>
      <c r="F542" s="10" t="str">
        <f>IF(REKAPITULACIJA!$F$48*I542=0,"",REKAPITULACIJA!$F$48*I542)</f>
        <v/>
      </c>
      <c r="G542" s="10" t="str">
        <f t="shared" si="10"/>
        <v/>
      </c>
      <c r="I542" s="28">
        <v>0</v>
      </c>
    </row>
    <row r="543" spans="2:9" ht="38.25" hidden="1" x14ac:dyDescent="0.2">
      <c r="B543" s="9" t="s">
        <v>6535</v>
      </c>
      <c r="C543" s="12" t="s">
        <v>146</v>
      </c>
      <c r="D543" s="14" t="s">
        <v>8701</v>
      </c>
      <c r="E543" s="10">
        <v>0</v>
      </c>
      <c r="F543" s="10" t="str">
        <f>IF(REKAPITULACIJA!$F$48*I543=0,"",REKAPITULACIJA!$F$48*I543)</f>
        <v/>
      </c>
      <c r="G543" s="10" t="str">
        <f t="shared" si="10"/>
        <v/>
      </c>
      <c r="I543" s="28">
        <v>0</v>
      </c>
    </row>
    <row r="544" spans="2:9" ht="38.25" hidden="1" x14ac:dyDescent="0.2">
      <c r="B544" s="9" t="s">
        <v>6536</v>
      </c>
      <c r="C544" s="12" t="s">
        <v>146</v>
      </c>
      <c r="D544" s="14" t="s">
        <v>8702</v>
      </c>
      <c r="E544" s="10">
        <v>0</v>
      </c>
      <c r="F544" s="10" t="str">
        <f>IF(REKAPITULACIJA!$F$48*I544=0,"",REKAPITULACIJA!$F$48*I544)</f>
        <v/>
      </c>
      <c r="G544" s="10" t="str">
        <f t="shared" si="10"/>
        <v/>
      </c>
      <c r="I544" s="28">
        <v>0</v>
      </c>
    </row>
    <row r="545" spans="2:9" ht="38.25" hidden="1" x14ac:dyDescent="0.2">
      <c r="B545" s="9" t="s">
        <v>6537</v>
      </c>
      <c r="C545" s="12" t="s">
        <v>146</v>
      </c>
      <c r="D545" s="14" t="s">
        <v>8693</v>
      </c>
      <c r="E545" s="10">
        <v>0</v>
      </c>
      <c r="F545" s="10" t="str">
        <f>IF(REKAPITULACIJA!$F$48*I545=0,"",REKAPITULACIJA!$F$48*I545)</f>
        <v/>
      </c>
      <c r="G545" s="10" t="str">
        <f t="shared" si="10"/>
        <v/>
      </c>
      <c r="I545" s="28">
        <v>0</v>
      </c>
    </row>
    <row r="546" spans="2:9" ht="38.25" hidden="1" x14ac:dyDescent="0.2">
      <c r="B546" s="9" t="s">
        <v>6538</v>
      </c>
      <c r="C546" s="12" t="s">
        <v>146</v>
      </c>
      <c r="D546" s="14" t="s">
        <v>8693</v>
      </c>
      <c r="E546" s="10">
        <v>0</v>
      </c>
      <c r="F546" s="10" t="str">
        <f>IF(REKAPITULACIJA!$F$48*I546=0,"",REKAPITULACIJA!$F$48*I546)</f>
        <v/>
      </c>
      <c r="G546" s="10" t="str">
        <f t="shared" si="10"/>
        <v/>
      </c>
      <c r="I546" s="28">
        <v>0</v>
      </c>
    </row>
    <row r="547" spans="2:9" ht="38.25" hidden="1" x14ac:dyDescent="0.2">
      <c r="B547" s="9" t="s">
        <v>6539</v>
      </c>
      <c r="C547" s="12" t="s">
        <v>146</v>
      </c>
      <c r="D547" s="14" t="s">
        <v>8703</v>
      </c>
      <c r="E547" s="10">
        <v>0</v>
      </c>
      <c r="F547" s="10" t="str">
        <f>IF(REKAPITULACIJA!$F$48*I547=0,"",REKAPITULACIJA!$F$48*I547)</f>
        <v/>
      </c>
      <c r="G547" s="10" t="str">
        <f t="shared" si="10"/>
        <v/>
      </c>
      <c r="I547" s="28">
        <v>0</v>
      </c>
    </row>
    <row r="548" spans="2:9" ht="38.25" hidden="1" x14ac:dyDescent="0.2">
      <c r="B548" s="9" t="s">
        <v>6540</v>
      </c>
      <c r="C548" s="12" t="s">
        <v>146</v>
      </c>
      <c r="D548" s="14" t="s">
        <v>8704</v>
      </c>
      <c r="E548" s="10">
        <v>0</v>
      </c>
      <c r="F548" s="10" t="str">
        <f>IF(REKAPITULACIJA!$F$48*I548=0,"",REKAPITULACIJA!$F$48*I548)</f>
        <v/>
      </c>
      <c r="G548" s="10" t="str">
        <f t="shared" si="10"/>
        <v/>
      </c>
      <c r="I548" s="28">
        <v>0</v>
      </c>
    </row>
    <row r="549" spans="2:9" ht="38.25" hidden="1" x14ac:dyDescent="0.2">
      <c r="B549" s="9" t="s">
        <v>6541</v>
      </c>
      <c r="C549" s="12" t="s">
        <v>146</v>
      </c>
      <c r="D549" s="14" t="s">
        <v>8705</v>
      </c>
      <c r="E549" s="10">
        <v>0</v>
      </c>
      <c r="F549" s="10" t="str">
        <f>IF(REKAPITULACIJA!$F$48*I549=0,"",REKAPITULACIJA!$F$48*I549)</f>
        <v/>
      </c>
      <c r="G549" s="10" t="str">
        <f t="shared" si="10"/>
        <v/>
      </c>
      <c r="I549" s="28">
        <v>0</v>
      </c>
    </row>
    <row r="550" spans="2:9" ht="38.25" hidden="1" x14ac:dyDescent="0.2">
      <c r="B550" s="9" t="s">
        <v>6542</v>
      </c>
      <c r="C550" s="12" t="s">
        <v>146</v>
      </c>
      <c r="D550" s="14" t="s">
        <v>8693</v>
      </c>
      <c r="E550" s="10">
        <v>0</v>
      </c>
      <c r="F550" s="10" t="str">
        <f>IF(REKAPITULACIJA!$F$48*I550=0,"",REKAPITULACIJA!$F$48*I550)</f>
        <v/>
      </c>
      <c r="G550" s="10" t="str">
        <f t="shared" si="10"/>
        <v/>
      </c>
      <c r="I550" s="28">
        <v>0</v>
      </c>
    </row>
    <row r="551" spans="2:9" ht="38.25" hidden="1" x14ac:dyDescent="0.2">
      <c r="B551" s="9" t="s">
        <v>6543</v>
      </c>
      <c r="C551" s="12" t="s">
        <v>146</v>
      </c>
      <c r="D551" s="14" t="s">
        <v>8693</v>
      </c>
      <c r="E551" s="10">
        <v>0</v>
      </c>
      <c r="F551" s="10" t="str">
        <f>IF(REKAPITULACIJA!$F$48*I551=0,"",REKAPITULACIJA!$F$48*I551)</f>
        <v/>
      </c>
      <c r="G551" s="10" t="str">
        <f t="shared" si="10"/>
        <v/>
      </c>
      <c r="I551" s="28">
        <v>0</v>
      </c>
    </row>
    <row r="552" spans="2:9" ht="38.25" hidden="1" x14ac:dyDescent="0.2">
      <c r="B552" s="9" t="s">
        <v>6544</v>
      </c>
      <c r="C552" s="12" t="s">
        <v>146</v>
      </c>
      <c r="D552" s="14" t="s">
        <v>8706</v>
      </c>
      <c r="E552" s="10">
        <v>0</v>
      </c>
      <c r="F552" s="10" t="str">
        <f>IF(REKAPITULACIJA!$F$48*I552=0,"",REKAPITULACIJA!$F$48*I552)</f>
        <v/>
      </c>
      <c r="G552" s="10" t="str">
        <f t="shared" si="10"/>
        <v/>
      </c>
      <c r="I552" s="28">
        <v>0</v>
      </c>
    </row>
    <row r="553" spans="2:9" ht="38.25" hidden="1" x14ac:dyDescent="0.2">
      <c r="B553" s="9" t="s">
        <v>6545</v>
      </c>
      <c r="C553" s="12" t="s">
        <v>6546</v>
      </c>
      <c r="D553" s="14" t="s">
        <v>8707</v>
      </c>
      <c r="E553" s="10">
        <v>0</v>
      </c>
      <c r="F553" s="10" t="str">
        <f>IF(REKAPITULACIJA!$F$48*I553=0,"",REKAPITULACIJA!$F$48*I553)</f>
        <v/>
      </c>
      <c r="G553" s="10" t="str">
        <f t="shared" si="10"/>
        <v/>
      </c>
      <c r="I553" s="28">
        <v>0</v>
      </c>
    </row>
    <row r="554" spans="2:9" ht="38.25" hidden="1" x14ac:dyDescent="0.2">
      <c r="B554" s="9" t="s">
        <v>6547</v>
      </c>
      <c r="C554" s="12" t="s">
        <v>146</v>
      </c>
      <c r="D554" s="14" t="s">
        <v>8708</v>
      </c>
      <c r="E554" s="10">
        <v>0</v>
      </c>
      <c r="F554" s="10" t="str">
        <f>IF(REKAPITULACIJA!$F$48*I554=0,"",REKAPITULACIJA!$F$48*I554)</f>
        <v/>
      </c>
      <c r="G554" s="10" t="str">
        <f t="shared" si="10"/>
        <v/>
      </c>
      <c r="I554" s="28">
        <v>0</v>
      </c>
    </row>
    <row r="555" spans="2:9" ht="38.25" hidden="1" x14ac:dyDescent="0.2">
      <c r="B555" s="9" t="s">
        <v>6548</v>
      </c>
      <c r="C555" s="12" t="s">
        <v>146</v>
      </c>
      <c r="D555" s="14" t="s">
        <v>8709</v>
      </c>
      <c r="E555" s="10">
        <v>0</v>
      </c>
      <c r="F555" s="10" t="str">
        <f>IF(REKAPITULACIJA!$F$48*I555=0,"",REKAPITULACIJA!$F$48*I555)</f>
        <v/>
      </c>
      <c r="G555" s="10" t="str">
        <f t="shared" si="10"/>
        <v/>
      </c>
      <c r="I555" s="28">
        <v>0</v>
      </c>
    </row>
    <row r="556" spans="2:9" ht="38.25" hidden="1" x14ac:dyDescent="0.2">
      <c r="B556" s="9" t="s">
        <v>6549</v>
      </c>
      <c r="C556" s="12" t="s">
        <v>146</v>
      </c>
      <c r="D556" s="14" t="s">
        <v>8710</v>
      </c>
      <c r="E556" s="10">
        <v>0</v>
      </c>
      <c r="F556" s="10" t="str">
        <f>IF(REKAPITULACIJA!$F$48*I556=0,"",REKAPITULACIJA!$F$48*I556)</f>
        <v/>
      </c>
      <c r="G556" s="10" t="str">
        <f t="shared" si="10"/>
        <v/>
      </c>
      <c r="I556" s="28">
        <v>0</v>
      </c>
    </row>
    <row r="557" spans="2:9" ht="38.25" hidden="1" x14ac:dyDescent="0.2">
      <c r="B557" s="9" t="s">
        <v>6550</v>
      </c>
      <c r="C557" s="12" t="s">
        <v>146</v>
      </c>
      <c r="D557" s="14" t="s">
        <v>8711</v>
      </c>
      <c r="E557" s="10">
        <v>0</v>
      </c>
      <c r="F557" s="10" t="str">
        <f>IF(REKAPITULACIJA!$F$48*I557=0,"",REKAPITULACIJA!$F$48*I557)</f>
        <v/>
      </c>
      <c r="G557" s="10" t="str">
        <f t="shared" si="10"/>
        <v/>
      </c>
      <c r="I557" s="28">
        <v>0</v>
      </c>
    </row>
    <row r="558" spans="2:9" ht="38.25" hidden="1" x14ac:dyDescent="0.2">
      <c r="B558" s="9" t="s">
        <v>6551</v>
      </c>
      <c r="C558" s="12" t="s">
        <v>146</v>
      </c>
      <c r="D558" s="14" t="s">
        <v>8712</v>
      </c>
      <c r="E558" s="10">
        <v>0</v>
      </c>
      <c r="F558" s="10" t="str">
        <f>IF(REKAPITULACIJA!$F$48*I558=0,"",REKAPITULACIJA!$F$48*I558)</f>
        <v/>
      </c>
      <c r="G558" s="10" t="str">
        <f t="shared" si="10"/>
        <v/>
      </c>
      <c r="I558" s="28">
        <v>0</v>
      </c>
    </row>
    <row r="559" spans="2:9" ht="38.25" hidden="1" x14ac:dyDescent="0.2">
      <c r="B559" s="9" t="s">
        <v>6552</v>
      </c>
      <c r="C559" s="12" t="s">
        <v>146</v>
      </c>
      <c r="D559" s="14" t="s">
        <v>8713</v>
      </c>
      <c r="E559" s="10">
        <v>0</v>
      </c>
      <c r="F559" s="10" t="str">
        <f>IF(REKAPITULACIJA!$F$48*I559=0,"",REKAPITULACIJA!$F$48*I559)</f>
        <v/>
      </c>
      <c r="G559" s="10" t="str">
        <f t="shared" si="10"/>
        <v/>
      </c>
      <c r="I559" s="28">
        <v>0</v>
      </c>
    </row>
    <row r="560" spans="2:9" ht="38.25" hidden="1" x14ac:dyDescent="0.2">
      <c r="B560" s="9" t="s">
        <v>6553</v>
      </c>
      <c r="C560" s="12" t="s">
        <v>146</v>
      </c>
      <c r="D560" s="14" t="s">
        <v>8714</v>
      </c>
      <c r="E560" s="10">
        <v>0</v>
      </c>
      <c r="F560" s="10" t="str">
        <f>IF(REKAPITULACIJA!$F$48*I560=0,"",REKAPITULACIJA!$F$48*I560)</f>
        <v/>
      </c>
      <c r="G560" s="10" t="str">
        <f t="shared" si="10"/>
        <v/>
      </c>
      <c r="I560" s="28">
        <v>0</v>
      </c>
    </row>
    <row r="561" spans="2:9" ht="38.25" hidden="1" x14ac:dyDescent="0.2">
      <c r="B561" s="9" t="s">
        <v>6554</v>
      </c>
      <c r="C561" s="12" t="s">
        <v>47</v>
      </c>
      <c r="D561" s="14" t="s">
        <v>8715</v>
      </c>
      <c r="E561" s="10">
        <v>0</v>
      </c>
      <c r="F561" s="10" t="str">
        <f>IF(REKAPITULACIJA!$F$48*I561=0,"",REKAPITULACIJA!$F$48*I561)</f>
        <v/>
      </c>
      <c r="G561" s="10" t="str">
        <f t="shared" si="10"/>
        <v/>
      </c>
      <c r="I561" s="28">
        <v>0</v>
      </c>
    </row>
    <row r="562" spans="2:9" ht="38.25" hidden="1" x14ac:dyDescent="0.2">
      <c r="B562" s="9" t="s">
        <v>6555</v>
      </c>
      <c r="C562" s="12" t="s">
        <v>47</v>
      </c>
      <c r="D562" s="14" t="s">
        <v>8716</v>
      </c>
      <c r="E562" s="10">
        <v>0</v>
      </c>
      <c r="F562" s="10" t="str">
        <f>IF(REKAPITULACIJA!$F$48*I562=0,"",REKAPITULACIJA!$F$48*I562)</f>
        <v/>
      </c>
      <c r="G562" s="10" t="str">
        <f t="shared" si="10"/>
        <v/>
      </c>
      <c r="I562" s="28">
        <v>0</v>
      </c>
    </row>
    <row r="563" spans="2:9" ht="38.25" hidden="1" x14ac:dyDescent="0.2">
      <c r="B563" s="9" t="s">
        <v>6556</v>
      </c>
      <c r="C563" s="12" t="s">
        <v>47</v>
      </c>
      <c r="D563" s="14" t="s">
        <v>8717</v>
      </c>
      <c r="E563" s="10">
        <v>0</v>
      </c>
      <c r="F563" s="10" t="str">
        <f>IF(REKAPITULACIJA!$F$48*I563=0,"",REKAPITULACIJA!$F$48*I563)</f>
        <v/>
      </c>
      <c r="G563" s="10" t="str">
        <f t="shared" si="10"/>
        <v/>
      </c>
      <c r="I563" s="28">
        <v>0</v>
      </c>
    </row>
    <row r="564" spans="2:9" ht="38.25" hidden="1" x14ac:dyDescent="0.2">
      <c r="B564" s="9" t="s">
        <v>6557</v>
      </c>
      <c r="C564" s="12" t="s">
        <v>47</v>
      </c>
      <c r="D564" s="14" t="s">
        <v>8718</v>
      </c>
      <c r="E564" s="10">
        <v>0</v>
      </c>
      <c r="F564" s="10" t="str">
        <f>IF(REKAPITULACIJA!$F$48*I564=0,"",REKAPITULACIJA!$F$48*I564)</f>
        <v/>
      </c>
      <c r="G564" s="10" t="str">
        <f t="shared" si="10"/>
        <v/>
      </c>
      <c r="I564" s="28">
        <v>0</v>
      </c>
    </row>
    <row r="565" spans="2:9" ht="38.25" hidden="1" x14ac:dyDescent="0.2">
      <c r="B565" s="9" t="s">
        <v>6558</v>
      </c>
      <c r="C565" s="12" t="s">
        <v>47</v>
      </c>
      <c r="D565" s="14" t="s">
        <v>8719</v>
      </c>
      <c r="E565" s="10">
        <v>0</v>
      </c>
      <c r="F565" s="10" t="str">
        <f>IF(REKAPITULACIJA!$F$48*I565=0,"",REKAPITULACIJA!$F$48*I565)</f>
        <v/>
      </c>
      <c r="G565" s="10" t="str">
        <f t="shared" si="10"/>
        <v/>
      </c>
      <c r="I565" s="28">
        <v>0</v>
      </c>
    </row>
    <row r="566" spans="2:9" ht="38.25" hidden="1" x14ac:dyDescent="0.2">
      <c r="B566" s="9" t="s">
        <v>6559</v>
      </c>
      <c r="C566" s="12" t="s">
        <v>47</v>
      </c>
      <c r="D566" s="14" t="s">
        <v>8720</v>
      </c>
      <c r="E566" s="10">
        <v>0</v>
      </c>
      <c r="F566" s="10" t="str">
        <f>IF(REKAPITULACIJA!$F$48*I566=0,"",REKAPITULACIJA!$F$48*I566)</f>
        <v/>
      </c>
      <c r="G566" s="10" t="str">
        <f t="shared" si="10"/>
        <v/>
      </c>
      <c r="I566" s="28">
        <v>0</v>
      </c>
    </row>
    <row r="567" spans="2:9" ht="38.25" hidden="1" x14ac:dyDescent="0.2">
      <c r="B567" s="9" t="s">
        <v>6560</v>
      </c>
      <c r="C567" s="12" t="s">
        <v>47</v>
      </c>
      <c r="D567" s="14" t="s">
        <v>8721</v>
      </c>
      <c r="E567" s="10">
        <v>0</v>
      </c>
      <c r="F567" s="10" t="str">
        <f>IF(REKAPITULACIJA!$F$48*I567=0,"",REKAPITULACIJA!$F$48*I567)</f>
        <v/>
      </c>
      <c r="G567" s="10" t="str">
        <f t="shared" si="10"/>
        <v/>
      </c>
      <c r="I567" s="28">
        <v>0</v>
      </c>
    </row>
    <row r="568" spans="2:9" ht="38.25" hidden="1" x14ac:dyDescent="0.2">
      <c r="B568" s="9" t="s">
        <v>6561</v>
      </c>
      <c r="C568" s="12" t="s">
        <v>47</v>
      </c>
      <c r="D568" s="14" t="s">
        <v>8722</v>
      </c>
      <c r="E568" s="10">
        <v>0</v>
      </c>
      <c r="F568" s="10" t="str">
        <f>IF(REKAPITULACIJA!$F$48*I568=0,"",REKAPITULACIJA!$F$48*I568)</f>
        <v/>
      </c>
      <c r="G568" s="10" t="str">
        <f t="shared" si="10"/>
        <v/>
      </c>
      <c r="I568" s="28">
        <v>0</v>
      </c>
    </row>
    <row r="569" spans="2:9" ht="38.25" hidden="1" x14ac:dyDescent="0.2">
      <c r="B569" s="9" t="s">
        <v>6562</v>
      </c>
      <c r="C569" s="12" t="s">
        <v>47</v>
      </c>
      <c r="D569" s="14" t="s">
        <v>8723</v>
      </c>
      <c r="E569" s="10">
        <v>0</v>
      </c>
      <c r="F569" s="10" t="str">
        <f>IF(REKAPITULACIJA!$F$48*I569=0,"",REKAPITULACIJA!$F$48*I569)</f>
        <v/>
      </c>
      <c r="G569" s="10" t="str">
        <f t="shared" si="10"/>
        <v/>
      </c>
      <c r="I569" s="28">
        <v>0</v>
      </c>
    </row>
    <row r="570" spans="2:9" ht="38.25" hidden="1" x14ac:dyDescent="0.2">
      <c r="B570" s="9" t="s">
        <v>6563</v>
      </c>
      <c r="C570" s="12" t="s">
        <v>47</v>
      </c>
      <c r="D570" s="14" t="s">
        <v>8724</v>
      </c>
      <c r="E570" s="10">
        <v>0</v>
      </c>
      <c r="F570" s="10" t="str">
        <f>IF(REKAPITULACIJA!$F$48*I570=0,"",REKAPITULACIJA!$F$48*I570)</f>
        <v/>
      </c>
      <c r="G570" s="10" t="str">
        <f t="shared" si="10"/>
        <v/>
      </c>
      <c r="I570" s="28">
        <v>0</v>
      </c>
    </row>
    <row r="571" spans="2:9" ht="38.25" hidden="1" x14ac:dyDescent="0.2">
      <c r="B571" s="9" t="s">
        <v>6564</v>
      </c>
      <c r="C571" s="12" t="s">
        <v>47</v>
      </c>
      <c r="D571" s="14" t="s">
        <v>6565</v>
      </c>
      <c r="E571" s="10">
        <v>0</v>
      </c>
      <c r="F571" s="10" t="str">
        <f>IF(REKAPITULACIJA!$F$48*I571=0,"",REKAPITULACIJA!$F$48*I571)</f>
        <v/>
      </c>
      <c r="G571" s="10" t="str">
        <f t="shared" ref="G571:G634" si="11">IF(F571="","",E571*F571)</f>
        <v/>
      </c>
      <c r="I571" s="28">
        <v>0</v>
      </c>
    </row>
    <row r="572" spans="2:9" ht="38.25" hidden="1" x14ac:dyDescent="0.2">
      <c r="B572" s="9" t="s">
        <v>6566</v>
      </c>
      <c r="C572" s="12" t="s">
        <v>47</v>
      </c>
      <c r="D572" s="14" t="s">
        <v>6567</v>
      </c>
      <c r="E572" s="10">
        <v>0</v>
      </c>
      <c r="F572" s="10" t="str">
        <f>IF(REKAPITULACIJA!$F$48*I572=0,"",REKAPITULACIJA!$F$48*I572)</f>
        <v/>
      </c>
      <c r="G572" s="10" t="str">
        <f t="shared" si="11"/>
        <v/>
      </c>
      <c r="I572" s="28">
        <v>0</v>
      </c>
    </row>
    <row r="573" spans="2:9" ht="38.25" hidden="1" x14ac:dyDescent="0.2">
      <c r="B573" s="9" t="s">
        <v>6568</v>
      </c>
      <c r="C573" s="12" t="s">
        <v>47</v>
      </c>
      <c r="D573" s="14" t="s">
        <v>6569</v>
      </c>
      <c r="E573" s="10">
        <v>0</v>
      </c>
      <c r="F573" s="10" t="str">
        <f>IF(REKAPITULACIJA!$F$48*I573=0,"",REKAPITULACIJA!$F$48*I573)</f>
        <v/>
      </c>
      <c r="G573" s="10" t="str">
        <f t="shared" si="11"/>
        <v/>
      </c>
      <c r="I573" s="28">
        <v>0</v>
      </c>
    </row>
    <row r="574" spans="2:9" ht="38.25" hidden="1" x14ac:dyDescent="0.2">
      <c r="B574" s="9" t="s">
        <v>6570</v>
      </c>
      <c r="C574" s="12" t="s">
        <v>47</v>
      </c>
      <c r="D574" s="14" t="s">
        <v>6571</v>
      </c>
      <c r="E574" s="10">
        <v>0</v>
      </c>
      <c r="F574" s="10" t="str">
        <f>IF(REKAPITULACIJA!$F$48*I574=0,"",REKAPITULACIJA!$F$48*I574)</f>
        <v/>
      </c>
      <c r="G574" s="10" t="str">
        <f t="shared" si="11"/>
        <v/>
      </c>
      <c r="I574" s="28">
        <v>0</v>
      </c>
    </row>
    <row r="575" spans="2:9" ht="38.25" hidden="1" x14ac:dyDescent="0.2">
      <c r="B575" s="9" t="s">
        <v>6572</v>
      </c>
      <c r="C575" s="12" t="s">
        <v>47</v>
      </c>
      <c r="D575" s="14" t="s">
        <v>8725</v>
      </c>
      <c r="E575" s="10">
        <v>0</v>
      </c>
      <c r="F575" s="10" t="str">
        <f>IF(REKAPITULACIJA!$F$48*I575=0,"",REKAPITULACIJA!$F$48*I575)</f>
        <v/>
      </c>
      <c r="G575" s="10" t="str">
        <f t="shared" si="11"/>
        <v/>
      </c>
      <c r="I575" s="28">
        <v>0</v>
      </c>
    </row>
    <row r="576" spans="2:9" ht="38.25" hidden="1" x14ac:dyDescent="0.2">
      <c r="B576" s="9" t="s">
        <v>6573</v>
      </c>
      <c r="C576" s="12" t="s">
        <v>47</v>
      </c>
      <c r="D576" s="14" t="s">
        <v>8726</v>
      </c>
      <c r="E576" s="10">
        <v>0</v>
      </c>
      <c r="F576" s="10" t="str">
        <f>IF(REKAPITULACIJA!$F$48*I576=0,"",REKAPITULACIJA!$F$48*I576)</f>
        <v/>
      </c>
      <c r="G576" s="10" t="str">
        <f t="shared" si="11"/>
        <v/>
      </c>
      <c r="I576" s="28">
        <v>0</v>
      </c>
    </row>
    <row r="577" spans="2:9" ht="38.25" hidden="1" x14ac:dyDescent="0.2">
      <c r="B577" s="9" t="s">
        <v>6574</v>
      </c>
      <c r="C577" s="12" t="s">
        <v>47</v>
      </c>
      <c r="D577" s="14" t="s">
        <v>8727</v>
      </c>
      <c r="E577" s="10">
        <v>0</v>
      </c>
      <c r="F577" s="10" t="str">
        <f>IF(REKAPITULACIJA!$F$48*I577=0,"",REKAPITULACIJA!$F$48*I577)</f>
        <v/>
      </c>
      <c r="G577" s="10" t="str">
        <f t="shared" si="11"/>
        <v/>
      </c>
      <c r="I577" s="28">
        <v>0</v>
      </c>
    </row>
    <row r="578" spans="2:9" ht="38.25" hidden="1" x14ac:dyDescent="0.2">
      <c r="B578" s="9" t="s">
        <v>6575</v>
      </c>
      <c r="C578" s="12" t="s">
        <v>47</v>
      </c>
      <c r="D578" s="14" t="s">
        <v>8728</v>
      </c>
      <c r="E578" s="10">
        <v>0</v>
      </c>
      <c r="F578" s="10" t="str">
        <f>IF(REKAPITULACIJA!$F$48*I578=0,"",REKAPITULACIJA!$F$48*I578)</f>
        <v/>
      </c>
      <c r="G578" s="10" t="str">
        <f t="shared" si="11"/>
        <v/>
      </c>
      <c r="I578" s="28">
        <v>0</v>
      </c>
    </row>
    <row r="579" spans="2:9" ht="38.25" hidden="1" x14ac:dyDescent="0.2">
      <c r="B579" s="9" t="s">
        <v>6576</v>
      </c>
      <c r="C579" s="12" t="s">
        <v>47</v>
      </c>
      <c r="D579" s="14" t="s">
        <v>8729</v>
      </c>
      <c r="E579" s="10">
        <v>0</v>
      </c>
      <c r="F579" s="10" t="str">
        <f>IF(REKAPITULACIJA!$F$48*I579=0,"",REKAPITULACIJA!$F$48*I579)</f>
        <v/>
      </c>
      <c r="G579" s="10" t="str">
        <f t="shared" si="11"/>
        <v/>
      </c>
      <c r="I579" s="28">
        <v>0</v>
      </c>
    </row>
    <row r="580" spans="2:9" ht="38.25" hidden="1" x14ac:dyDescent="0.2">
      <c r="B580" s="9" t="s">
        <v>6577</v>
      </c>
      <c r="C580" s="12" t="s">
        <v>47</v>
      </c>
      <c r="D580" s="14" t="s">
        <v>6578</v>
      </c>
      <c r="E580" s="10">
        <v>0</v>
      </c>
      <c r="F580" s="10" t="str">
        <f>IF(REKAPITULACIJA!$F$48*I580=0,"",REKAPITULACIJA!$F$48*I580)</f>
        <v/>
      </c>
      <c r="G580" s="10" t="str">
        <f t="shared" si="11"/>
        <v/>
      </c>
      <c r="I580" s="28">
        <v>0</v>
      </c>
    </row>
    <row r="581" spans="2:9" ht="38.25" hidden="1" x14ac:dyDescent="0.2">
      <c r="B581" s="9" t="s">
        <v>6579</v>
      </c>
      <c r="C581" s="12" t="s">
        <v>47</v>
      </c>
      <c r="D581" s="14" t="s">
        <v>6580</v>
      </c>
      <c r="E581" s="10">
        <v>0</v>
      </c>
      <c r="F581" s="10" t="str">
        <f>IF(REKAPITULACIJA!$F$48*I581=0,"",REKAPITULACIJA!$F$48*I581)</f>
        <v/>
      </c>
      <c r="G581" s="10" t="str">
        <f t="shared" si="11"/>
        <v/>
      </c>
      <c r="I581" s="28">
        <v>0</v>
      </c>
    </row>
    <row r="582" spans="2:9" ht="51" hidden="1" x14ac:dyDescent="0.2">
      <c r="B582" s="9" t="s">
        <v>6581</v>
      </c>
      <c r="C582" s="12" t="s">
        <v>146</v>
      </c>
      <c r="D582" s="14" t="s">
        <v>8730</v>
      </c>
      <c r="E582" s="10">
        <v>0</v>
      </c>
      <c r="F582" s="10" t="str">
        <f>IF(REKAPITULACIJA!$F$48*I582=0,"",REKAPITULACIJA!$F$48*I582)</f>
        <v/>
      </c>
      <c r="G582" s="10" t="str">
        <f t="shared" si="11"/>
        <v/>
      </c>
      <c r="I582" s="28">
        <v>0</v>
      </c>
    </row>
    <row r="583" spans="2:9" ht="38.25" hidden="1" x14ac:dyDescent="0.2">
      <c r="B583" s="9" t="s">
        <v>6582</v>
      </c>
      <c r="C583" s="12" t="s">
        <v>47</v>
      </c>
      <c r="D583" s="14" t="s">
        <v>6583</v>
      </c>
      <c r="E583" s="10">
        <v>0</v>
      </c>
      <c r="F583" s="10" t="str">
        <f>IF(REKAPITULACIJA!$F$48*I583=0,"",REKAPITULACIJA!$F$48*I583)</f>
        <v/>
      </c>
      <c r="G583" s="10" t="str">
        <f t="shared" si="11"/>
        <v/>
      </c>
      <c r="I583" s="28">
        <v>0</v>
      </c>
    </row>
    <row r="584" spans="2:9" ht="38.25" hidden="1" x14ac:dyDescent="0.2">
      <c r="B584" s="9" t="s">
        <v>6584</v>
      </c>
      <c r="C584" s="12" t="s">
        <v>47</v>
      </c>
      <c r="D584" s="14" t="s">
        <v>6585</v>
      </c>
      <c r="E584" s="10">
        <v>0</v>
      </c>
      <c r="F584" s="10" t="str">
        <f>IF(REKAPITULACIJA!$F$48*I584=0,"",REKAPITULACIJA!$F$48*I584)</f>
        <v/>
      </c>
      <c r="G584" s="10" t="str">
        <f t="shared" si="11"/>
        <v/>
      </c>
      <c r="I584" s="28">
        <v>0</v>
      </c>
    </row>
    <row r="585" spans="2:9" ht="38.25" hidden="1" x14ac:dyDescent="0.2">
      <c r="B585" s="9" t="s">
        <v>6586</v>
      </c>
      <c r="C585" s="12" t="s">
        <v>47</v>
      </c>
      <c r="D585" s="14" t="s">
        <v>6587</v>
      </c>
      <c r="E585" s="10">
        <v>0</v>
      </c>
      <c r="F585" s="10" t="str">
        <f>IF(REKAPITULACIJA!$F$48*I585=0,"",REKAPITULACIJA!$F$48*I585)</f>
        <v/>
      </c>
      <c r="G585" s="10" t="str">
        <f t="shared" si="11"/>
        <v/>
      </c>
      <c r="I585" s="28">
        <v>0</v>
      </c>
    </row>
    <row r="586" spans="2:9" ht="38.25" hidden="1" x14ac:dyDescent="0.2">
      <c r="B586" s="9" t="s">
        <v>6588</v>
      </c>
      <c r="C586" s="12" t="s">
        <v>47</v>
      </c>
      <c r="D586" s="14" t="s">
        <v>6589</v>
      </c>
      <c r="E586" s="10">
        <v>0</v>
      </c>
      <c r="F586" s="10" t="str">
        <f>IF(REKAPITULACIJA!$F$48*I586=0,"",REKAPITULACIJA!$F$48*I586)</f>
        <v/>
      </c>
      <c r="G586" s="10" t="str">
        <f t="shared" si="11"/>
        <v/>
      </c>
      <c r="I586" s="28">
        <v>0</v>
      </c>
    </row>
    <row r="587" spans="2:9" ht="38.25" hidden="1" x14ac:dyDescent="0.2">
      <c r="B587" s="9" t="s">
        <v>6590</v>
      </c>
      <c r="C587" s="12" t="s">
        <v>146</v>
      </c>
      <c r="D587" s="14" t="s">
        <v>8731</v>
      </c>
      <c r="E587" s="10">
        <v>0</v>
      </c>
      <c r="F587" s="10" t="str">
        <f>IF(REKAPITULACIJA!$F$48*I587=0,"",REKAPITULACIJA!$F$48*I587)</f>
        <v/>
      </c>
      <c r="G587" s="10" t="str">
        <f t="shared" si="11"/>
        <v/>
      </c>
      <c r="I587" s="28">
        <v>0</v>
      </c>
    </row>
    <row r="588" spans="2:9" ht="38.25" hidden="1" x14ac:dyDescent="0.2">
      <c r="B588" s="9" t="s">
        <v>6591</v>
      </c>
      <c r="C588" s="12" t="s">
        <v>146</v>
      </c>
      <c r="D588" s="14" t="s">
        <v>8732</v>
      </c>
      <c r="E588" s="10">
        <v>0</v>
      </c>
      <c r="F588" s="10" t="str">
        <f>IF(REKAPITULACIJA!$F$48*I588=0,"",REKAPITULACIJA!$F$48*I588)</f>
        <v/>
      </c>
      <c r="G588" s="10" t="str">
        <f t="shared" si="11"/>
        <v/>
      </c>
      <c r="I588" s="28">
        <v>0</v>
      </c>
    </row>
    <row r="589" spans="2:9" ht="38.25" hidden="1" x14ac:dyDescent="0.2">
      <c r="B589" s="9" t="s">
        <v>6592</v>
      </c>
      <c r="C589" s="12" t="s">
        <v>146</v>
      </c>
      <c r="D589" s="14" t="s">
        <v>8733</v>
      </c>
      <c r="E589" s="10">
        <v>0</v>
      </c>
      <c r="F589" s="10" t="str">
        <f>IF(REKAPITULACIJA!$F$48*I589=0,"",REKAPITULACIJA!$F$48*I589)</f>
        <v/>
      </c>
      <c r="G589" s="10" t="str">
        <f t="shared" si="11"/>
        <v/>
      </c>
      <c r="I589" s="28">
        <v>0</v>
      </c>
    </row>
    <row r="590" spans="2:9" ht="38.25" hidden="1" x14ac:dyDescent="0.2">
      <c r="B590" s="9" t="s">
        <v>6593</v>
      </c>
      <c r="C590" s="12" t="s">
        <v>146</v>
      </c>
      <c r="D590" s="14" t="s">
        <v>8734</v>
      </c>
      <c r="E590" s="10">
        <v>0</v>
      </c>
      <c r="F590" s="10" t="str">
        <f>IF(REKAPITULACIJA!$F$48*I590=0,"",REKAPITULACIJA!$F$48*I590)</f>
        <v/>
      </c>
      <c r="G590" s="10" t="str">
        <f t="shared" si="11"/>
        <v/>
      </c>
      <c r="I590" s="28">
        <v>0</v>
      </c>
    </row>
    <row r="591" spans="2:9" ht="38.25" hidden="1" x14ac:dyDescent="0.2">
      <c r="B591" s="9" t="s">
        <v>6594</v>
      </c>
      <c r="C591" s="12" t="s">
        <v>146</v>
      </c>
      <c r="D591" s="14" t="s">
        <v>8735</v>
      </c>
      <c r="E591" s="10">
        <v>0</v>
      </c>
      <c r="F591" s="10" t="str">
        <f>IF(REKAPITULACIJA!$F$48*I591=0,"",REKAPITULACIJA!$F$48*I591)</f>
        <v/>
      </c>
      <c r="G591" s="10" t="str">
        <f t="shared" si="11"/>
        <v/>
      </c>
      <c r="I591" s="28">
        <v>0</v>
      </c>
    </row>
    <row r="592" spans="2:9" ht="38.25" hidden="1" x14ac:dyDescent="0.2">
      <c r="B592" s="9" t="s">
        <v>6595</v>
      </c>
      <c r="C592" s="12" t="s">
        <v>146</v>
      </c>
      <c r="D592" s="14" t="s">
        <v>8736</v>
      </c>
      <c r="E592" s="10">
        <v>0</v>
      </c>
      <c r="F592" s="10" t="str">
        <f>IF(REKAPITULACIJA!$F$48*I592=0,"",REKAPITULACIJA!$F$48*I592)</f>
        <v/>
      </c>
      <c r="G592" s="10" t="str">
        <f t="shared" si="11"/>
        <v/>
      </c>
      <c r="I592" s="28">
        <v>0</v>
      </c>
    </row>
    <row r="593" spans="2:9" ht="38.25" hidden="1" x14ac:dyDescent="0.2">
      <c r="B593" s="9" t="s">
        <v>6596</v>
      </c>
      <c r="C593" s="12" t="s">
        <v>146</v>
      </c>
      <c r="D593" s="14" t="s">
        <v>8737</v>
      </c>
      <c r="E593" s="10">
        <v>0</v>
      </c>
      <c r="F593" s="10" t="str">
        <f>IF(REKAPITULACIJA!$F$48*I593=0,"",REKAPITULACIJA!$F$48*I593)</f>
        <v/>
      </c>
      <c r="G593" s="10" t="str">
        <f t="shared" si="11"/>
        <v/>
      </c>
      <c r="I593" s="28">
        <v>0</v>
      </c>
    </row>
    <row r="594" spans="2:9" ht="38.25" hidden="1" x14ac:dyDescent="0.2">
      <c r="B594" s="9" t="s">
        <v>6597</v>
      </c>
      <c r="C594" s="12" t="s">
        <v>146</v>
      </c>
      <c r="D594" s="14" t="s">
        <v>8738</v>
      </c>
      <c r="E594" s="10">
        <v>0</v>
      </c>
      <c r="F594" s="10" t="str">
        <f>IF(REKAPITULACIJA!$F$48*I594=0,"",REKAPITULACIJA!$F$48*I594)</f>
        <v/>
      </c>
      <c r="G594" s="10" t="str">
        <f t="shared" si="11"/>
        <v/>
      </c>
      <c r="I594" s="28">
        <v>0</v>
      </c>
    </row>
    <row r="595" spans="2:9" ht="38.25" hidden="1" x14ac:dyDescent="0.2">
      <c r="B595" s="9" t="s">
        <v>6598</v>
      </c>
      <c r="C595" s="12" t="s">
        <v>146</v>
      </c>
      <c r="D595" s="14" t="s">
        <v>8739</v>
      </c>
      <c r="E595" s="10">
        <v>0</v>
      </c>
      <c r="F595" s="10" t="str">
        <f>IF(REKAPITULACIJA!$F$48*I595=0,"",REKAPITULACIJA!$F$48*I595)</f>
        <v/>
      </c>
      <c r="G595" s="10" t="str">
        <f t="shared" si="11"/>
        <v/>
      </c>
      <c r="I595" s="28">
        <v>0</v>
      </c>
    </row>
    <row r="596" spans="2:9" ht="38.25" hidden="1" x14ac:dyDescent="0.2">
      <c r="B596" s="9" t="s">
        <v>6599</v>
      </c>
      <c r="C596" s="12" t="s">
        <v>146</v>
      </c>
      <c r="D596" s="14" t="s">
        <v>8740</v>
      </c>
      <c r="E596" s="10">
        <v>0</v>
      </c>
      <c r="F596" s="10" t="str">
        <f>IF(REKAPITULACIJA!$F$48*I596=0,"",REKAPITULACIJA!$F$48*I596)</f>
        <v/>
      </c>
      <c r="G596" s="10" t="str">
        <f t="shared" si="11"/>
        <v/>
      </c>
      <c r="I596" s="28">
        <v>0</v>
      </c>
    </row>
    <row r="597" spans="2:9" ht="38.25" hidden="1" x14ac:dyDescent="0.2">
      <c r="B597" s="9" t="s">
        <v>6600</v>
      </c>
      <c r="C597" s="12" t="s">
        <v>47</v>
      </c>
      <c r="D597" s="14" t="s">
        <v>8741</v>
      </c>
      <c r="E597" s="10">
        <v>0</v>
      </c>
      <c r="F597" s="10" t="str">
        <f>IF(REKAPITULACIJA!$F$48*I597=0,"",REKAPITULACIJA!$F$48*I597)</f>
        <v/>
      </c>
      <c r="G597" s="10" t="str">
        <f t="shared" si="11"/>
        <v/>
      </c>
      <c r="I597" s="28">
        <v>0</v>
      </c>
    </row>
    <row r="598" spans="2:9" ht="38.25" hidden="1" x14ac:dyDescent="0.2">
      <c r="B598" s="9" t="s">
        <v>6601</v>
      </c>
      <c r="C598" s="12" t="s">
        <v>47</v>
      </c>
      <c r="D598" s="14" t="s">
        <v>8742</v>
      </c>
      <c r="E598" s="10">
        <v>0</v>
      </c>
      <c r="F598" s="10" t="str">
        <f>IF(REKAPITULACIJA!$F$48*I598=0,"",REKAPITULACIJA!$F$48*I598)</f>
        <v/>
      </c>
      <c r="G598" s="10" t="str">
        <f t="shared" si="11"/>
        <v/>
      </c>
      <c r="I598" s="28">
        <v>0</v>
      </c>
    </row>
    <row r="599" spans="2:9" ht="38.25" hidden="1" x14ac:dyDescent="0.2">
      <c r="B599" s="9" t="s">
        <v>6602</v>
      </c>
      <c r="C599" s="12" t="s">
        <v>47</v>
      </c>
      <c r="D599" s="14" t="s">
        <v>8743</v>
      </c>
      <c r="E599" s="10">
        <v>0</v>
      </c>
      <c r="F599" s="10" t="str">
        <f>IF(REKAPITULACIJA!$F$48*I599=0,"",REKAPITULACIJA!$F$48*I599)</f>
        <v/>
      </c>
      <c r="G599" s="10" t="str">
        <f t="shared" si="11"/>
        <v/>
      </c>
      <c r="I599" s="28">
        <v>0</v>
      </c>
    </row>
    <row r="600" spans="2:9" ht="38.25" hidden="1" x14ac:dyDescent="0.2">
      <c r="B600" s="9" t="s">
        <v>6603</v>
      </c>
      <c r="C600" s="12" t="s">
        <v>146</v>
      </c>
      <c r="D600" s="14" t="s">
        <v>8744</v>
      </c>
      <c r="E600" s="10">
        <v>0</v>
      </c>
      <c r="F600" s="10" t="str">
        <f>IF(REKAPITULACIJA!$F$48*I600=0,"",REKAPITULACIJA!$F$48*I600)</f>
        <v/>
      </c>
      <c r="G600" s="10" t="str">
        <f t="shared" si="11"/>
        <v/>
      </c>
      <c r="I600" s="28">
        <v>0</v>
      </c>
    </row>
    <row r="601" spans="2:9" ht="51" hidden="1" x14ac:dyDescent="0.2">
      <c r="B601" s="9" t="s">
        <v>6604</v>
      </c>
      <c r="C601" s="12" t="s">
        <v>146</v>
      </c>
      <c r="D601" s="14" t="s">
        <v>8745</v>
      </c>
      <c r="E601" s="10">
        <v>0</v>
      </c>
      <c r="F601" s="10" t="str">
        <f>IF(REKAPITULACIJA!$F$48*I601=0,"",REKAPITULACIJA!$F$48*I601)</f>
        <v/>
      </c>
      <c r="G601" s="10" t="str">
        <f t="shared" si="11"/>
        <v/>
      </c>
      <c r="I601" s="28">
        <v>0</v>
      </c>
    </row>
    <row r="602" spans="2:9" ht="51" hidden="1" x14ac:dyDescent="0.2">
      <c r="B602" s="9" t="s">
        <v>6605</v>
      </c>
      <c r="C602" s="12" t="s">
        <v>146</v>
      </c>
      <c r="D602" s="14" t="s">
        <v>8746</v>
      </c>
      <c r="E602" s="10">
        <v>0</v>
      </c>
      <c r="F602" s="10" t="str">
        <f>IF(REKAPITULACIJA!$F$48*I602=0,"",REKAPITULACIJA!$F$48*I602)</f>
        <v/>
      </c>
      <c r="G602" s="10" t="str">
        <f t="shared" si="11"/>
        <v/>
      </c>
      <c r="I602" s="28">
        <v>0</v>
      </c>
    </row>
    <row r="603" spans="2:9" ht="51" hidden="1" x14ac:dyDescent="0.2">
      <c r="B603" s="9" t="s">
        <v>6606</v>
      </c>
      <c r="C603" s="12" t="s">
        <v>146</v>
      </c>
      <c r="D603" s="14" t="s">
        <v>8747</v>
      </c>
      <c r="E603" s="10">
        <v>0</v>
      </c>
      <c r="F603" s="10" t="str">
        <f>IF(REKAPITULACIJA!$F$48*I603=0,"",REKAPITULACIJA!$F$48*I603)</f>
        <v/>
      </c>
      <c r="G603" s="10" t="str">
        <f t="shared" si="11"/>
        <v/>
      </c>
      <c r="I603" s="28">
        <v>0</v>
      </c>
    </row>
    <row r="604" spans="2:9" ht="51" hidden="1" x14ac:dyDescent="0.2">
      <c r="B604" s="9" t="s">
        <v>6607</v>
      </c>
      <c r="C604" s="12" t="s">
        <v>146</v>
      </c>
      <c r="D604" s="14" t="s">
        <v>8748</v>
      </c>
      <c r="E604" s="10">
        <v>0</v>
      </c>
      <c r="F604" s="10" t="str">
        <f>IF(REKAPITULACIJA!$F$48*I604=0,"",REKAPITULACIJA!$F$48*I604)</f>
        <v/>
      </c>
      <c r="G604" s="10" t="str">
        <f t="shared" si="11"/>
        <v/>
      </c>
      <c r="I604" s="28">
        <v>0</v>
      </c>
    </row>
    <row r="605" spans="2:9" ht="51" hidden="1" x14ac:dyDescent="0.2">
      <c r="B605" s="9" t="s">
        <v>6608</v>
      </c>
      <c r="C605" s="12" t="s">
        <v>146</v>
      </c>
      <c r="D605" s="14" t="s">
        <v>8749</v>
      </c>
      <c r="E605" s="10">
        <v>0</v>
      </c>
      <c r="F605" s="10" t="str">
        <f>IF(REKAPITULACIJA!$F$48*I605=0,"",REKAPITULACIJA!$F$48*I605)</f>
        <v/>
      </c>
      <c r="G605" s="10" t="str">
        <f t="shared" si="11"/>
        <v/>
      </c>
      <c r="I605" s="28">
        <v>0</v>
      </c>
    </row>
    <row r="606" spans="2:9" ht="51" hidden="1" x14ac:dyDescent="0.2">
      <c r="B606" s="9" t="s">
        <v>6609</v>
      </c>
      <c r="C606" s="12" t="s">
        <v>146</v>
      </c>
      <c r="D606" s="14" t="s">
        <v>8750</v>
      </c>
      <c r="E606" s="10">
        <v>0</v>
      </c>
      <c r="F606" s="10" t="str">
        <f>IF(REKAPITULACIJA!$F$48*I606=0,"",REKAPITULACIJA!$F$48*I606)</f>
        <v/>
      </c>
      <c r="G606" s="10" t="str">
        <f t="shared" si="11"/>
        <v/>
      </c>
      <c r="I606" s="28">
        <v>0</v>
      </c>
    </row>
    <row r="607" spans="2:9" ht="51" hidden="1" x14ac:dyDescent="0.2">
      <c r="B607" s="9" t="s">
        <v>6610</v>
      </c>
      <c r="C607" s="12" t="s">
        <v>146</v>
      </c>
      <c r="D607" s="14" t="s">
        <v>8751</v>
      </c>
      <c r="E607" s="10">
        <v>0</v>
      </c>
      <c r="F607" s="10" t="str">
        <f>IF(REKAPITULACIJA!$F$48*I607=0,"",REKAPITULACIJA!$F$48*I607)</f>
        <v/>
      </c>
      <c r="G607" s="10" t="str">
        <f t="shared" si="11"/>
        <v/>
      </c>
      <c r="I607" s="28">
        <v>0</v>
      </c>
    </row>
    <row r="608" spans="2:9" ht="51" hidden="1" x14ac:dyDescent="0.2">
      <c r="B608" s="9" t="s">
        <v>6611</v>
      </c>
      <c r="C608" s="12" t="s">
        <v>146</v>
      </c>
      <c r="D608" s="14" t="s">
        <v>8752</v>
      </c>
      <c r="E608" s="10">
        <v>0</v>
      </c>
      <c r="F608" s="10" t="str">
        <f>IF(REKAPITULACIJA!$F$48*I608=0,"",REKAPITULACIJA!$F$48*I608)</f>
        <v/>
      </c>
      <c r="G608" s="10" t="str">
        <f t="shared" si="11"/>
        <v/>
      </c>
      <c r="I608" s="28">
        <v>0</v>
      </c>
    </row>
    <row r="609" spans="2:9" ht="51" hidden="1" x14ac:dyDescent="0.2">
      <c r="B609" s="9" t="s">
        <v>6612</v>
      </c>
      <c r="C609" s="12" t="s">
        <v>146</v>
      </c>
      <c r="D609" s="14" t="s">
        <v>8753</v>
      </c>
      <c r="E609" s="10">
        <v>0</v>
      </c>
      <c r="F609" s="10" t="str">
        <f>IF(REKAPITULACIJA!$F$48*I609=0,"",REKAPITULACIJA!$F$48*I609)</f>
        <v/>
      </c>
      <c r="G609" s="10" t="str">
        <f t="shared" si="11"/>
        <v/>
      </c>
      <c r="I609" s="28">
        <v>0</v>
      </c>
    </row>
    <row r="610" spans="2:9" ht="51" hidden="1" x14ac:dyDescent="0.2">
      <c r="B610" s="9" t="s">
        <v>6613</v>
      </c>
      <c r="C610" s="12" t="s">
        <v>146</v>
      </c>
      <c r="D610" s="14" t="s">
        <v>8754</v>
      </c>
      <c r="E610" s="10">
        <v>0</v>
      </c>
      <c r="F610" s="10" t="str">
        <f>IF(REKAPITULACIJA!$F$48*I610=0,"",REKAPITULACIJA!$F$48*I610)</f>
        <v/>
      </c>
      <c r="G610" s="10" t="str">
        <f t="shared" si="11"/>
        <v/>
      </c>
      <c r="I610" s="28">
        <v>0</v>
      </c>
    </row>
    <row r="611" spans="2:9" ht="51" hidden="1" x14ac:dyDescent="0.2">
      <c r="B611" s="9" t="s">
        <v>6614</v>
      </c>
      <c r="C611" s="12" t="s">
        <v>146</v>
      </c>
      <c r="D611" s="14" t="s">
        <v>8755</v>
      </c>
      <c r="E611" s="10">
        <v>0</v>
      </c>
      <c r="F611" s="10" t="str">
        <f>IF(REKAPITULACIJA!$F$48*I611=0,"",REKAPITULACIJA!$F$48*I611)</f>
        <v/>
      </c>
      <c r="G611" s="10" t="str">
        <f t="shared" si="11"/>
        <v/>
      </c>
      <c r="I611" s="28">
        <v>0</v>
      </c>
    </row>
    <row r="612" spans="2:9" ht="51" hidden="1" x14ac:dyDescent="0.2">
      <c r="B612" s="9" t="s">
        <v>6615</v>
      </c>
      <c r="C612" s="12" t="s">
        <v>146</v>
      </c>
      <c r="D612" s="14" t="s">
        <v>8756</v>
      </c>
      <c r="E612" s="10">
        <v>0</v>
      </c>
      <c r="F612" s="10" t="str">
        <f>IF(REKAPITULACIJA!$F$48*I612=0,"",REKAPITULACIJA!$F$48*I612)</f>
        <v/>
      </c>
      <c r="G612" s="10" t="str">
        <f t="shared" si="11"/>
        <v/>
      </c>
      <c r="I612" s="28">
        <v>0</v>
      </c>
    </row>
    <row r="613" spans="2:9" ht="51" hidden="1" x14ac:dyDescent="0.2">
      <c r="B613" s="9" t="s">
        <v>6616</v>
      </c>
      <c r="C613" s="12" t="s">
        <v>146</v>
      </c>
      <c r="D613" s="14" t="s">
        <v>8757</v>
      </c>
      <c r="E613" s="10">
        <v>0</v>
      </c>
      <c r="F613" s="10" t="str">
        <f>IF(REKAPITULACIJA!$F$48*I613=0,"",REKAPITULACIJA!$F$48*I613)</f>
        <v/>
      </c>
      <c r="G613" s="10" t="str">
        <f t="shared" si="11"/>
        <v/>
      </c>
      <c r="I613" s="28">
        <v>0</v>
      </c>
    </row>
    <row r="614" spans="2:9" ht="51" hidden="1" x14ac:dyDescent="0.2">
      <c r="B614" s="9" t="s">
        <v>6617</v>
      </c>
      <c r="C614" s="12" t="s">
        <v>146</v>
      </c>
      <c r="D614" s="14" t="s">
        <v>8758</v>
      </c>
      <c r="E614" s="10">
        <v>0</v>
      </c>
      <c r="F614" s="10" t="str">
        <f>IF(REKAPITULACIJA!$F$48*I614=0,"",REKAPITULACIJA!$F$48*I614)</f>
        <v/>
      </c>
      <c r="G614" s="10" t="str">
        <f t="shared" si="11"/>
        <v/>
      </c>
      <c r="I614" s="28">
        <v>0</v>
      </c>
    </row>
    <row r="615" spans="2:9" ht="51" hidden="1" x14ac:dyDescent="0.2">
      <c r="B615" s="9" t="s">
        <v>6618</v>
      </c>
      <c r="C615" s="12" t="s">
        <v>146</v>
      </c>
      <c r="D615" s="14" t="s">
        <v>8759</v>
      </c>
      <c r="E615" s="10">
        <v>0</v>
      </c>
      <c r="F615" s="10" t="str">
        <f>IF(REKAPITULACIJA!$F$48*I615=0,"",REKAPITULACIJA!$F$48*I615)</f>
        <v/>
      </c>
      <c r="G615" s="10" t="str">
        <f t="shared" si="11"/>
        <v/>
      </c>
      <c r="I615" s="28">
        <v>0</v>
      </c>
    </row>
    <row r="616" spans="2:9" ht="51" hidden="1" x14ac:dyDescent="0.2">
      <c r="B616" s="9" t="s">
        <v>6619</v>
      </c>
      <c r="C616" s="12" t="s">
        <v>146</v>
      </c>
      <c r="D616" s="14" t="s">
        <v>8760</v>
      </c>
      <c r="E616" s="10">
        <v>0</v>
      </c>
      <c r="F616" s="10" t="str">
        <f>IF(REKAPITULACIJA!$F$48*I616=0,"",REKAPITULACIJA!$F$48*I616)</f>
        <v/>
      </c>
      <c r="G616" s="10" t="str">
        <f t="shared" si="11"/>
        <v/>
      </c>
      <c r="I616" s="28">
        <v>0</v>
      </c>
    </row>
    <row r="617" spans="2:9" ht="51" hidden="1" x14ac:dyDescent="0.2">
      <c r="B617" s="9" t="s">
        <v>6620</v>
      </c>
      <c r="C617" s="12" t="s">
        <v>146</v>
      </c>
      <c r="D617" s="14" t="s">
        <v>8761</v>
      </c>
      <c r="E617" s="10">
        <v>0</v>
      </c>
      <c r="F617" s="10" t="str">
        <f>IF(REKAPITULACIJA!$F$48*I617=0,"",REKAPITULACIJA!$F$48*I617)</f>
        <v/>
      </c>
      <c r="G617" s="10" t="str">
        <f t="shared" si="11"/>
        <v/>
      </c>
      <c r="I617" s="28">
        <v>0</v>
      </c>
    </row>
    <row r="618" spans="2:9" ht="51" hidden="1" x14ac:dyDescent="0.2">
      <c r="B618" s="9" t="s">
        <v>6621</v>
      </c>
      <c r="C618" s="12" t="s">
        <v>146</v>
      </c>
      <c r="D618" s="14" t="s">
        <v>8762</v>
      </c>
      <c r="E618" s="10">
        <v>0</v>
      </c>
      <c r="F618" s="10" t="str">
        <f>IF(REKAPITULACIJA!$F$48*I618=0,"",REKAPITULACIJA!$F$48*I618)</f>
        <v/>
      </c>
      <c r="G618" s="10" t="str">
        <f t="shared" si="11"/>
        <v/>
      </c>
      <c r="I618" s="28">
        <v>0</v>
      </c>
    </row>
    <row r="619" spans="2:9" ht="51" hidden="1" x14ac:dyDescent="0.2">
      <c r="B619" s="9" t="s">
        <v>6622</v>
      </c>
      <c r="C619" s="12" t="s">
        <v>146</v>
      </c>
      <c r="D619" s="14" t="s">
        <v>8763</v>
      </c>
      <c r="E619" s="10">
        <v>0</v>
      </c>
      <c r="F619" s="10" t="str">
        <f>IF(REKAPITULACIJA!$F$48*I619=0,"",REKAPITULACIJA!$F$48*I619)</f>
        <v/>
      </c>
      <c r="G619" s="10" t="str">
        <f t="shared" si="11"/>
        <v/>
      </c>
      <c r="I619" s="28">
        <v>0</v>
      </c>
    </row>
    <row r="620" spans="2:9" ht="51" hidden="1" x14ac:dyDescent="0.2">
      <c r="B620" s="9" t="s">
        <v>6623</v>
      </c>
      <c r="C620" s="12" t="s">
        <v>146</v>
      </c>
      <c r="D620" s="14" t="s">
        <v>8764</v>
      </c>
      <c r="E620" s="10">
        <v>0</v>
      </c>
      <c r="F620" s="10" t="str">
        <f>IF(REKAPITULACIJA!$F$48*I620=0,"",REKAPITULACIJA!$F$48*I620)</f>
        <v/>
      </c>
      <c r="G620" s="10" t="str">
        <f t="shared" si="11"/>
        <v/>
      </c>
      <c r="I620" s="28">
        <v>0</v>
      </c>
    </row>
    <row r="621" spans="2:9" ht="51" hidden="1" x14ac:dyDescent="0.2">
      <c r="B621" s="9" t="s">
        <v>6624</v>
      </c>
      <c r="C621" s="12" t="s">
        <v>146</v>
      </c>
      <c r="D621" s="14" t="s">
        <v>8765</v>
      </c>
      <c r="E621" s="10">
        <v>0</v>
      </c>
      <c r="F621" s="10" t="str">
        <f>IF(REKAPITULACIJA!$F$48*I621=0,"",REKAPITULACIJA!$F$48*I621)</f>
        <v/>
      </c>
      <c r="G621" s="10" t="str">
        <f t="shared" si="11"/>
        <v/>
      </c>
      <c r="I621" s="28">
        <v>0</v>
      </c>
    </row>
    <row r="622" spans="2:9" ht="51" hidden="1" x14ac:dyDescent="0.2">
      <c r="B622" s="9" t="s">
        <v>6625</v>
      </c>
      <c r="C622" s="12" t="s">
        <v>146</v>
      </c>
      <c r="D622" s="14" t="s">
        <v>8766</v>
      </c>
      <c r="E622" s="10">
        <v>0</v>
      </c>
      <c r="F622" s="10" t="str">
        <f>IF(REKAPITULACIJA!$F$48*I622=0,"",REKAPITULACIJA!$F$48*I622)</f>
        <v/>
      </c>
      <c r="G622" s="10" t="str">
        <f t="shared" si="11"/>
        <v/>
      </c>
      <c r="I622" s="28">
        <v>0</v>
      </c>
    </row>
    <row r="623" spans="2:9" ht="51" hidden="1" x14ac:dyDescent="0.2">
      <c r="B623" s="9" t="s">
        <v>6626</v>
      </c>
      <c r="C623" s="12" t="s">
        <v>146</v>
      </c>
      <c r="D623" s="14" t="s">
        <v>8767</v>
      </c>
      <c r="E623" s="10">
        <v>0</v>
      </c>
      <c r="F623" s="10" t="str">
        <f>IF(REKAPITULACIJA!$F$48*I623=0,"",REKAPITULACIJA!$F$48*I623)</f>
        <v/>
      </c>
      <c r="G623" s="10" t="str">
        <f t="shared" si="11"/>
        <v/>
      </c>
      <c r="I623" s="28">
        <v>0</v>
      </c>
    </row>
    <row r="624" spans="2:9" ht="51" hidden="1" x14ac:dyDescent="0.2">
      <c r="B624" s="9" t="s">
        <v>6627</v>
      </c>
      <c r="C624" s="12" t="s">
        <v>146</v>
      </c>
      <c r="D624" s="14" t="s">
        <v>8768</v>
      </c>
      <c r="E624" s="10">
        <v>0</v>
      </c>
      <c r="F624" s="10" t="str">
        <f>IF(REKAPITULACIJA!$F$48*I624=0,"",REKAPITULACIJA!$F$48*I624)</f>
        <v/>
      </c>
      <c r="G624" s="10" t="str">
        <f t="shared" si="11"/>
        <v/>
      </c>
      <c r="I624" s="28">
        <v>0</v>
      </c>
    </row>
    <row r="625" spans="2:9" ht="51" hidden="1" x14ac:dyDescent="0.2">
      <c r="B625" s="9" t="s">
        <v>6628</v>
      </c>
      <c r="C625" s="12" t="s">
        <v>146</v>
      </c>
      <c r="D625" s="14" t="s">
        <v>8769</v>
      </c>
      <c r="E625" s="10">
        <v>0</v>
      </c>
      <c r="F625" s="10" t="str">
        <f>IF(REKAPITULACIJA!$F$48*I625=0,"",REKAPITULACIJA!$F$48*I625)</f>
        <v/>
      </c>
      <c r="G625" s="10" t="str">
        <f t="shared" si="11"/>
        <v/>
      </c>
      <c r="I625" s="28">
        <v>0</v>
      </c>
    </row>
    <row r="626" spans="2:9" ht="51" hidden="1" x14ac:dyDescent="0.2">
      <c r="B626" s="9" t="s">
        <v>6629</v>
      </c>
      <c r="C626" s="12" t="s">
        <v>146</v>
      </c>
      <c r="D626" s="14" t="s">
        <v>8770</v>
      </c>
      <c r="E626" s="10">
        <v>0</v>
      </c>
      <c r="F626" s="10" t="str">
        <f>IF(REKAPITULACIJA!$F$48*I626=0,"",REKAPITULACIJA!$F$48*I626)</f>
        <v/>
      </c>
      <c r="G626" s="10" t="str">
        <f t="shared" si="11"/>
        <v/>
      </c>
      <c r="I626" s="28">
        <v>0</v>
      </c>
    </row>
    <row r="627" spans="2:9" ht="51" hidden="1" x14ac:dyDescent="0.2">
      <c r="B627" s="9" t="s">
        <v>6630</v>
      </c>
      <c r="C627" s="12" t="s">
        <v>146</v>
      </c>
      <c r="D627" s="14" t="s">
        <v>8771</v>
      </c>
      <c r="E627" s="10">
        <v>0</v>
      </c>
      <c r="F627" s="10" t="str">
        <f>IF(REKAPITULACIJA!$F$48*I627=0,"",REKAPITULACIJA!$F$48*I627)</f>
        <v/>
      </c>
      <c r="G627" s="10" t="str">
        <f t="shared" si="11"/>
        <v/>
      </c>
      <c r="I627" s="28">
        <v>0</v>
      </c>
    </row>
    <row r="628" spans="2:9" ht="51" hidden="1" x14ac:dyDescent="0.2">
      <c r="B628" s="9" t="s">
        <v>6631</v>
      </c>
      <c r="C628" s="12" t="s">
        <v>146</v>
      </c>
      <c r="D628" s="14" t="s">
        <v>8772</v>
      </c>
      <c r="E628" s="10">
        <v>0</v>
      </c>
      <c r="F628" s="10" t="str">
        <f>IF(REKAPITULACIJA!$F$48*I628=0,"",REKAPITULACIJA!$F$48*I628)</f>
        <v/>
      </c>
      <c r="G628" s="10" t="str">
        <f t="shared" si="11"/>
        <v/>
      </c>
      <c r="I628" s="28">
        <v>0</v>
      </c>
    </row>
    <row r="629" spans="2:9" ht="51" hidden="1" x14ac:dyDescent="0.2">
      <c r="B629" s="9" t="s">
        <v>6632</v>
      </c>
      <c r="C629" s="12" t="s">
        <v>146</v>
      </c>
      <c r="D629" s="14" t="s">
        <v>8773</v>
      </c>
      <c r="E629" s="10">
        <v>0</v>
      </c>
      <c r="F629" s="10" t="str">
        <f>IF(REKAPITULACIJA!$F$48*I629=0,"",REKAPITULACIJA!$F$48*I629)</f>
        <v/>
      </c>
      <c r="G629" s="10" t="str">
        <f t="shared" si="11"/>
        <v/>
      </c>
      <c r="I629" s="28">
        <v>0</v>
      </c>
    </row>
    <row r="630" spans="2:9" ht="51" hidden="1" x14ac:dyDescent="0.2">
      <c r="B630" s="9" t="s">
        <v>6633</v>
      </c>
      <c r="C630" s="12" t="s">
        <v>146</v>
      </c>
      <c r="D630" s="14" t="s">
        <v>8774</v>
      </c>
      <c r="E630" s="10">
        <v>0</v>
      </c>
      <c r="F630" s="10" t="str">
        <f>IF(REKAPITULACIJA!$F$48*I630=0,"",REKAPITULACIJA!$F$48*I630)</f>
        <v/>
      </c>
      <c r="G630" s="10" t="str">
        <f t="shared" si="11"/>
        <v/>
      </c>
      <c r="I630" s="28">
        <v>0</v>
      </c>
    </row>
    <row r="631" spans="2:9" ht="51" hidden="1" x14ac:dyDescent="0.2">
      <c r="B631" s="9" t="s">
        <v>6634</v>
      </c>
      <c r="C631" s="12" t="s">
        <v>146</v>
      </c>
      <c r="D631" s="14" t="s">
        <v>8775</v>
      </c>
      <c r="E631" s="10">
        <v>0</v>
      </c>
      <c r="F631" s="10" t="str">
        <f>IF(REKAPITULACIJA!$F$48*I631=0,"",REKAPITULACIJA!$F$48*I631)</f>
        <v/>
      </c>
      <c r="G631" s="10" t="str">
        <f t="shared" si="11"/>
        <v/>
      </c>
      <c r="I631" s="28">
        <v>0</v>
      </c>
    </row>
    <row r="632" spans="2:9" ht="51" hidden="1" x14ac:dyDescent="0.2">
      <c r="B632" s="9" t="s">
        <v>6635</v>
      </c>
      <c r="C632" s="12" t="s">
        <v>146</v>
      </c>
      <c r="D632" s="14" t="s">
        <v>8776</v>
      </c>
      <c r="E632" s="10">
        <v>0</v>
      </c>
      <c r="F632" s="10" t="str">
        <f>IF(REKAPITULACIJA!$F$48*I632=0,"",REKAPITULACIJA!$F$48*I632)</f>
        <v/>
      </c>
      <c r="G632" s="10" t="str">
        <f t="shared" si="11"/>
        <v/>
      </c>
      <c r="I632" s="28">
        <v>0</v>
      </c>
    </row>
    <row r="633" spans="2:9" ht="51" hidden="1" x14ac:dyDescent="0.2">
      <c r="B633" s="9" t="s">
        <v>6636</v>
      </c>
      <c r="C633" s="12" t="s">
        <v>146</v>
      </c>
      <c r="D633" s="14" t="s">
        <v>8777</v>
      </c>
      <c r="E633" s="10">
        <v>0</v>
      </c>
      <c r="F633" s="10" t="str">
        <f>IF(REKAPITULACIJA!$F$48*I633=0,"",REKAPITULACIJA!$F$48*I633)</f>
        <v/>
      </c>
      <c r="G633" s="10" t="str">
        <f t="shared" si="11"/>
        <v/>
      </c>
      <c r="I633" s="28">
        <v>0</v>
      </c>
    </row>
    <row r="634" spans="2:9" ht="51" hidden="1" x14ac:dyDescent="0.2">
      <c r="B634" s="9" t="s">
        <v>6637</v>
      </c>
      <c r="C634" s="12" t="s">
        <v>146</v>
      </c>
      <c r="D634" s="14" t="s">
        <v>8778</v>
      </c>
      <c r="E634" s="10">
        <v>0</v>
      </c>
      <c r="F634" s="10" t="str">
        <f>IF(REKAPITULACIJA!$F$48*I634=0,"",REKAPITULACIJA!$F$48*I634)</f>
        <v/>
      </c>
      <c r="G634" s="10" t="str">
        <f t="shared" si="11"/>
        <v/>
      </c>
      <c r="I634" s="28">
        <v>0</v>
      </c>
    </row>
    <row r="635" spans="2:9" ht="51" hidden="1" x14ac:dyDescent="0.2">
      <c r="B635" s="9" t="s">
        <v>6638</v>
      </c>
      <c r="C635" s="12" t="s">
        <v>146</v>
      </c>
      <c r="D635" s="14" t="s">
        <v>8779</v>
      </c>
      <c r="E635" s="10">
        <v>0</v>
      </c>
      <c r="F635" s="10" t="str">
        <f>IF(REKAPITULACIJA!$F$48*I635=0,"",REKAPITULACIJA!$F$48*I635)</f>
        <v/>
      </c>
      <c r="G635" s="10" t="str">
        <f t="shared" ref="G635:G640" si="12">IF(F635="","",E635*F635)</f>
        <v/>
      </c>
      <c r="I635" s="28">
        <v>0</v>
      </c>
    </row>
    <row r="636" spans="2:9" ht="51" hidden="1" x14ac:dyDescent="0.2">
      <c r="B636" s="9" t="s">
        <v>6639</v>
      </c>
      <c r="C636" s="12" t="s">
        <v>146</v>
      </c>
      <c r="D636" s="14" t="s">
        <v>8780</v>
      </c>
      <c r="E636" s="10">
        <v>0</v>
      </c>
      <c r="F636" s="10" t="str">
        <f>IF(REKAPITULACIJA!$F$48*I636=0,"",REKAPITULACIJA!$F$48*I636)</f>
        <v/>
      </c>
      <c r="G636" s="10" t="str">
        <f t="shared" si="12"/>
        <v/>
      </c>
      <c r="I636" s="28">
        <v>0</v>
      </c>
    </row>
    <row r="637" spans="2:9" ht="51" hidden="1" x14ac:dyDescent="0.2">
      <c r="B637" s="9" t="s">
        <v>6640</v>
      </c>
      <c r="C637" s="12" t="s">
        <v>146</v>
      </c>
      <c r="D637" s="14" t="s">
        <v>8781</v>
      </c>
      <c r="E637" s="10">
        <v>0</v>
      </c>
      <c r="F637" s="10" t="str">
        <f>IF(REKAPITULACIJA!$F$48*I637=0,"",REKAPITULACIJA!$F$48*I637)</f>
        <v/>
      </c>
      <c r="G637" s="10" t="str">
        <f t="shared" si="12"/>
        <v/>
      </c>
      <c r="I637" s="28">
        <v>0</v>
      </c>
    </row>
    <row r="638" spans="2:9" ht="51" hidden="1" x14ac:dyDescent="0.2">
      <c r="B638" s="9" t="s">
        <v>6641</v>
      </c>
      <c r="C638" s="12" t="s">
        <v>146</v>
      </c>
      <c r="D638" s="14" t="s">
        <v>8782</v>
      </c>
      <c r="E638" s="10">
        <v>0</v>
      </c>
      <c r="F638" s="10" t="str">
        <f>IF(REKAPITULACIJA!$F$48*I638=0,"",REKAPITULACIJA!$F$48*I638)</f>
        <v/>
      </c>
      <c r="G638" s="10" t="str">
        <f t="shared" si="12"/>
        <v/>
      </c>
      <c r="I638" s="28">
        <v>0</v>
      </c>
    </row>
    <row r="639" spans="2:9" ht="51" hidden="1" x14ac:dyDescent="0.2">
      <c r="B639" s="9" t="s">
        <v>6642</v>
      </c>
      <c r="C639" s="12" t="s">
        <v>146</v>
      </c>
      <c r="D639" s="14" t="s">
        <v>8783</v>
      </c>
      <c r="E639" s="10">
        <v>0</v>
      </c>
      <c r="F639" s="10" t="str">
        <f>IF(REKAPITULACIJA!$F$48*I639=0,"",REKAPITULACIJA!$F$48*I639)</f>
        <v/>
      </c>
      <c r="G639" s="10" t="str">
        <f t="shared" si="12"/>
        <v/>
      </c>
      <c r="I639" s="28">
        <v>0</v>
      </c>
    </row>
    <row r="640" spans="2:9" ht="51" hidden="1" x14ac:dyDescent="0.2">
      <c r="B640" s="9" t="s">
        <v>6643</v>
      </c>
      <c r="C640" s="12" t="s">
        <v>146</v>
      </c>
      <c r="D640" s="14" t="s">
        <v>8784</v>
      </c>
      <c r="E640" s="10">
        <v>0</v>
      </c>
      <c r="F640" s="10" t="str">
        <f>IF(REKAPITULACIJA!$F$48*I640=0,"",REKAPITULACIJA!$F$48*I640)</f>
        <v/>
      </c>
      <c r="G640" s="10" t="str">
        <f t="shared" si="12"/>
        <v/>
      </c>
      <c r="I640" s="28">
        <v>0</v>
      </c>
    </row>
    <row r="641" spans="2:9" hidden="1" x14ac:dyDescent="0.2">
      <c r="E641" s="186">
        <f>IF(SUM(E644:E741)=0,0,"")</f>
        <v>0</v>
      </c>
      <c r="F641" s="45"/>
      <c r="G641" s="45">
        <f>IF(REKAPITULACIJA!$F$48=0,"",IF(SUM(G644:G741)=0,0,""))</f>
        <v>0</v>
      </c>
    </row>
    <row r="642" spans="2:9" ht="21.2" hidden="1" customHeight="1" x14ac:dyDescent="0.25">
      <c r="B642" s="212" t="s">
        <v>14239</v>
      </c>
      <c r="C642" s="213"/>
      <c r="D642" s="213"/>
      <c r="E642" s="185">
        <f>IF(SUM(E644:E741)=0,0,"")</f>
        <v>0</v>
      </c>
      <c r="F642" s="47"/>
      <c r="G642" s="48">
        <f>IF(REKAPITULACIJA!$F$48=0,"",IF(SUM(G644:G741)=0,0,""))</f>
        <v>0</v>
      </c>
    </row>
    <row r="643" spans="2:9" hidden="1" x14ac:dyDescent="0.2">
      <c r="E643" s="186">
        <f>IF(SUM(E644:E741)=0,0,"")</f>
        <v>0</v>
      </c>
      <c r="F643" s="45"/>
      <c r="G643" s="45">
        <f>IF(REKAPITULACIJA!$F$48=0,"",IF(SUM(G644:G741)=0,0,""))</f>
        <v>0</v>
      </c>
    </row>
    <row r="644" spans="2:9" ht="38.25" hidden="1" x14ac:dyDescent="0.2">
      <c r="B644" s="9" t="s">
        <v>6645</v>
      </c>
      <c r="C644" s="12" t="s">
        <v>47</v>
      </c>
      <c r="D644" s="14" t="s">
        <v>8785</v>
      </c>
      <c r="E644" s="10">
        <v>0</v>
      </c>
      <c r="F644" s="10" t="str">
        <f>IF(REKAPITULACIJA!$F$48*I644=0,"",REKAPITULACIJA!$F$48*I644)</f>
        <v/>
      </c>
      <c r="G644" s="10" t="str">
        <f>IF(F644="","",E644*F644)</f>
        <v/>
      </c>
      <c r="I644" s="28">
        <v>0</v>
      </c>
    </row>
    <row r="645" spans="2:9" ht="38.25" hidden="1" x14ac:dyDescent="0.2">
      <c r="B645" s="9" t="s">
        <v>6646</v>
      </c>
      <c r="C645" s="12" t="s">
        <v>47</v>
      </c>
      <c r="D645" s="14" t="s">
        <v>8786</v>
      </c>
      <c r="E645" s="10">
        <v>0</v>
      </c>
      <c r="F645" s="10" t="str">
        <f>IF(REKAPITULACIJA!$F$48*I645=0,"",REKAPITULACIJA!$F$48*I645)</f>
        <v/>
      </c>
      <c r="G645" s="10" t="str">
        <f t="shared" ref="G645:G708" si="13">IF(F645="","",E645*F645)</f>
        <v/>
      </c>
      <c r="I645" s="28">
        <v>0</v>
      </c>
    </row>
    <row r="646" spans="2:9" ht="38.25" hidden="1" x14ac:dyDescent="0.2">
      <c r="B646" s="9" t="s">
        <v>6647</v>
      </c>
      <c r="C646" s="12" t="s">
        <v>47</v>
      </c>
      <c r="D646" s="14" t="s">
        <v>8787</v>
      </c>
      <c r="E646" s="10">
        <v>0</v>
      </c>
      <c r="F646" s="10" t="str">
        <f>IF(REKAPITULACIJA!$F$48*I646=0,"",REKAPITULACIJA!$F$48*I646)</f>
        <v/>
      </c>
      <c r="G646" s="10" t="str">
        <f t="shared" si="13"/>
        <v/>
      </c>
      <c r="I646" s="28">
        <v>0</v>
      </c>
    </row>
    <row r="647" spans="2:9" ht="38.25" hidden="1" x14ac:dyDescent="0.2">
      <c r="B647" s="9" t="s">
        <v>6648</v>
      </c>
      <c r="C647" s="12" t="s">
        <v>47</v>
      </c>
      <c r="D647" s="14" t="s">
        <v>8788</v>
      </c>
      <c r="E647" s="10">
        <v>0</v>
      </c>
      <c r="F647" s="10" t="str">
        <f>IF(REKAPITULACIJA!$F$48*I647=0,"",REKAPITULACIJA!$F$48*I647)</f>
        <v/>
      </c>
      <c r="G647" s="10" t="str">
        <f t="shared" si="13"/>
        <v/>
      </c>
      <c r="I647" s="28">
        <v>0</v>
      </c>
    </row>
    <row r="648" spans="2:9" ht="38.25" hidden="1" x14ac:dyDescent="0.2">
      <c r="B648" s="9" t="s">
        <v>6649</v>
      </c>
      <c r="C648" s="12" t="s">
        <v>47</v>
      </c>
      <c r="D648" s="14" t="s">
        <v>8789</v>
      </c>
      <c r="E648" s="10">
        <v>0</v>
      </c>
      <c r="F648" s="10" t="str">
        <f>IF(REKAPITULACIJA!$F$48*I648=0,"",REKAPITULACIJA!$F$48*I648)</f>
        <v/>
      </c>
      <c r="G648" s="10" t="str">
        <f t="shared" si="13"/>
        <v/>
      </c>
      <c r="I648" s="28">
        <v>0</v>
      </c>
    </row>
    <row r="649" spans="2:9" ht="38.25" hidden="1" x14ac:dyDescent="0.2">
      <c r="B649" s="9" t="s">
        <v>6650</v>
      </c>
      <c r="C649" s="12" t="s">
        <v>47</v>
      </c>
      <c r="D649" s="14" t="s">
        <v>8790</v>
      </c>
      <c r="E649" s="162">
        <v>0</v>
      </c>
      <c r="F649" s="10">
        <v>100</v>
      </c>
      <c r="G649" s="10">
        <f t="shared" si="13"/>
        <v>0</v>
      </c>
      <c r="I649" s="28">
        <v>0</v>
      </c>
    </row>
    <row r="650" spans="2:9" ht="38.25" hidden="1" x14ac:dyDescent="0.2">
      <c r="B650" s="9" t="s">
        <v>6651</v>
      </c>
      <c r="C650" s="12" t="s">
        <v>47</v>
      </c>
      <c r="D650" s="14" t="s">
        <v>8791</v>
      </c>
      <c r="E650" s="10">
        <v>0</v>
      </c>
      <c r="F650" s="10" t="str">
        <f>IF(REKAPITULACIJA!$F$48*I650=0,"",REKAPITULACIJA!$F$48*I650)</f>
        <v/>
      </c>
      <c r="G650" s="10" t="str">
        <f t="shared" si="13"/>
        <v/>
      </c>
      <c r="I650" s="28">
        <v>0</v>
      </c>
    </row>
    <row r="651" spans="2:9" ht="38.25" hidden="1" x14ac:dyDescent="0.2">
      <c r="B651" s="9" t="s">
        <v>6652</v>
      </c>
      <c r="C651" s="12" t="s">
        <v>47</v>
      </c>
      <c r="D651" s="14" t="s">
        <v>8792</v>
      </c>
      <c r="E651" s="10">
        <v>0</v>
      </c>
      <c r="F651" s="10" t="str">
        <f>IF(REKAPITULACIJA!$F$48*I651=0,"",REKAPITULACIJA!$F$48*I651)</f>
        <v/>
      </c>
      <c r="G651" s="10" t="str">
        <f t="shared" si="13"/>
        <v/>
      </c>
      <c r="I651" s="28">
        <v>0</v>
      </c>
    </row>
    <row r="652" spans="2:9" ht="38.25" hidden="1" x14ac:dyDescent="0.2">
      <c r="B652" s="9" t="s">
        <v>6653</v>
      </c>
      <c r="C652" s="12" t="s">
        <v>47</v>
      </c>
      <c r="D652" s="14" t="s">
        <v>8793</v>
      </c>
      <c r="E652" s="10">
        <v>0</v>
      </c>
      <c r="F652" s="10" t="str">
        <f>IF(REKAPITULACIJA!$F$48*I652=0,"",REKAPITULACIJA!$F$48*I652)</f>
        <v/>
      </c>
      <c r="G652" s="10" t="str">
        <f t="shared" si="13"/>
        <v/>
      </c>
      <c r="I652" s="28">
        <v>0</v>
      </c>
    </row>
    <row r="653" spans="2:9" ht="38.25" hidden="1" x14ac:dyDescent="0.2">
      <c r="B653" s="9" t="s">
        <v>6654</v>
      </c>
      <c r="C653" s="12" t="s">
        <v>47</v>
      </c>
      <c r="D653" s="14" t="s">
        <v>8794</v>
      </c>
      <c r="E653" s="10">
        <v>0</v>
      </c>
      <c r="F653" s="10" t="str">
        <f>IF(REKAPITULACIJA!$F$48*I653=0,"",REKAPITULACIJA!$F$48*I653)</f>
        <v/>
      </c>
      <c r="G653" s="10" t="str">
        <f t="shared" si="13"/>
        <v/>
      </c>
      <c r="I653" s="28">
        <v>0</v>
      </c>
    </row>
    <row r="654" spans="2:9" ht="38.25" hidden="1" x14ac:dyDescent="0.2">
      <c r="B654" s="9" t="s">
        <v>6655</v>
      </c>
      <c r="C654" s="12" t="s">
        <v>47</v>
      </c>
      <c r="D654" s="14" t="s">
        <v>8795</v>
      </c>
      <c r="E654" s="10">
        <v>0</v>
      </c>
      <c r="F654" s="10" t="str">
        <f>IF(REKAPITULACIJA!$F$48*I654=0,"",REKAPITULACIJA!$F$48*I654)</f>
        <v/>
      </c>
      <c r="G654" s="10" t="str">
        <f t="shared" si="13"/>
        <v/>
      </c>
      <c r="I654" s="28">
        <v>0</v>
      </c>
    </row>
    <row r="655" spans="2:9" ht="38.25" hidden="1" x14ac:dyDescent="0.2">
      <c r="B655" s="9" t="s">
        <v>6656</v>
      </c>
      <c r="C655" s="12" t="s">
        <v>47</v>
      </c>
      <c r="D655" s="14" t="s">
        <v>8796</v>
      </c>
      <c r="E655" s="10">
        <v>0</v>
      </c>
      <c r="F655" s="10" t="str">
        <f>IF(REKAPITULACIJA!$F$48*I655=0,"",REKAPITULACIJA!$F$48*I655)</f>
        <v/>
      </c>
      <c r="G655" s="10" t="str">
        <f t="shared" si="13"/>
        <v/>
      </c>
      <c r="I655" s="28">
        <v>0</v>
      </c>
    </row>
    <row r="656" spans="2:9" ht="38.25" hidden="1" x14ac:dyDescent="0.2">
      <c r="B656" s="9" t="s">
        <v>6657</v>
      </c>
      <c r="C656" s="12" t="s">
        <v>47</v>
      </c>
      <c r="D656" s="14" t="s">
        <v>6658</v>
      </c>
      <c r="E656" s="10">
        <v>0</v>
      </c>
      <c r="F656" s="10" t="str">
        <f>IF(REKAPITULACIJA!$F$48*I656=0,"",REKAPITULACIJA!$F$48*I656)</f>
        <v/>
      </c>
      <c r="G656" s="10" t="str">
        <f t="shared" si="13"/>
        <v/>
      </c>
      <c r="I656" s="28">
        <v>0</v>
      </c>
    </row>
    <row r="657" spans="2:9" ht="38.25" hidden="1" x14ac:dyDescent="0.2">
      <c r="B657" s="9" t="s">
        <v>6659</v>
      </c>
      <c r="C657" s="12" t="s">
        <v>47</v>
      </c>
      <c r="D657" s="14" t="s">
        <v>6660</v>
      </c>
      <c r="E657" s="10">
        <v>0</v>
      </c>
      <c r="F657" s="10" t="str">
        <f>IF(REKAPITULACIJA!$F$48*I657=0,"",REKAPITULACIJA!$F$48*I657)</f>
        <v/>
      </c>
      <c r="G657" s="10" t="str">
        <f t="shared" si="13"/>
        <v/>
      </c>
      <c r="I657" s="28">
        <v>0</v>
      </c>
    </row>
    <row r="658" spans="2:9" ht="38.25" hidden="1" x14ac:dyDescent="0.2">
      <c r="B658" s="9" t="s">
        <v>6661</v>
      </c>
      <c r="C658" s="12" t="s">
        <v>47</v>
      </c>
      <c r="D658" s="14" t="s">
        <v>6662</v>
      </c>
      <c r="E658" s="10">
        <v>0</v>
      </c>
      <c r="F658" s="10" t="str">
        <f>IF(REKAPITULACIJA!$F$48*I658=0,"",REKAPITULACIJA!$F$48*I658)</f>
        <v/>
      </c>
      <c r="G658" s="10" t="str">
        <f t="shared" si="13"/>
        <v/>
      </c>
      <c r="I658" s="28">
        <v>0</v>
      </c>
    </row>
    <row r="659" spans="2:9" ht="38.25" hidden="1" x14ac:dyDescent="0.2">
      <c r="B659" s="9" t="s">
        <v>6663</v>
      </c>
      <c r="C659" s="12" t="s">
        <v>47</v>
      </c>
      <c r="D659" s="14" t="s">
        <v>6664</v>
      </c>
      <c r="E659" s="10">
        <v>0</v>
      </c>
      <c r="F659" s="10" t="str">
        <f>IF(REKAPITULACIJA!$F$48*I659=0,"",REKAPITULACIJA!$F$48*I659)</f>
        <v/>
      </c>
      <c r="G659" s="10" t="str">
        <f t="shared" si="13"/>
        <v/>
      </c>
      <c r="I659" s="28">
        <v>0</v>
      </c>
    </row>
    <row r="660" spans="2:9" ht="25.5" hidden="1" x14ac:dyDescent="0.2">
      <c r="B660" s="9" t="s">
        <v>6665</v>
      </c>
      <c r="C660" s="12" t="s">
        <v>84</v>
      </c>
      <c r="D660" s="14" t="s">
        <v>6666</v>
      </c>
      <c r="E660" s="10">
        <v>0</v>
      </c>
      <c r="F660" s="10" t="str">
        <f>IF(REKAPITULACIJA!$F$48*I660=0,"",REKAPITULACIJA!$F$48*I660)</f>
        <v/>
      </c>
      <c r="G660" s="10" t="str">
        <f t="shared" si="13"/>
        <v/>
      </c>
      <c r="I660" s="28">
        <v>0</v>
      </c>
    </row>
    <row r="661" spans="2:9" ht="38.25" hidden="1" x14ac:dyDescent="0.2">
      <c r="B661" s="9" t="s">
        <v>6667</v>
      </c>
      <c r="C661" s="12" t="s">
        <v>146</v>
      </c>
      <c r="D661" s="14" t="s">
        <v>8797</v>
      </c>
      <c r="E661" s="10">
        <v>0</v>
      </c>
      <c r="F661" s="10" t="str">
        <f>IF(REKAPITULACIJA!$F$48*I661=0,"",REKAPITULACIJA!$F$48*I661)</f>
        <v/>
      </c>
      <c r="G661" s="10" t="str">
        <f t="shared" si="13"/>
        <v/>
      </c>
      <c r="I661" s="28">
        <v>0</v>
      </c>
    </row>
    <row r="662" spans="2:9" ht="38.25" hidden="1" x14ac:dyDescent="0.2">
      <c r="B662" s="9" t="s">
        <v>6668</v>
      </c>
      <c r="C662" s="12" t="s">
        <v>146</v>
      </c>
      <c r="D662" s="14" t="s">
        <v>8798</v>
      </c>
      <c r="E662" s="10">
        <v>0</v>
      </c>
      <c r="F662" s="10" t="str">
        <f>IF(REKAPITULACIJA!$F$48*I662=0,"",REKAPITULACIJA!$F$48*I662)</f>
        <v/>
      </c>
      <c r="G662" s="10" t="str">
        <f t="shared" si="13"/>
        <v/>
      </c>
      <c r="I662" s="28">
        <v>0</v>
      </c>
    </row>
    <row r="663" spans="2:9" ht="38.25" hidden="1" x14ac:dyDescent="0.2">
      <c r="B663" s="9" t="s">
        <v>6669</v>
      </c>
      <c r="C663" s="12" t="s">
        <v>146</v>
      </c>
      <c r="D663" s="14" t="s">
        <v>8799</v>
      </c>
      <c r="E663" s="10">
        <v>0</v>
      </c>
      <c r="F663" s="10" t="str">
        <f>IF(REKAPITULACIJA!$F$48*I663=0,"",REKAPITULACIJA!$F$48*I663)</f>
        <v/>
      </c>
      <c r="G663" s="10" t="str">
        <f t="shared" si="13"/>
        <v/>
      </c>
      <c r="I663" s="28">
        <v>0</v>
      </c>
    </row>
    <row r="664" spans="2:9" ht="38.25" hidden="1" x14ac:dyDescent="0.2">
      <c r="B664" s="9" t="s">
        <v>6670</v>
      </c>
      <c r="C664" s="12" t="s">
        <v>146</v>
      </c>
      <c r="D664" s="14" t="s">
        <v>8800</v>
      </c>
      <c r="E664" s="10">
        <v>0</v>
      </c>
      <c r="F664" s="10" t="str">
        <f>IF(REKAPITULACIJA!$F$48*I664=0,"",REKAPITULACIJA!$F$48*I664)</f>
        <v/>
      </c>
      <c r="G664" s="10" t="str">
        <f t="shared" si="13"/>
        <v/>
      </c>
      <c r="I664" s="28">
        <v>0</v>
      </c>
    </row>
    <row r="665" spans="2:9" ht="38.25" hidden="1" x14ac:dyDescent="0.2">
      <c r="B665" s="9" t="s">
        <v>6671</v>
      </c>
      <c r="C665" s="12" t="s">
        <v>146</v>
      </c>
      <c r="D665" s="14" t="s">
        <v>8801</v>
      </c>
      <c r="E665" s="10">
        <v>0</v>
      </c>
      <c r="F665" s="10" t="str">
        <f>IF(REKAPITULACIJA!$F$48*I665=0,"",REKAPITULACIJA!$F$48*I665)</f>
        <v/>
      </c>
      <c r="G665" s="10" t="str">
        <f t="shared" si="13"/>
        <v/>
      </c>
      <c r="I665" s="28">
        <v>0</v>
      </c>
    </row>
    <row r="666" spans="2:9" ht="38.25" hidden="1" x14ac:dyDescent="0.2">
      <c r="B666" s="9" t="s">
        <v>6672</v>
      </c>
      <c r="C666" s="12" t="s">
        <v>146</v>
      </c>
      <c r="D666" s="14" t="s">
        <v>8802</v>
      </c>
      <c r="E666" s="10">
        <v>0</v>
      </c>
      <c r="F666" s="10" t="str">
        <f>IF(REKAPITULACIJA!$F$48*I666=0,"",REKAPITULACIJA!$F$48*I666)</f>
        <v/>
      </c>
      <c r="G666" s="10" t="str">
        <f t="shared" si="13"/>
        <v/>
      </c>
      <c r="I666" s="28">
        <v>0</v>
      </c>
    </row>
    <row r="667" spans="2:9" ht="38.25" hidden="1" x14ac:dyDescent="0.2">
      <c r="B667" s="9" t="s">
        <v>6673</v>
      </c>
      <c r="C667" s="12" t="s">
        <v>146</v>
      </c>
      <c r="D667" s="14" t="s">
        <v>8803</v>
      </c>
      <c r="E667" s="10">
        <v>0</v>
      </c>
      <c r="F667" s="10" t="str">
        <f>IF(REKAPITULACIJA!$F$48*I667=0,"",REKAPITULACIJA!$F$48*I667)</f>
        <v/>
      </c>
      <c r="G667" s="10" t="str">
        <f t="shared" si="13"/>
        <v/>
      </c>
      <c r="I667" s="28">
        <v>0</v>
      </c>
    </row>
    <row r="668" spans="2:9" ht="38.25" hidden="1" x14ac:dyDescent="0.2">
      <c r="B668" s="9" t="s">
        <v>6674</v>
      </c>
      <c r="C668" s="12" t="s">
        <v>146</v>
      </c>
      <c r="D668" s="14" t="s">
        <v>8804</v>
      </c>
      <c r="E668" s="10">
        <v>0</v>
      </c>
      <c r="F668" s="10" t="str">
        <f>IF(REKAPITULACIJA!$F$48*I668=0,"",REKAPITULACIJA!$F$48*I668)</f>
        <v/>
      </c>
      <c r="G668" s="10" t="str">
        <f t="shared" si="13"/>
        <v/>
      </c>
      <c r="I668" s="28">
        <v>0</v>
      </c>
    </row>
    <row r="669" spans="2:9" ht="38.25" hidden="1" x14ac:dyDescent="0.2">
      <c r="B669" s="9" t="s">
        <v>6675</v>
      </c>
      <c r="C669" s="12" t="s">
        <v>146</v>
      </c>
      <c r="D669" s="14" t="s">
        <v>8805</v>
      </c>
      <c r="E669" s="10">
        <v>0</v>
      </c>
      <c r="F669" s="10" t="str">
        <f>IF(REKAPITULACIJA!$F$48*I669=0,"",REKAPITULACIJA!$F$48*I669)</f>
        <v/>
      </c>
      <c r="G669" s="10" t="str">
        <f t="shared" si="13"/>
        <v/>
      </c>
      <c r="I669" s="28">
        <v>0</v>
      </c>
    </row>
    <row r="670" spans="2:9" ht="38.25" hidden="1" x14ac:dyDescent="0.2">
      <c r="B670" s="9" t="s">
        <v>6676</v>
      </c>
      <c r="C670" s="12" t="s">
        <v>146</v>
      </c>
      <c r="D670" s="14" t="s">
        <v>8806</v>
      </c>
      <c r="E670" s="10">
        <v>0</v>
      </c>
      <c r="F670" s="10" t="str">
        <f>IF(REKAPITULACIJA!$F$48*I670=0,"",REKAPITULACIJA!$F$48*I670)</f>
        <v/>
      </c>
      <c r="G670" s="10" t="str">
        <f t="shared" si="13"/>
        <v/>
      </c>
      <c r="I670" s="28">
        <v>0</v>
      </c>
    </row>
    <row r="671" spans="2:9" ht="38.25" hidden="1" x14ac:dyDescent="0.2">
      <c r="B671" s="9" t="s">
        <v>6677</v>
      </c>
      <c r="C671" s="12" t="s">
        <v>146</v>
      </c>
      <c r="D671" s="14" t="s">
        <v>8807</v>
      </c>
      <c r="E671" s="10">
        <v>0</v>
      </c>
      <c r="F671" s="10" t="str">
        <f>IF(REKAPITULACIJA!$F$48*I671=0,"",REKAPITULACIJA!$F$48*I671)</f>
        <v/>
      </c>
      <c r="G671" s="10" t="str">
        <f t="shared" si="13"/>
        <v/>
      </c>
      <c r="I671" s="28">
        <v>0</v>
      </c>
    </row>
    <row r="672" spans="2:9" ht="38.25" hidden="1" x14ac:dyDescent="0.2">
      <c r="B672" s="9" t="s">
        <v>6678</v>
      </c>
      <c r="C672" s="12" t="s">
        <v>146</v>
      </c>
      <c r="D672" s="14" t="s">
        <v>8808</v>
      </c>
      <c r="E672" s="10">
        <v>0</v>
      </c>
      <c r="F672" s="10" t="str">
        <f>IF(REKAPITULACIJA!$F$48*I672=0,"",REKAPITULACIJA!$F$48*I672)</f>
        <v/>
      </c>
      <c r="G672" s="10" t="str">
        <f t="shared" si="13"/>
        <v/>
      </c>
      <c r="I672" s="28">
        <v>0</v>
      </c>
    </row>
    <row r="673" spans="2:9" ht="38.25" hidden="1" x14ac:dyDescent="0.2">
      <c r="B673" s="9" t="s">
        <v>6679</v>
      </c>
      <c r="C673" s="12" t="s">
        <v>146</v>
      </c>
      <c r="D673" s="14" t="s">
        <v>8809</v>
      </c>
      <c r="E673" s="10">
        <v>0</v>
      </c>
      <c r="F673" s="10" t="str">
        <f>IF(REKAPITULACIJA!$F$48*I673=0,"",REKAPITULACIJA!$F$48*I673)</f>
        <v/>
      </c>
      <c r="G673" s="10" t="str">
        <f t="shared" si="13"/>
        <v/>
      </c>
      <c r="I673" s="28">
        <v>0</v>
      </c>
    </row>
    <row r="674" spans="2:9" ht="38.25" hidden="1" x14ac:dyDescent="0.2">
      <c r="B674" s="9" t="s">
        <v>6680</v>
      </c>
      <c r="C674" s="12" t="s">
        <v>146</v>
      </c>
      <c r="D674" s="14" t="s">
        <v>8810</v>
      </c>
      <c r="E674" s="10">
        <v>0</v>
      </c>
      <c r="F674" s="10" t="str">
        <f>IF(REKAPITULACIJA!$F$48*I674=0,"",REKAPITULACIJA!$F$48*I674)</f>
        <v/>
      </c>
      <c r="G674" s="10" t="str">
        <f t="shared" si="13"/>
        <v/>
      </c>
      <c r="I674" s="28">
        <v>0</v>
      </c>
    </row>
    <row r="675" spans="2:9" ht="38.25" hidden="1" x14ac:dyDescent="0.2">
      <c r="B675" s="9" t="s">
        <v>6681</v>
      </c>
      <c r="C675" s="12" t="s">
        <v>146</v>
      </c>
      <c r="D675" s="14" t="s">
        <v>8811</v>
      </c>
      <c r="E675" s="10">
        <v>0</v>
      </c>
      <c r="F675" s="10" t="str">
        <f>IF(REKAPITULACIJA!$F$48*I675=0,"",REKAPITULACIJA!$F$48*I675)</f>
        <v/>
      </c>
      <c r="G675" s="10" t="str">
        <f t="shared" si="13"/>
        <v/>
      </c>
      <c r="I675" s="28">
        <v>0</v>
      </c>
    </row>
    <row r="676" spans="2:9" ht="38.25" hidden="1" x14ac:dyDescent="0.2">
      <c r="B676" s="9" t="s">
        <v>6682</v>
      </c>
      <c r="C676" s="12" t="s">
        <v>146</v>
      </c>
      <c r="D676" s="14" t="s">
        <v>8812</v>
      </c>
      <c r="E676" s="10">
        <v>0</v>
      </c>
      <c r="F676" s="10" t="str">
        <f>IF(REKAPITULACIJA!$F$48*I676=0,"",REKAPITULACIJA!$F$48*I676)</f>
        <v/>
      </c>
      <c r="G676" s="10" t="str">
        <f t="shared" si="13"/>
        <v/>
      </c>
      <c r="I676" s="28">
        <v>0</v>
      </c>
    </row>
    <row r="677" spans="2:9" ht="38.25" hidden="1" x14ac:dyDescent="0.2">
      <c r="B677" s="9" t="s">
        <v>6683</v>
      </c>
      <c r="C677" s="12" t="s">
        <v>146</v>
      </c>
      <c r="D677" s="14" t="s">
        <v>8813</v>
      </c>
      <c r="E677" s="10">
        <v>0</v>
      </c>
      <c r="F677" s="10" t="str">
        <f>IF(REKAPITULACIJA!$F$48*I677=0,"",REKAPITULACIJA!$F$48*I677)</f>
        <v/>
      </c>
      <c r="G677" s="10" t="str">
        <f t="shared" si="13"/>
        <v/>
      </c>
      <c r="I677" s="28">
        <v>0</v>
      </c>
    </row>
    <row r="678" spans="2:9" ht="38.25" hidden="1" x14ac:dyDescent="0.2">
      <c r="B678" s="9" t="s">
        <v>6684</v>
      </c>
      <c r="C678" s="12" t="s">
        <v>146</v>
      </c>
      <c r="D678" s="14" t="s">
        <v>8814</v>
      </c>
      <c r="E678" s="10">
        <v>0</v>
      </c>
      <c r="F678" s="10" t="str">
        <f>IF(REKAPITULACIJA!$F$48*I678=0,"",REKAPITULACIJA!$F$48*I678)</f>
        <v/>
      </c>
      <c r="G678" s="10" t="str">
        <f t="shared" si="13"/>
        <v/>
      </c>
      <c r="I678" s="28">
        <v>0</v>
      </c>
    </row>
    <row r="679" spans="2:9" ht="38.25" hidden="1" x14ac:dyDescent="0.2">
      <c r="B679" s="9" t="s">
        <v>6685</v>
      </c>
      <c r="C679" s="12" t="s">
        <v>146</v>
      </c>
      <c r="D679" s="14" t="s">
        <v>8815</v>
      </c>
      <c r="E679" s="10">
        <v>0</v>
      </c>
      <c r="F679" s="10" t="str">
        <f>IF(REKAPITULACIJA!$F$48*I679=0,"",REKAPITULACIJA!$F$48*I679)</f>
        <v/>
      </c>
      <c r="G679" s="10" t="str">
        <f t="shared" si="13"/>
        <v/>
      </c>
      <c r="I679" s="28">
        <v>0</v>
      </c>
    </row>
    <row r="680" spans="2:9" ht="38.25" hidden="1" x14ac:dyDescent="0.2">
      <c r="B680" s="9" t="s">
        <v>6686</v>
      </c>
      <c r="C680" s="12" t="s">
        <v>146</v>
      </c>
      <c r="D680" s="14" t="s">
        <v>8816</v>
      </c>
      <c r="E680" s="10">
        <v>0</v>
      </c>
      <c r="F680" s="10" t="str">
        <f>IF(REKAPITULACIJA!$F$48*I680=0,"",REKAPITULACIJA!$F$48*I680)</f>
        <v/>
      </c>
      <c r="G680" s="10" t="str">
        <f t="shared" si="13"/>
        <v/>
      </c>
      <c r="I680" s="28">
        <v>0</v>
      </c>
    </row>
    <row r="681" spans="2:9" ht="38.25" hidden="1" x14ac:dyDescent="0.2">
      <c r="B681" s="9" t="s">
        <v>6687</v>
      </c>
      <c r="C681" s="12" t="s">
        <v>146</v>
      </c>
      <c r="D681" s="14" t="s">
        <v>8817</v>
      </c>
      <c r="E681" s="10">
        <v>0</v>
      </c>
      <c r="F681" s="10" t="str">
        <f>IF(REKAPITULACIJA!$F$48*I681=0,"",REKAPITULACIJA!$F$48*I681)</f>
        <v/>
      </c>
      <c r="G681" s="10" t="str">
        <f t="shared" si="13"/>
        <v/>
      </c>
      <c r="I681" s="28">
        <v>0</v>
      </c>
    </row>
    <row r="682" spans="2:9" ht="38.25" hidden="1" x14ac:dyDescent="0.2">
      <c r="B682" s="9" t="s">
        <v>6688</v>
      </c>
      <c r="C682" s="12" t="s">
        <v>146</v>
      </c>
      <c r="D682" s="14" t="s">
        <v>8818</v>
      </c>
      <c r="E682" s="10">
        <v>0</v>
      </c>
      <c r="F682" s="10" t="str">
        <f>IF(REKAPITULACIJA!$F$48*I682=0,"",REKAPITULACIJA!$F$48*I682)</f>
        <v/>
      </c>
      <c r="G682" s="10" t="str">
        <f t="shared" si="13"/>
        <v/>
      </c>
      <c r="I682" s="28">
        <v>0</v>
      </c>
    </row>
    <row r="683" spans="2:9" ht="38.25" hidden="1" x14ac:dyDescent="0.2">
      <c r="B683" s="9" t="s">
        <v>6689</v>
      </c>
      <c r="C683" s="12" t="s">
        <v>146</v>
      </c>
      <c r="D683" s="14" t="s">
        <v>8819</v>
      </c>
      <c r="E683" s="10">
        <v>0</v>
      </c>
      <c r="F683" s="10" t="str">
        <f>IF(REKAPITULACIJA!$F$48*I683=0,"",REKAPITULACIJA!$F$48*I683)</f>
        <v/>
      </c>
      <c r="G683" s="10" t="str">
        <f t="shared" si="13"/>
        <v/>
      </c>
      <c r="I683" s="28">
        <v>0</v>
      </c>
    </row>
    <row r="684" spans="2:9" ht="38.25" hidden="1" x14ac:dyDescent="0.2">
      <c r="B684" s="9" t="s">
        <v>6690</v>
      </c>
      <c r="C684" s="12" t="s">
        <v>146</v>
      </c>
      <c r="D684" s="14" t="s">
        <v>8820</v>
      </c>
      <c r="E684" s="10">
        <v>0</v>
      </c>
      <c r="F684" s="10" t="str">
        <f>IF(REKAPITULACIJA!$F$48*I684=0,"",REKAPITULACIJA!$F$48*I684)</f>
        <v/>
      </c>
      <c r="G684" s="10" t="str">
        <f t="shared" si="13"/>
        <v/>
      </c>
      <c r="I684" s="28">
        <v>0</v>
      </c>
    </row>
    <row r="685" spans="2:9" ht="38.25" hidden="1" x14ac:dyDescent="0.2">
      <c r="B685" s="9" t="s">
        <v>6691</v>
      </c>
      <c r="C685" s="12" t="s">
        <v>146</v>
      </c>
      <c r="D685" s="14" t="s">
        <v>8821</v>
      </c>
      <c r="E685" s="10">
        <v>0</v>
      </c>
      <c r="F685" s="10" t="str">
        <f>IF(REKAPITULACIJA!$F$48*I685=0,"",REKAPITULACIJA!$F$48*I685)</f>
        <v/>
      </c>
      <c r="G685" s="10" t="str">
        <f t="shared" si="13"/>
        <v/>
      </c>
      <c r="I685" s="28">
        <v>0</v>
      </c>
    </row>
    <row r="686" spans="2:9" ht="38.25" hidden="1" x14ac:dyDescent="0.2">
      <c r="B686" s="9" t="s">
        <v>6692</v>
      </c>
      <c r="C686" s="12" t="s">
        <v>146</v>
      </c>
      <c r="D686" s="14" t="s">
        <v>8822</v>
      </c>
      <c r="E686" s="10">
        <v>0</v>
      </c>
      <c r="F686" s="10" t="str">
        <f>IF(REKAPITULACIJA!$F$48*I686=0,"",REKAPITULACIJA!$F$48*I686)</f>
        <v/>
      </c>
      <c r="G686" s="10" t="str">
        <f t="shared" si="13"/>
        <v/>
      </c>
      <c r="I686" s="28">
        <v>0</v>
      </c>
    </row>
    <row r="687" spans="2:9" ht="38.25" hidden="1" x14ac:dyDescent="0.2">
      <c r="B687" s="9" t="s">
        <v>6693</v>
      </c>
      <c r="C687" s="12" t="s">
        <v>146</v>
      </c>
      <c r="D687" s="14" t="s">
        <v>8823</v>
      </c>
      <c r="E687" s="10">
        <v>0</v>
      </c>
      <c r="F687" s="10" t="str">
        <f>IF(REKAPITULACIJA!$F$48*I687=0,"",REKAPITULACIJA!$F$48*I687)</f>
        <v/>
      </c>
      <c r="G687" s="10" t="str">
        <f t="shared" si="13"/>
        <v/>
      </c>
      <c r="I687" s="28">
        <v>0</v>
      </c>
    </row>
    <row r="688" spans="2:9" ht="38.25" hidden="1" x14ac:dyDescent="0.2">
      <c r="B688" s="9" t="s">
        <v>6694</v>
      </c>
      <c r="C688" s="12" t="s">
        <v>146</v>
      </c>
      <c r="D688" s="14" t="s">
        <v>8824</v>
      </c>
      <c r="E688" s="10">
        <v>0</v>
      </c>
      <c r="F688" s="10" t="str">
        <f>IF(REKAPITULACIJA!$F$48*I688=0,"",REKAPITULACIJA!$F$48*I688)</f>
        <v/>
      </c>
      <c r="G688" s="10" t="str">
        <f t="shared" si="13"/>
        <v/>
      </c>
      <c r="I688" s="28">
        <v>0</v>
      </c>
    </row>
    <row r="689" spans="2:9" ht="38.25" hidden="1" x14ac:dyDescent="0.2">
      <c r="B689" s="9" t="s">
        <v>6695</v>
      </c>
      <c r="C689" s="12" t="s">
        <v>146</v>
      </c>
      <c r="D689" s="14" t="s">
        <v>8825</v>
      </c>
      <c r="E689" s="10">
        <v>0</v>
      </c>
      <c r="F689" s="10" t="str">
        <f>IF(REKAPITULACIJA!$F$48*I689=0,"",REKAPITULACIJA!$F$48*I689)</f>
        <v/>
      </c>
      <c r="G689" s="10" t="str">
        <f t="shared" si="13"/>
        <v/>
      </c>
      <c r="I689" s="28">
        <v>0</v>
      </c>
    </row>
    <row r="690" spans="2:9" ht="38.25" hidden="1" x14ac:dyDescent="0.2">
      <c r="B690" s="9" t="s">
        <v>6696</v>
      </c>
      <c r="C690" s="12" t="s">
        <v>146</v>
      </c>
      <c r="D690" s="14" t="s">
        <v>8826</v>
      </c>
      <c r="E690" s="10">
        <v>0</v>
      </c>
      <c r="F690" s="10" t="str">
        <f>IF(REKAPITULACIJA!$F$48*I690=0,"",REKAPITULACIJA!$F$48*I690)</f>
        <v/>
      </c>
      <c r="G690" s="10" t="str">
        <f t="shared" si="13"/>
        <v/>
      </c>
      <c r="I690" s="28">
        <v>0</v>
      </c>
    </row>
    <row r="691" spans="2:9" ht="38.25" hidden="1" x14ac:dyDescent="0.2">
      <c r="B691" s="9" t="s">
        <v>6697</v>
      </c>
      <c r="C691" s="12" t="s">
        <v>146</v>
      </c>
      <c r="D691" s="14" t="s">
        <v>8827</v>
      </c>
      <c r="E691" s="10">
        <v>0</v>
      </c>
      <c r="F691" s="10" t="str">
        <f>IF(REKAPITULACIJA!$F$48*I691=0,"",REKAPITULACIJA!$F$48*I691)</f>
        <v/>
      </c>
      <c r="G691" s="10" t="str">
        <f t="shared" si="13"/>
        <v/>
      </c>
      <c r="I691" s="28">
        <v>0</v>
      </c>
    </row>
    <row r="692" spans="2:9" ht="38.25" hidden="1" x14ac:dyDescent="0.2">
      <c r="B692" s="9" t="s">
        <v>6698</v>
      </c>
      <c r="C692" s="12" t="s">
        <v>146</v>
      </c>
      <c r="D692" s="14" t="s">
        <v>8828</v>
      </c>
      <c r="E692" s="10">
        <v>0</v>
      </c>
      <c r="F692" s="10" t="str">
        <f>IF(REKAPITULACIJA!$F$48*I692=0,"",REKAPITULACIJA!$F$48*I692)</f>
        <v/>
      </c>
      <c r="G692" s="10" t="str">
        <f t="shared" si="13"/>
        <v/>
      </c>
      <c r="I692" s="28">
        <v>0</v>
      </c>
    </row>
    <row r="693" spans="2:9" ht="38.25" hidden="1" x14ac:dyDescent="0.2">
      <c r="B693" s="9" t="s">
        <v>6699</v>
      </c>
      <c r="C693" s="12" t="s">
        <v>146</v>
      </c>
      <c r="D693" s="14" t="s">
        <v>8829</v>
      </c>
      <c r="E693" s="10">
        <v>0</v>
      </c>
      <c r="F693" s="10" t="str">
        <f>IF(REKAPITULACIJA!$F$48*I693=0,"",REKAPITULACIJA!$F$48*I693)</f>
        <v/>
      </c>
      <c r="G693" s="10" t="str">
        <f t="shared" si="13"/>
        <v/>
      </c>
      <c r="I693" s="28">
        <v>0</v>
      </c>
    </row>
    <row r="694" spans="2:9" ht="38.25" hidden="1" x14ac:dyDescent="0.2">
      <c r="B694" s="9" t="s">
        <v>6700</v>
      </c>
      <c r="C694" s="12" t="s">
        <v>146</v>
      </c>
      <c r="D694" s="14" t="s">
        <v>8830</v>
      </c>
      <c r="E694" s="10">
        <v>0</v>
      </c>
      <c r="F694" s="10" t="str">
        <f>IF(REKAPITULACIJA!$F$48*I694=0,"",REKAPITULACIJA!$F$48*I694)</f>
        <v/>
      </c>
      <c r="G694" s="10" t="str">
        <f t="shared" si="13"/>
        <v/>
      </c>
      <c r="I694" s="28">
        <v>0</v>
      </c>
    </row>
    <row r="695" spans="2:9" ht="38.25" hidden="1" x14ac:dyDescent="0.2">
      <c r="B695" s="9" t="s">
        <v>6701</v>
      </c>
      <c r="C695" s="12" t="s">
        <v>146</v>
      </c>
      <c r="D695" s="14" t="s">
        <v>8831</v>
      </c>
      <c r="E695" s="10">
        <v>0</v>
      </c>
      <c r="F695" s="10" t="str">
        <f>IF(REKAPITULACIJA!$F$48*I695=0,"",REKAPITULACIJA!$F$48*I695)</f>
        <v/>
      </c>
      <c r="G695" s="10" t="str">
        <f t="shared" si="13"/>
        <v/>
      </c>
      <c r="I695" s="28">
        <v>0</v>
      </c>
    </row>
    <row r="696" spans="2:9" ht="38.25" hidden="1" x14ac:dyDescent="0.2">
      <c r="B696" s="9" t="s">
        <v>6702</v>
      </c>
      <c r="C696" s="12" t="s">
        <v>146</v>
      </c>
      <c r="D696" s="14" t="s">
        <v>8832</v>
      </c>
      <c r="E696" s="10">
        <v>0</v>
      </c>
      <c r="F696" s="10" t="str">
        <f>IF(REKAPITULACIJA!$F$48*I696=0,"",REKAPITULACIJA!$F$48*I696)</f>
        <v/>
      </c>
      <c r="G696" s="10" t="str">
        <f t="shared" si="13"/>
        <v/>
      </c>
      <c r="I696" s="28">
        <v>0</v>
      </c>
    </row>
    <row r="697" spans="2:9" ht="38.25" hidden="1" x14ac:dyDescent="0.2">
      <c r="B697" s="9" t="s">
        <v>6703</v>
      </c>
      <c r="C697" s="12" t="s">
        <v>146</v>
      </c>
      <c r="D697" s="14" t="s">
        <v>8833</v>
      </c>
      <c r="E697" s="10">
        <v>0</v>
      </c>
      <c r="F697" s="10" t="str">
        <f>IF(REKAPITULACIJA!$F$48*I697=0,"",REKAPITULACIJA!$F$48*I697)</f>
        <v/>
      </c>
      <c r="G697" s="10" t="str">
        <f t="shared" si="13"/>
        <v/>
      </c>
      <c r="I697" s="28">
        <v>0</v>
      </c>
    </row>
    <row r="698" spans="2:9" ht="38.25" hidden="1" x14ac:dyDescent="0.2">
      <c r="B698" s="9" t="s">
        <v>6704</v>
      </c>
      <c r="C698" s="12" t="s">
        <v>146</v>
      </c>
      <c r="D698" s="14" t="s">
        <v>8834</v>
      </c>
      <c r="E698" s="10">
        <v>0</v>
      </c>
      <c r="F698" s="10" t="str">
        <f>IF(REKAPITULACIJA!$F$48*I698=0,"",REKAPITULACIJA!$F$48*I698)</f>
        <v/>
      </c>
      <c r="G698" s="10" t="str">
        <f t="shared" si="13"/>
        <v/>
      </c>
      <c r="I698" s="28">
        <v>0</v>
      </c>
    </row>
    <row r="699" spans="2:9" ht="38.25" hidden="1" x14ac:dyDescent="0.2">
      <c r="B699" s="9" t="s">
        <v>6705</v>
      </c>
      <c r="C699" s="12" t="s">
        <v>146</v>
      </c>
      <c r="D699" s="14" t="s">
        <v>8835</v>
      </c>
      <c r="E699" s="10">
        <v>0</v>
      </c>
      <c r="F699" s="10" t="str">
        <f>IF(REKAPITULACIJA!$F$48*I699=0,"",REKAPITULACIJA!$F$48*I699)</f>
        <v/>
      </c>
      <c r="G699" s="10" t="str">
        <f t="shared" si="13"/>
        <v/>
      </c>
      <c r="I699" s="28">
        <v>0</v>
      </c>
    </row>
    <row r="700" spans="2:9" ht="38.25" hidden="1" x14ac:dyDescent="0.2">
      <c r="B700" s="9" t="s">
        <v>6706</v>
      </c>
      <c r="C700" s="12" t="s">
        <v>146</v>
      </c>
      <c r="D700" s="14" t="s">
        <v>8836</v>
      </c>
      <c r="E700" s="10">
        <v>0</v>
      </c>
      <c r="F700" s="10" t="str">
        <f>IF(REKAPITULACIJA!$F$48*I700=0,"",REKAPITULACIJA!$F$48*I700)</f>
        <v/>
      </c>
      <c r="G700" s="10" t="str">
        <f t="shared" si="13"/>
        <v/>
      </c>
      <c r="I700" s="28">
        <v>0</v>
      </c>
    </row>
    <row r="701" spans="2:9" ht="38.25" hidden="1" x14ac:dyDescent="0.2">
      <c r="B701" s="9" t="s">
        <v>6707</v>
      </c>
      <c r="C701" s="12" t="s">
        <v>47</v>
      </c>
      <c r="D701" s="14" t="s">
        <v>6708</v>
      </c>
      <c r="E701" s="10">
        <v>0</v>
      </c>
      <c r="F701" s="10" t="str">
        <f>IF(REKAPITULACIJA!$F$48*I701=0,"",REKAPITULACIJA!$F$48*I701)</f>
        <v/>
      </c>
      <c r="G701" s="10" t="str">
        <f t="shared" si="13"/>
        <v/>
      </c>
      <c r="I701" s="28">
        <v>0</v>
      </c>
    </row>
    <row r="702" spans="2:9" ht="51" hidden="1" x14ac:dyDescent="0.2">
      <c r="B702" s="9" t="s">
        <v>6709</v>
      </c>
      <c r="C702" s="12" t="s">
        <v>47</v>
      </c>
      <c r="D702" s="14" t="s">
        <v>8837</v>
      </c>
      <c r="E702" s="10">
        <v>0</v>
      </c>
      <c r="F702" s="10" t="str">
        <f>IF(REKAPITULACIJA!$F$48*I702=0,"",REKAPITULACIJA!$F$48*I702)</f>
        <v/>
      </c>
      <c r="G702" s="10" t="str">
        <f t="shared" si="13"/>
        <v/>
      </c>
      <c r="I702" s="28">
        <v>0</v>
      </c>
    </row>
    <row r="703" spans="2:9" ht="51" hidden="1" x14ac:dyDescent="0.2">
      <c r="B703" s="9" t="s">
        <v>6710</v>
      </c>
      <c r="C703" s="12" t="s">
        <v>47</v>
      </c>
      <c r="D703" s="14" t="s">
        <v>8838</v>
      </c>
      <c r="E703" s="10">
        <v>0</v>
      </c>
      <c r="F703" s="10" t="str">
        <f>IF(REKAPITULACIJA!$F$48*I703=0,"",REKAPITULACIJA!$F$48*I703)</f>
        <v/>
      </c>
      <c r="G703" s="10" t="str">
        <f t="shared" si="13"/>
        <v/>
      </c>
      <c r="I703" s="28">
        <v>0</v>
      </c>
    </row>
    <row r="704" spans="2:9" ht="51" hidden="1" x14ac:dyDescent="0.2">
      <c r="B704" s="9" t="s">
        <v>6711</v>
      </c>
      <c r="C704" s="12" t="s">
        <v>84</v>
      </c>
      <c r="D704" s="14" t="s">
        <v>14363</v>
      </c>
      <c r="E704" s="10">
        <v>0</v>
      </c>
      <c r="F704" s="10">
        <v>30</v>
      </c>
      <c r="G704" s="10">
        <f t="shared" si="13"/>
        <v>0</v>
      </c>
      <c r="I704" s="28">
        <v>0</v>
      </c>
    </row>
    <row r="705" spans="2:9" ht="38.25" hidden="1" x14ac:dyDescent="0.2">
      <c r="B705" s="9" t="s">
        <v>6712</v>
      </c>
      <c r="C705" s="12" t="s">
        <v>47</v>
      </c>
      <c r="D705" s="14" t="s">
        <v>8839</v>
      </c>
      <c r="E705" s="10">
        <v>0</v>
      </c>
      <c r="F705" s="10" t="str">
        <f>IF(REKAPITULACIJA!$F$48*I705=0,"",REKAPITULACIJA!$F$48*I705)</f>
        <v/>
      </c>
      <c r="G705" s="10" t="str">
        <f t="shared" si="13"/>
        <v/>
      </c>
      <c r="I705" s="28">
        <v>0</v>
      </c>
    </row>
    <row r="706" spans="2:9" ht="51" hidden="1" x14ac:dyDescent="0.2">
      <c r="B706" s="9" t="s">
        <v>6713</v>
      </c>
      <c r="C706" s="12" t="s">
        <v>146</v>
      </c>
      <c r="D706" s="14" t="s">
        <v>8840</v>
      </c>
      <c r="E706" s="10">
        <v>0</v>
      </c>
      <c r="F706" s="10" t="str">
        <f>IF(REKAPITULACIJA!$F$48*I706=0,"",REKAPITULACIJA!$F$48*I706)</f>
        <v/>
      </c>
      <c r="G706" s="10" t="str">
        <f t="shared" si="13"/>
        <v/>
      </c>
      <c r="I706" s="28">
        <v>0</v>
      </c>
    </row>
    <row r="707" spans="2:9" ht="51" hidden="1" x14ac:dyDescent="0.2">
      <c r="B707" s="9" t="s">
        <v>6714</v>
      </c>
      <c r="C707" s="12" t="s">
        <v>146</v>
      </c>
      <c r="D707" s="14" t="s">
        <v>8841</v>
      </c>
      <c r="E707" s="10">
        <v>0</v>
      </c>
      <c r="F707" s="10" t="str">
        <f>IF(REKAPITULACIJA!$F$48*I707=0,"",REKAPITULACIJA!$F$48*I707)</f>
        <v/>
      </c>
      <c r="G707" s="10" t="str">
        <f t="shared" si="13"/>
        <v/>
      </c>
      <c r="I707" s="28">
        <v>0</v>
      </c>
    </row>
    <row r="708" spans="2:9" ht="51" hidden="1" x14ac:dyDescent="0.2">
      <c r="B708" s="9" t="s">
        <v>6715</v>
      </c>
      <c r="C708" s="12" t="s">
        <v>146</v>
      </c>
      <c r="D708" s="14" t="s">
        <v>8842</v>
      </c>
      <c r="E708" s="10">
        <v>0</v>
      </c>
      <c r="F708" s="10" t="str">
        <f>IF(REKAPITULACIJA!$F$48*I708=0,"",REKAPITULACIJA!$F$48*I708)</f>
        <v/>
      </c>
      <c r="G708" s="10" t="str">
        <f t="shared" si="13"/>
        <v/>
      </c>
      <c r="I708" s="28">
        <v>0</v>
      </c>
    </row>
    <row r="709" spans="2:9" ht="51" hidden="1" x14ac:dyDescent="0.2">
      <c r="B709" s="9" t="s">
        <v>6716</v>
      </c>
      <c r="C709" s="12" t="s">
        <v>146</v>
      </c>
      <c r="D709" s="14" t="s">
        <v>8843</v>
      </c>
      <c r="E709" s="10">
        <v>0</v>
      </c>
      <c r="F709" s="10" t="str">
        <f>IF(REKAPITULACIJA!$F$48*I709=0,"",REKAPITULACIJA!$F$48*I709)</f>
        <v/>
      </c>
      <c r="G709" s="10" t="str">
        <f t="shared" ref="G709:G741" si="14">IF(F709="","",E709*F709)</f>
        <v/>
      </c>
      <c r="I709" s="28">
        <v>0</v>
      </c>
    </row>
    <row r="710" spans="2:9" ht="51" hidden="1" x14ac:dyDescent="0.2">
      <c r="B710" s="9" t="s">
        <v>6717</v>
      </c>
      <c r="C710" s="12" t="s">
        <v>146</v>
      </c>
      <c r="D710" s="14" t="s">
        <v>8844</v>
      </c>
      <c r="E710" s="10">
        <v>0</v>
      </c>
      <c r="F710" s="10" t="str">
        <f>IF(REKAPITULACIJA!$F$48*I710=0,"",REKAPITULACIJA!$F$48*I710)</f>
        <v/>
      </c>
      <c r="G710" s="10" t="str">
        <f t="shared" si="14"/>
        <v/>
      </c>
      <c r="I710" s="28">
        <v>0</v>
      </c>
    </row>
    <row r="711" spans="2:9" ht="51" hidden="1" x14ac:dyDescent="0.2">
      <c r="B711" s="9" t="s">
        <v>6718</v>
      </c>
      <c r="C711" s="12" t="s">
        <v>146</v>
      </c>
      <c r="D711" s="14" t="s">
        <v>8845</v>
      </c>
      <c r="E711" s="10">
        <v>0</v>
      </c>
      <c r="F711" s="10" t="str">
        <f>IF(REKAPITULACIJA!$F$48*I711=0,"",REKAPITULACIJA!$F$48*I711)</f>
        <v/>
      </c>
      <c r="G711" s="10" t="str">
        <f t="shared" si="14"/>
        <v/>
      </c>
      <c r="I711" s="28">
        <v>0</v>
      </c>
    </row>
    <row r="712" spans="2:9" ht="51" hidden="1" x14ac:dyDescent="0.2">
      <c r="B712" s="9" t="s">
        <v>6719</v>
      </c>
      <c r="C712" s="12" t="s">
        <v>146</v>
      </c>
      <c r="D712" s="14" t="s">
        <v>8846</v>
      </c>
      <c r="E712" s="10">
        <v>0</v>
      </c>
      <c r="F712" s="10" t="str">
        <f>IF(REKAPITULACIJA!$F$48*I712=0,"",REKAPITULACIJA!$F$48*I712)</f>
        <v/>
      </c>
      <c r="G712" s="10" t="str">
        <f t="shared" si="14"/>
        <v/>
      </c>
      <c r="I712" s="28">
        <v>0</v>
      </c>
    </row>
    <row r="713" spans="2:9" ht="51" hidden="1" x14ac:dyDescent="0.2">
      <c r="B713" s="9" t="s">
        <v>6720</v>
      </c>
      <c r="C713" s="12" t="s">
        <v>146</v>
      </c>
      <c r="D713" s="14" t="s">
        <v>8847</v>
      </c>
      <c r="E713" s="10">
        <v>0</v>
      </c>
      <c r="F713" s="10" t="str">
        <f>IF(REKAPITULACIJA!$F$48*I713=0,"",REKAPITULACIJA!$F$48*I713)</f>
        <v/>
      </c>
      <c r="G713" s="10" t="str">
        <f t="shared" si="14"/>
        <v/>
      </c>
      <c r="I713" s="28">
        <v>0</v>
      </c>
    </row>
    <row r="714" spans="2:9" ht="51" hidden="1" x14ac:dyDescent="0.2">
      <c r="B714" s="9" t="s">
        <v>6721</v>
      </c>
      <c r="C714" s="12" t="s">
        <v>146</v>
      </c>
      <c r="D714" s="14" t="s">
        <v>8848</v>
      </c>
      <c r="E714" s="10">
        <v>0</v>
      </c>
      <c r="F714" s="10" t="str">
        <f>IF(REKAPITULACIJA!$F$48*I714=0,"",REKAPITULACIJA!$F$48*I714)</f>
        <v/>
      </c>
      <c r="G714" s="10" t="str">
        <f t="shared" si="14"/>
        <v/>
      </c>
      <c r="I714" s="28">
        <v>0</v>
      </c>
    </row>
    <row r="715" spans="2:9" ht="51" hidden="1" x14ac:dyDescent="0.2">
      <c r="B715" s="9" t="s">
        <v>6722</v>
      </c>
      <c r="C715" s="12" t="s">
        <v>146</v>
      </c>
      <c r="D715" s="14" t="s">
        <v>8849</v>
      </c>
      <c r="E715" s="10">
        <v>0</v>
      </c>
      <c r="F715" s="10" t="str">
        <f>IF(REKAPITULACIJA!$F$48*I715=0,"",REKAPITULACIJA!$F$48*I715)</f>
        <v/>
      </c>
      <c r="G715" s="10" t="str">
        <f t="shared" si="14"/>
        <v/>
      </c>
      <c r="I715" s="28">
        <v>0</v>
      </c>
    </row>
    <row r="716" spans="2:9" ht="38.25" hidden="1" x14ac:dyDescent="0.2">
      <c r="B716" s="9" t="s">
        <v>6723</v>
      </c>
      <c r="C716" s="12" t="s">
        <v>47</v>
      </c>
      <c r="D716" s="14" t="s">
        <v>8850</v>
      </c>
      <c r="E716" s="10">
        <v>0</v>
      </c>
      <c r="F716" s="10" t="str">
        <f>IF(REKAPITULACIJA!$F$48*I716=0,"",REKAPITULACIJA!$F$48*I716)</f>
        <v/>
      </c>
      <c r="G716" s="10" t="str">
        <f t="shared" si="14"/>
        <v/>
      </c>
      <c r="I716" s="28">
        <v>0</v>
      </c>
    </row>
    <row r="717" spans="2:9" ht="38.25" hidden="1" x14ac:dyDescent="0.2">
      <c r="B717" s="9" t="s">
        <v>6724</v>
      </c>
      <c r="C717" s="12" t="s">
        <v>47</v>
      </c>
      <c r="D717" s="14" t="s">
        <v>8851</v>
      </c>
      <c r="E717" s="10">
        <v>0</v>
      </c>
      <c r="F717" s="10" t="str">
        <f>IF(REKAPITULACIJA!$F$48*I717=0,"",REKAPITULACIJA!$F$48*I717)</f>
        <v/>
      </c>
      <c r="G717" s="10" t="str">
        <f t="shared" si="14"/>
        <v/>
      </c>
      <c r="I717" s="28">
        <v>0</v>
      </c>
    </row>
    <row r="718" spans="2:9" ht="38.25" hidden="1" x14ac:dyDescent="0.2">
      <c r="B718" s="9" t="s">
        <v>6725</v>
      </c>
      <c r="C718" s="12" t="s">
        <v>47</v>
      </c>
      <c r="D718" s="14" t="s">
        <v>8852</v>
      </c>
      <c r="E718" s="10">
        <v>0</v>
      </c>
      <c r="F718" s="10" t="str">
        <f>IF(REKAPITULACIJA!$F$48*I718=0,"",REKAPITULACIJA!$F$48*I718)</f>
        <v/>
      </c>
      <c r="G718" s="10" t="str">
        <f t="shared" si="14"/>
        <v/>
      </c>
      <c r="I718" s="28">
        <v>0</v>
      </c>
    </row>
    <row r="719" spans="2:9" ht="38.25" hidden="1" x14ac:dyDescent="0.2">
      <c r="B719" s="9" t="s">
        <v>6726</v>
      </c>
      <c r="C719" s="12" t="s">
        <v>47</v>
      </c>
      <c r="D719" s="14" t="s">
        <v>8853</v>
      </c>
      <c r="E719" s="10">
        <v>0</v>
      </c>
      <c r="F719" s="10" t="str">
        <f>IF(REKAPITULACIJA!$F$48*I719=0,"",REKAPITULACIJA!$F$48*I719)</f>
        <v/>
      </c>
      <c r="G719" s="10" t="str">
        <f t="shared" si="14"/>
        <v/>
      </c>
      <c r="I719" s="28">
        <v>0</v>
      </c>
    </row>
    <row r="720" spans="2:9" ht="38.25" hidden="1" x14ac:dyDescent="0.2">
      <c r="B720" s="9" t="s">
        <v>6727</v>
      </c>
      <c r="C720" s="12" t="s">
        <v>47</v>
      </c>
      <c r="D720" s="14" t="s">
        <v>8854</v>
      </c>
      <c r="E720" s="10">
        <v>0</v>
      </c>
      <c r="F720" s="10" t="str">
        <f>IF(REKAPITULACIJA!$F$48*I720=0,"",REKAPITULACIJA!$F$48*I720)</f>
        <v/>
      </c>
      <c r="G720" s="10" t="str">
        <f t="shared" si="14"/>
        <v/>
      </c>
      <c r="I720" s="28">
        <v>0</v>
      </c>
    </row>
    <row r="721" spans="2:9" ht="38.25" hidden="1" x14ac:dyDescent="0.2">
      <c r="B721" s="9" t="s">
        <v>6728</v>
      </c>
      <c r="C721" s="12" t="s">
        <v>47</v>
      </c>
      <c r="D721" s="14" t="s">
        <v>8855</v>
      </c>
      <c r="E721" s="10">
        <v>0</v>
      </c>
      <c r="F721" s="10" t="str">
        <f>IF(REKAPITULACIJA!$F$48*I721=0,"",REKAPITULACIJA!$F$48*I721)</f>
        <v/>
      </c>
      <c r="G721" s="10" t="str">
        <f t="shared" si="14"/>
        <v/>
      </c>
      <c r="I721" s="28">
        <v>0</v>
      </c>
    </row>
    <row r="722" spans="2:9" ht="38.25" hidden="1" x14ac:dyDescent="0.2">
      <c r="B722" s="9" t="s">
        <v>6729</v>
      </c>
      <c r="C722" s="12" t="s">
        <v>47</v>
      </c>
      <c r="D722" s="14" t="s">
        <v>8856</v>
      </c>
      <c r="E722" s="10">
        <v>0</v>
      </c>
      <c r="F722" s="10" t="str">
        <f>IF(REKAPITULACIJA!$F$48*I722=0,"",REKAPITULACIJA!$F$48*I722)</f>
        <v/>
      </c>
      <c r="G722" s="10" t="str">
        <f t="shared" si="14"/>
        <v/>
      </c>
      <c r="I722" s="28">
        <v>0</v>
      </c>
    </row>
    <row r="723" spans="2:9" ht="38.25" hidden="1" x14ac:dyDescent="0.2">
      <c r="B723" s="9" t="s">
        <v>6730</v>
      </c>
      <c r="C723" s="12" t="s">
        <v>47</v>
      </c>
      <c r="D723" s="14" t="s">
        <v>8857</v>
      </c>
      <c r="E723" s="10">
        <v>0</v>
      </c>
      <c r="F723" s="10" t="str">
        <f>IF(REKAPITULACIJA!$F$48*I723=0,"",REKAPITULACIJA!$F$48*I723)</f>
        <v/>
      </c>
      <c r="G723" s="10" t="str">
        <f t="shared" si="14"/>
        <v/>
      </c>
      <c r="I723" s="28">
        <v>0</v>
      </c>
    </row>
    <row r="724" spans="2:9" ht="38.25" hidden="1" x14ac:dyDescent="0.2">
      <c r="B724" s="9" t="s">
        <v>6731</v>
      </c>
      <c r="C724" s="12" t="s">
        <v>47</v>
      </c>
      <c r="D724" s="14" t="s">
        <v>8858</v>
      </c>
      <c r="E724" s="10">
        <v>0</v>
      </c>
      <c r="F724" s="10" t="str">
        <f>IF(REKAPITULACIJA!$F$48*I724=0,"",REKAPITULACIJA!$F$48*I724)</f>
        <v/>
      </c>
      <c r="G724" s="10" t="str">
        <f t="shared" si="14"/>
        <v/>
      </c>
      <c r="I724" s="28">
        <v>0</v>
      </c>
    </row>
    <row r="725" spans="2:9" ht="38.25" hidden="1" x14ac:dyDescent="0.2">
      <c r="B725" s="9" t="s">
        <v>6732</v>
      </c>
      <c r="C725" s="12" t="s">
        <v>47</v>
      </c>
      <c r="D725" s="14" t="s">
        <v>8859</v>
      </c>
      <c r="E725" s="10">
        <v>0</v>
      </c>
      <c r="F725" s="10" t="str">
        <f>IF(REKAPITULACIJA!$F$48*I725=0,"",REKAPITULACIJA!$F$48*I725)</f>
        <v/>
      </c>
      <c r="G725" s="10" t="str">
        <f t="shared" si="14"/>
        <v/>
      </c>
      <c r="I725" s="28">
        <v>0</v>
      </c>
    </row>
    <row r="726" spans="2:9" ht="25.5" hidden="1" x14ac:dyDescent="0.2">
      <c r="B726" s="9" t="s">
        <v>6733</v>
      </c>
      <c r="C726" s="12" t="s">
        <v>47</v>
      </c>
      <c r="D726" s="14" t="s">
        <v>6734</v>
      </c>
      <c r="E726" s="10">
        <v>0</v>
      </c>
      <c r="F726" s="10" t="str">
        <f>IF(REKAPITULACIJA!$F$48*I726=0,"",REKAPITULACIJA!$F$48*I726)</f>
        <v/>
      </c>
      <c r="G726" s="10" t="str">
        <f t="shared" si="14"/>
        <v/>
      </c>
      <c r="I726" s="28">
        <v>0</v>
      </c>
    </row>
    <row r="727" spans="2:9" ht="25.5" hidden="1" x14ac:dyDescent="0.2">
      <c r="B727" s="9" t="s">
        <v>6735</v>
      </c>
      <c r="C727" s="12" t="s">
        <v>47</v>
      </c>
      <c r="D727" s="14" t="s">
        <v>6736</v>
      </c>
      <c r="E727" s="10">
        <v>0</v>
      </c>
      <c r="F727" s="10" t="str">
        <f>IF(REKAPITULACIJA!$F$48*I727=0,"",REKAPITULACIJA!$F$48*I727)</f>
        <v/>
      </c>
      <c r="G727" s="10" t="str">
        <f t="shared" si="14"/>
        <v/>
      </c>
      <c r="I727" s="28">
        <v>0</v>
      </c>
    </row>
    <row r="728" spans="2:9" ht="25.5" hidden="1" x14ac:dyDescent="0.2">
      <c r="B728" s="9" t="s">
        <v>6737</v>
      </c>
      <c r="C728" s="12" t="s">
        <v>47</v>
      </c>
      <c r="D728" s="14" t="s">
        <v>6738</v>
      </c>
      <c r="E728" s="10">
        <v>0</v>
      </c>
      <c r="F728" s="10" t="str">
        <f>IF(REKAPITULACIJA!$F$48*I728=0,"",REKAPITULACIJA!$F$48*I728)</f>
        <v/>
      </c>
      <c r="G728" s="10" t="str">
        <f t="shared" si="14"/>
        <v/>
      </c>
      <c r="I728" s="28">
        <v>0</v>
      </c>
    </row>
    <row r="729" spans="2:9" ht="25.5" hidden="1" x14ac:dyDescent="0.2">
      <c r="B729" s="9" t="s">
        <v>6739</v>
      </c>
      <c r="C729" s="12" t="s">
        <v>47</v>
      </c>
      <c r="D729" s="14" t="s">
        <v>6740</v>
      </c>
      <c r="E729" s="10">
        <v>0</v>
      </c>
      <c r="F729" s="10" t="str">
        <f>IF(REKAPITULACIJA!$F$48*I729=0,"",REKAPITULACIJA!$F$48*I729)</f>
        <v/>
      </c>
      <c r="G729" s="10" t="str">
        <f t="shared" si="14"/>
        <v/>
      </c>
      <c r="I729" s="28">
        <v>0</v>
      </c>
    </row>
    <row r="730" spans="2:9" ht="25.5" hidden="1" x14ac:dyDescent="0.2">
      <c r="B730" s="9" t="s">
        <v>6741</v>
      </c>
      <c r="C730" s="12" t="s">
        <v>47</v>
      </c>
      <c r="D730" s="14" t="s">
        <v>6742</v>
      </c>
      <c r="E730" s="10">
        <v>0</v>
      </c>
      <c r="F730" s="10" t="str">
        <f>IF(REKAPITULACIJA!$F$48*I730=0,"",REKAPITULACIJA!$F$48*I730)</f>
        <v/>
      </c>
      <c r="G730" s="10" t="str">
        <f t="shared" si="14"/>
        <v/>
      </c>
      <c r="I730" s="28">
        <v>0</v>
      </c>
    </row>
    <row r="731" spans="2:9" ht="25.5" hidden="1" x14ac:dyDescent="0.2">
      <c r="B731" s="9" t="s">
        <v>6743</v>
      </c>
      <c r="C731" s="12" t="s">
        <v>47</v>
      </c>
      <c r="D731" s="14" t="s">
        <v>6744</v>
      </c>
      <c r="E731" s="10">
        <v>0</v>
      </c>
      <c r="F731" s="10" t="str">
        <f>IF(REKAPITULACIJA!$F$48*I731=0,"",REKAPITULACIJA!$F$48*I731)</f>
        <v/>
      </c>
      <c r="G731" s="10" t="str">
        <f t="shared" si="14"/>
        <v/>
      </c>
      <c r="I731" s="28">
        <v>0</v>
      </c>
    </row>
    <row r="732" spans="2:9" ht="25.5" hidden="1" x14ac:dyDescent="0.2">
      <c r="B732" s="9" t="s">
        <v>6745</v>
      </c>
      <c r="C732" s="12" t="s">
        <v>47</v>
      </c>
      <c r="D732" s="14" t="s">
        <v>6746</v>
      </c>
      <c r="E732" s="10">
        <v>0</v>
      </c>
      <c r="F732" s="10" t="str">
        <f>IF(REKAPITULACIJA!$F$48*I732=0,"",REKAPITULACIJA!$F$48*I732)</f>
        <v/>
      </c>
      <c r="G732" s="10" t="str">
        <f t="shared" si="14"/>
        <v/>
      </c>
      <c r="I732" s="28">
        <v>0</v>
      </c>
    </row>
    <row r="733" spans="2:9" ht="25.5" hidden="1" x14ac:dyDescent="0.2">
      <c r="B733" s="9" t="s">
        <v>6747</v>
      </c>
      <c r="C733" s="12" t="s">
        <v>47</v>
      </c>
      <c r="D733" s="14" t="s">
        <v>6748</v>
      </c>
      <c r="E733" s="10">
        <v>0</v>
      </c>
      <c r="F733" s="10" t="str">
        <f>IF(REKAPITULACIJA!$F$48*I733=0,"",REKAPITULACIJA!$F$48*I733)</f>
        <v/>
      </c>
      <c r="G733" s="10" t="str">
        <f t="shared" si="14"/>
        <v/>
      </c>
      <c r="I733" s="28">
        <v>0</v>
      </c>
    </row>
    <row r="734" spans="2:9" ht="25.5" hidden="1" x14ac:dyDescent="0.2">
      <c r="B734" s="9" t="s">
        <v>6749</v>
      </c>
      <c r="C734" s="12" t="s">
        <v>47</v>
      </c>
      <c r="D734" s="14" t="s">
        <v>6750</v>
      </c>
      <c r="E734" s="10">
        <v>0</v>
      </c>
      <c r="F734" s="10" t="str">
        <f>IF(REKAPITULACIJA!$F$48*I734=0,"",REKAPITULACIJA!$F$48*I734)</f>
        <v/>
      </c>
      <c r="G734" s="10" t="str">
        <f t="shared" si="14"/>
        <v/>
      </c>
      <c r="I734" s="28">
        <v>0</v>
      </c>
    </row>
    <row r="735" spans="2:9" ht="25.5" hidden="1" x14ac:dyDescent="0.2">
      <c r="B735" s="9" t="s">
        <v>6751</v>
      </c>
      <c r="C735" s="12" t="s">
        <v>47</v>
      </c>
      <c r="D735" s="14" t="s">
        <v>6752</v>
      </c>
      <c r="E735" s="10">
        <v>0</v>
      </c>
      <c r="F735" s="10" t="str">
        <f>IF(REKAPITULACIJA!$F$48*I735=0,"",REKAPITULACIJA!$F$48*I735)</f>
        <v/>
      </c>
      <c r="G735" s="10" t="str">
        <f t="shared" si="14"/>
        <v/>
      </c>
      <c r="I735" s="28">
        <v>0</v>
      </c>
    </row>
    <row r="736" spans="2:9" ht="25.5" hidden="1" x14ac:dyDescent="0.2">
      <c r="B736" s="9" t="s">
        <v>6753</v>
      </c>
      <c r="C736" s="12" t="s">
        <v>47</v>
      </c>
      <c r="D736" s="14" t="s">
        <v>6754</v>
      </c>
      <c r="E736" s="10">
        <v>0</v>
      </c>
      <c r="F736" s="10" t="str">
        <f>IF(REKAPITULACIJA!$F$48*I736=0,"",REKAPITULACIJA!$F$48*I736)</f>
        <v/>
      </c>
      <c r="G736" s="10" t="str">
        <f t="shared" si="14"/>
        <v/>
      </c>
      <c r="I736" s="28">
        <v>0</v>
      </c>
    </row>
    <row r="737" spans="2:9" ht="25.5" hidden="1" x14ac:dyDescent="0.2">
      <c r="B737" s="9" t="s">
        <v>6755</v>
      </c>
      <c r="C737" s="12" t="s">
        <v>47</v>
      </c>
      <c r="D737" s="14" t="s">
        <v>6756</v>
      </c>
      <c r="E737" s="10">
        <v>0</v>
      </c>
      <c r="F737" s="10" t="str">
        <f>IF(REKAPITULACIJA!$F$48*I737=0,"",REKAPITULACIJA!$F$48*I737)</f>
        <v/>
      </c>
      <c r="G737" s="10" t="str">
        <f t="shared" si="14"/>
        <v/>
      </c>
      <c r="I737" s="28">
        <v>0</v>
      </c>
    </row>
    <row r="738" spans="2:9" ht="25.5" hidden="1" x14ac:dyDescent="0.2">
      <c r="B738" s="9" t="s">
        <v>6757</v>
      </c>
      <c r="C738" s="12" t="s">
        <v>47</v>
      </c>
      <c r="D738" s="14" t="s">
        <v>6758</v>
      </c>
      <c r="E738" s="10">
        <v>0</v>
      </c>
      <c r="F738" s="10" t="str">
        <f>IF(REKAPITULACIJA!$F$48*I738=0,"",REKAPITULACIJA!$F$48*I738)</f>
        <v/>
      </c>
      <c r="G738" s="10" t="str">
        <f t="shared" si="14"/>
        <v/>
      </c>
      <c r="I738" s="28">
        <v>0</v>
      </c>
    </row>
    <row r="739" spans="2:9" ht="25.5" hidden="1" x14ac:dyDescent="0.2">
      <c r="B739" s="9" t="s">
        <v>6759</v>
      </c>
      <c r="C739" s="12" t="s">
        <v>47</v>
      </c>
      <c r="D739" s="14" t="s">
        <v>6760</v>
      </c>
      <c r="E739" s="10">
        <v>0</v>
      </c>
      <c r="F739" s="10" t="str">
        <f>IF(REKAPITULACIJA!$F$48*I739=0,"",REKAPITULACIJA!$F$48*I739)</f>
        <v/>
      </c>
      <c r="G739" s="10" t="str">
        <f t="shared" si="14"/>
        <v/>
      </c>
      <c r="I739" s="28">
        <v>0</v>
      </c>
    </row>
    <row r="740" spans="2:9" ht="25.5" hidden="1" x14ac:dyDescent="0.2">
      <c r="B740" s="9" t="s">
        <v>6761</v>
      </c>
      <c r="C740" s="12" t="s">
        <v>6762</v>
      </c>
      <c r="D740" s="14" t="s">
        <v>6763</v>
      </c>
      <c r="E740" s="10">
        <v>0</v>
      </c>
      <c r="F740" s="10" t="str">
        <f>IF(REKAPITULACIJA!$F$48*I740=0,"",REKAPITULACIJA!$F$48*I740)</f>
        <v/>
      </c>
      <c r="G740" s="10" t="str">
        <f t="shared" si="14"/>
        <v/>
      </c>
      <c r="I740" s="28">
        <v>0</v>
      </c>
    </row>
    <row r="741" spans="2:9" ht="38.25" hidden="1" x14ac:dyDescent="0.2">
      <c r="B741" s="9" t="s">
        <v>6764</v>
      </c>
      <c r="C741" s="12" t="s">
        <v>13</v>
      </c>
      <c r="D741" s="14" t="s">
        <v>8860</v>
      </c>
      <c r="E741" s="10">
        <v>0</v>
      </c>
      <c r="F741" s="10" t="str">
        <f>IF(REKAPITULACIJA!$F$48*I741=0,"",REKAPITULACIJA!$F$48*I741)</f>
        <v/>
      </c>
      <c r="G741" s="10" t="str">
        <f t="shared" si="14"/>
        <v/>
      </c>
      <c r="I741" s="28">
        <v>0</v>
      </c>
    </row>
    <row r="742" spans="2:9" hidden="1" x14ac:dyDescent="0.2">
      <c r="E742" s="45">
        <f>IF(SUM(E745:E1152)=0,0,"")</f>
        <v>0</v>
      </c>
      <c r="F742" s="45"/>
      <c r="G742" s="45">
        <f>IF(REKAPITULACIJA!$F$48=0,"",IF(SUM(G745:G1152)=0,0,""))</f>
        <v>0</v>
      </c>
    </row>
    <row r="743" spans="2:9" ht="21.2" hidden="1" customHeight="1" x14ac:dyDescent="0.25">
      <c r="B743" s="212" t="s">
        <v>6644</v>
      </c>
      <c r="C743" s="213"/>
      <c r="D743" s="213"/>
      <c r="E743" s="47">
        <f>IF(SUM(E745:E1152)=0,0,"")</f>
        <v>0</v>
      </c>
      <c r="F743" s="47"/>
      <c r="G743" s="48">
        <f>IF(REKAPITULACIJA!$F$48=0,"",IF(SUM(G745:G1152)=0,0,""))</f>
        <v>0</v>
      </c>
    </row>
    <row r="744" spans="2:9" hidden="1" x14ac:dyDescent="0.2">
      <c r="E744" s="45">
        <f>IF(SUM(E745:E1152)=0,0,"")</f>
        <v>0</v>
      </c>
      <c r="F744" s="45"/>
      <c r="G744" s="45">
        <f>IF(REKAPITULACIJA!$F$48=0,"",IF(SUM(G745:G1152)=0,0,""))</f>
        <v>0</v>
      </c>
    </row>
    <row r="745" spans="2:9" ht="63.75" hidden="1" x14ac:dyDescent="0.2">
      <c r="B745" s="9" t="s">
        <v>6768</v>
      </c>
      <c r="C745" s="12" t="s">
        <v>47</v>
      </c>
      <c r="D745" s="14" t="s">
        <v>8861</v>
      </c>
      <c r="E745" s="10">
        <v>0</v>
      </c>
      <c r="F745" s="10" t="str">
        <f>IF(REKAPITULACIJA!$F$48*I745=0,"",REKAPITULACIJA!$F$48*I745)</f>
        <v/>
      </c>
      <c r="G745" s="10" t="str">
        <f>IF(F745="","",E745*F745)</f>
        <v/>
      </c>
      <c r="I745" s="28">
        <v>0</v>
      </c>
    </row>
    <row r="746" spans="2:9" ht="63.75" hidden="1" x14ac:dyDescent="0.2">
      <c r="B746" s="9" t="s">
        <v>6769</v>
      </c>
      <c r="C746" s="12" t="s">
        <v>47</v>
      </c>
      <c r="D746" s="14" t="s">
        <v>8862</v>
      </c>
      <c r="E746" s="10">
        <v>0</v>
      </c>
      <c r="F746" s="10" t="str">
        <f>IF(REKAPITULACIJA!$F$48*I746=0,"",REKAPITULACIJA!$F$48*I746)</f>
        <v/>
      </c>
      <c r="G746" s="10" t="str">
        <f t="shared" ref="G746:G809" si="15">IF(F746="","",E746*F746)</f>
        <v/>
      </c>
      <c r="I746" s="28">
        <v>0</v>
      </c>
    </row>
    <row r="747" spans="2:9" ht="63.75" hidden="1" x14ac:dyDescent="0.2">
      <c r="B747" s="9" t="s">
        <v>6770</v>
      </c>
      <c r="C747" s="12" t="s">
        <v>47</v>
      </c>
      <c r="D747" s="14" t="s">
        <v>8863</v>
      </c>
      <c r="E747" s="10">
        <v>0</v>
      </c>
      <c r="F747" s="10" t="str">
        <f>IF(REKAPITULACIJA!$F$48*I747=0,"",REKAPITULACIJA!$F$48*I747)</f>
        <v/>
      </c>
      <c r="G747" s="10" t="str">
        <f t="shared" si="15"/>
        <v/>
      </c>
      <c r="I747" s="28">
        <v>0</v>
      </c>
    </row>
    <row r="748" spans="2:9" ht="63.75" hidden="1" x14ac:dyDescent="0.2">
      <c r="B748" s="9" t="s">
        <v>6771</v>
      </c>
      <c r="C748" s="12" t="s">
        <v>47</v>
      </c>
      <c r="D748" s="14" t="s">
        <v>8864</v>
      </c>
      <c r="E748" s="10">
        <v>0</v>
      </c>
      <c r="F748" s="10" t="str">
        <f>IF(REKAPITULACIJA!$F$48*I748=0,"",REKAPITULACIJA!$F$48*I748)</f>
        <v/>
      </c>
      <c r="G748" s="10" t="str">
        <f t="shared" si="15"/>
        <v/>
      </c>
      <c r="I748" s="28">
        <v>0</v>
      </c>
    </row>
    <row r="749" spans="2:9" ht="63.75" hidden="1" x14ac:dyDescent="0.2">
      <c r="B749" s="9" t="s">
        <v>6772</v>
      </c>
      <c r="C749" s="12" t="s">
        <v>47</v>
      </c>
      <c r="D749" s="14" t="s">
        <v>8865</v>
      </c>
      <c r="E749" s="10">
        <v>0</v>
      </c>
      <c r="F749" s="10" t="str">
        <f>IF(REKAPITULACIJA!$F$48*I749=0,"",REKAPITULACIJA!$F$48*I749)</f>
        <v/>
      </c>
      <c r="G749" s="10" t="str">
        <f t="shared" si="15"/>
        <v/>
      </c>
      <c r="I749" s="28">
        <v>0</v>
      </c>
    </row>
    <row r="750" spans="2:9" ht="63.75" hidden="1" x14ac:dyDescent="0.2">
      <c r="B750" s="9" t="s">
        <v>6773</v>
      </c>
      <c r="C750" s="12" t="s">
        <v>47</v>
      </c>
      <c r="D750" s="14" t="s">
        <v>8866</v>
      </c>
      <c r="E750" s="10">
        <v>0</v>
      </c>
      <c r="F750" s="10" t="str">
        <f>IF(REKAPITULACIJA!$F$48*I750=0,"",REKAPITULACIJA!$F$48*I750)</f>
        <v/>
      </c>
      <c r="G750" s="10" t="str">
        <f t="shared" si="15"/>
        <v/>
      </c>
      <c r="I750" s="28">
        <v>0</v>
      </c>
    </row>
    <row r="751" spans="2:9" ht="63.75" hidden="1" x14ac:dyDescent="0.2">
      <c r="B751" s="9" t="s">
        <v>6774</v>
      </c>
      <c r="C751" s="12" t="s">
        <v>47</v>
      </c>
      <c r="D751" s="14" t="s">
        <v>8867</v>
      </c>
      <c r="E751" s="10">
        <v>0</v>
      </c>
      <c r="F751" s="10" t="str">
        <f>IF(REKAPITULACIJA!$F$48*I751=0,"",REKAPITULACIJA!$F$48*I751)</f>
        <v/>
      </c>
      <c r="G751" s="10" t="str">
        <f t="shared" si="15"/>
        <v/>
      </c>
      <c r="I751" s="28">
        <v>0</v>
      </c>
    </row>
    <row r="752" spans="2:9" ht="63.75" hidden="1" x14ac:dyDescent="0.2">
      <c r="B752" s="9" t="s">
        <v>6775</v>
      </c>
      <c r="C752" s="12" t="s">
        <v>47</v>
      </c>
      <c r="D752" s="14" t="s">
        <v>8868</v>
      </c>
      <c r="E752" s="10">
        <v>0</v>
      </c>
      <c r="F752" s="10" t="str">
        <f>IF(REKAPITULACIJA!$F$48*I752=0,"",REKAPITULACIJA!$F$48*I752)</f>
        <v/>
      </c>
      <c r="G752" s="10" t="str">
        <f t="shared" si="15"/>
        <v/>
      </c>
      <c r="I752" s="28">
        <v>0</v>
      </c>
    </row>
    <row r="753" spans="2:9" ht="63.75" hidden="1" x14ac:dyDescent="0.2">
      <c r="B753" s="9" t="s">
        <v>6776</v>
      </c>
      <c r="C753" s="12" t="s">
        <v>47</v>
      </c>
      <c r="D753" s="14" t="s">
        <v>8869</v>
      </c>
      <c r="E753" s="10">
        <v>0</v>
      </c>
      <c r="F753" s="10" t="str">
        <f>IF(REKAPITULACIJA!$F$48*I753=0,"",REKAPITULACIJA!$F$48*I753)</f>
        <v/>
      </c>
      <c r="G753" s="10" t="str">
        <f t="shared" si="15"/>
        <v/>
      </c>
      <c r="I753" s="28">
        <v>0</v>
      </c>
    </row>
    <row r="754" spans="2:9" ht="63.75" hidden="1" x14ac:dyDescent="0.2">
      <c r="B754" s="9" t="s">
        <v>6777</v>
      </c>
      <c r="C754" s="12" t="s">
        <v>47</v>
      </c>
      <c r="D754" s="14" t="s">
        <v>8870</v>
      </c>
      <c r="E754" s="10">
        <v>0</v>
      </c>
      <c r="F754" s="10" t="str">
        <f>IF(REKAPITULACIJA!$F$48*I754=0,"",REKAPITULACIJA!$F$48*I754)</f>
        <v/>
      </c>
      <c r="G754" s="10" t="str">
        <f t="shared" si="15"/>
        <v/>
      </c>
      <c r="I754" s="28">
        <v>0</v>
      </c>
    </row>
    <row r="755" spans="2:9" ht="63.75" hidden="1" x14ac:dyDescent="0.2">
      <c r="B755" s="9" t="s">
        <v>6778</v>
      </c>
      <c r="C755" s="12" t="s">
        <v>47</v>
      </c>
      <c r="D755" s="14" t="s">
        <v>8871</v>
      </c>
      <c r="E755" s="10">
        <v>0</v>
      </c>
      <c r="F755" s="10" t="str">
        <f>IF(REKAPITULACIJA!$F$48*I755=0,"",REKAPITULACIJA!$F$48*I755)</f>
        <v/>
      </c>
      <c r="G755" s="10" t="str">
        <f t="shared" si="15"/>
        <v/>
      </c>
      <c r="I755" s="28">
        <v>0</v>
      </c>
    </row>
    <row r="756" spans="2:9" ht="63.75" hidden="1" x14ac:dyDescent="0.2">
      <c r="B756" s="9" t="s">
        <v>6779</v>
      </c>
      <c r="C756" s="12" t="s">
        <v>47</v>
      </c>
      <c r="D756" s="14" t="s">
        <v>8872</v>
      </c>
      <c r="E756" s="10">
        <v>0</v>
      </c>
      <c r="F756" s="10" t="str">
        <f>IF(REKAPITULACIJA!$F$48*I756=0,"",REKAPITULACIJA!$F$48*I756)</f>
        <v/>
      </c>
      <c r="G756" s="10" t="str">
        <f t="shared" si="15"/>
        <v/>
      </c>
      <c r="I756" s="28">
        <v>0</v>
      </c>
    </row>
    <row r="757" spans="2:9" ht="63.75" hidden="1" x14ac:dyDescent="0.2">
      <c r="B757" s="9" t="s">
        <v>6780</v>
      </c>
      <c r="C757" s="12" t="s">
        <v>47</v>
      </c>
      <c r="D757" s="14" t="s">
        <v>8873</v>
      </c>
      <c r="E757" s="10">
        <v>0</v>
      </c>
      <c r="F757" s="10" t="str">
        <f>IF(REKAPITULACIJA!$F$48*I757=0,"",REKAPITULACIJA!$F$48*I757)</f>
        <v/>
      </c>
      <c r="G757" s="10" t="str">
        <f t="shared" si="15"/>
        <v/>
      </c>
      <c r="I757" s="28">
        <v>0</v>
      </c>
    </row>
    <row r="758" spans="2:9" ht="63.75" hidden="1" x14ac:dyDescent="0.2">
      <c r="B758" s="9" t="s">
        <v>6781</v>
      </c>
      <c r="C758" s="12" t="s">
        <v>47</v>
      </c>
      <c r="D758" s="14" t="s">
        <v>8874</v>
      </c>
      <c r="E758" s="10">
        <v>0</v>
      </c>
      <c r="F758" s="10" t="str">
        <f>IF(REKAPITULACIJA!$F$48*I758=0,"",REKAPITULACIJA!$F$48*I758)</f>
        <v/>
      </c>
      <c r="G758" s="10" t="str">
        <f t="shared" si="15"/>
        <v/>
      </c>
      <c r="I758" s="28">
        <v>0</v>
      </c>
    </row>
    <row r="759" spans="2:9" ht="63.75" hidden="1" x14ac:dyDescent="0.2">
      <c r="B759" s="9" t="s">
        <v>6782</v>
      </c>
      <c r="C759" s="12" t="s">
        <v>47</v>
      </c>
      <c r="D759" s="14" t="s">
        <v>8875</v>
      </c>
      <c r="E759" s="10">
        <v>0</v>
      </c>
      <c r="F759" s="10" t="str">
        <f>IF(REKAPITULACIJA!$F$48*I759=0,"",REKAPITULACIJA!$F$48*I759)</f>
        <v/>
      </c>
      <c r="G759" s="10" t="str">
        <f t="shared" si="15"/>
        <v/>
      </c>
      <c r="I759" s="28">
        <v>0</v>
      </c>
    </row>
    <row r="760" spans="2:9" ht="63.75" hidden="1" x14ac:dyDescent="0.2">
      <c r="B760" s="9" t="s">
        <v>6783</v>
      </c>
      <c r="C760" s="12" t="s">
        <v>47</v>
      </c>
      <c r="D760" s="14" t="s">
        <v>8876</v>
      </c>
      <c r="E760" s="10">
        <v>0</v>
      </c>
      <c r="F760" s="10" t="str">
        <f>IF(REKAPITULACIJA!$F$48*I760=0,"",REKAPITULACIJA!$F$48*I760)</f>
        <v/>
      </c>
      <c r="G760" s="10" t="str">
        <f t="shared" si="15"/>
        <v/>
      </c>
      <c r="I760" s="28">
        <v>0</v>
      </c>
    </row>
    <row r="761" spans="2:9" ht="51" hidden="1" x14ac:dyDescent="0.2">
      <c r="B761" s="9" t="s">
        <v>6784</v>
      </c>
      <c r="C761" s="12" t="s">
        <v>47</v>
      </c>
      <c r="D761" s="14" t="s">
        <v>8877</v>
      </c>
      <c r="E761" s="10">
        <v>0</v>
      </c>
      <c r="F761" s="10" t="str">
        <f>IF(REKAPITULACIJA!$F$48*I761=0,"",REKAPITULACIJA!$F$48*I761)</f>
        <v/>
      </c>
      <c r="G761" s="10" t="str">
        <f t="shared" si="15"/>
        <v/>
      </c>
      <c r="I761" s="28">
        <v>0</v>
      </c>
    </row>
    <row r="762" spans="2:9" ht="51" hidden="1" x14ac:dyDescent="0.2">
      <c r="B762" s="9" t="s">
        <v>6785</v>
      </c>
      <c r="C762" s="12" t="s">
        <v>47</v>
      </c>
      <c r="D762" s="14" t="s">
        <v>8878</v>
      </c>
      <c r="E762" s="10">
        <v>0</v>
      </c>
      <c r="F762" s="10" t="str">
        <f>IF(REKAPITULACIJA!$F$48*I762=0,"",REKAPITULACIJA!$F$48*I762)</f>
        <v/>
      </c>
      <c r="G762" s="10" t="str">
        <f t="shared" si="15"/>
        <v/>
      </c>
      <c r="I762" s="28">
        <v>0</v>
      </c>
    </row>
    <row r="763" spans="2:9" ht="51" hidden="1" x14ac:dyDescent="0.2">
      <c r="B763" s="9" t="s">
        <v>6786</v>
      </c>
      <c r="C763" s="12" t="s">
        <v>47</v>
      </c>
      <c r="D763" s="14" t="s">
        <v>8879</v>
      </c>
      <c r="E763" s="10">
        <v>0</v>
      </c>
      <c r="F763" s="10" t="str">
        <f>IF(REKAPITULACIJA!$F$48*I763=0,"",REKAPITULACIJA!$F$48*I763)</f>
        <v/>
      </c>
      <c r="G763" s="10" t="str">
        <f t="shared" si="15"/>
        <v/>
      </c>
      <c r="I763" s="28">
        <v>0</v>
      </c>
    </row>
    <row r="764" spans="2:9" ht="51" hidden="1" x14ac:dyDescent="0.2">
      <c r="B764" s="9" t="s">
        <v>6787</v>
      </c>
      <c r="C764" s="12" t="s">
        <v>47</v>
      </c>
      <c r="D764" s="14" t="s">
        <v>8880</v>
      </c>
      <c r="E764" s="10">
        <v>0</v>
      </c>
      <c r="F764" s="10" t="str">
        <f>IF(REKAPITULACIJA!$F$48*I764=0,"",REKAPITULACIJA!$F$48*I764)</f>
        <v/>
      </c>
      <c r="G764" s="10" t="str">
        <f t="shared" si="15"/>
        <v/>
      </c>
      <c r="I764" s="28">
        <v>0</v>
      </c>
    </row>
    <row r="765" spans="2:9" ht="51" hidden="1" x14ac:dyDescent="0.2">
      <c r="B765" s="9" t="s">
        <v>6788</v>
      </c>
      <c r="C765" s="12" t="s">
        <v>47</v>
      </c>
      <c r="D765" s="14" t="s">
        <v>8881</v>
      </c>
      <c r="E765" s="10">
        <v>0</v>
      </c>
      <c r="F765" s="10" t="str">
        <f>IF(REKAPITULACIJA!$F$48*I765=0,"",REKAPITULACIJA!$F$48*I765)</f>
        <v/>
      </c>
      <c r="G765" s="10" t="str">
        <f t="shared" si="15"/>
        <v/>
      </c>
      <c r="I765" s="28">
        <v>0</v>
      </c>
    </row>
    <row r="766" spans="2:9" ht="51" hidden="1" x14ac:dyDescent="0.2">
      <c r="B766" s="9" t="s">
        <v>6789</v>
      </c>
      <c r="C766" s="12" t="s">
        <v>47</v>
      </c>
      <c r="D766" s="14" t="s">
        <v>8882</v>
      </c>
      <c r="E766" s="10">
        <v>0</v>
      </c>
      <c r="F766" s="10" t="str">
        <f>IF(REKAPITULACIJA!$F$48*I766=0,"",REKAPITULACIJA!$F$48*I766)</f>
        <v/>
      </c>
      <c r="G766" s="10" t="str">
        <f t="shared" si="15"/>
        <v/>
      </c>
      <c r="I766" s="28">
        <v>0</v>
      </c>
    </row>
    <row r="767" spans="2:9" ht="51" hidden="1" x14ac:dyDescent="0.2">
      <c r="B767" s="9" t="s">
        <v>6790</v>
      </c>
      <c r="C767" s="12" t="s">
        <v>47</v>
      </c>
      <c r="D767" s="14" t="s">
        <v>8883</v>
      </c>
      <c r="E767" s="10">
        <v>0</v>
      </c>
      <c r="F767" s="10" t="str">
        <f>IF(REKAPITULACIJA!$F$48*I767=0,"",REKAPITULACIJA!$F$48*I767)</f>
        <v/>
      </c>
      <c r="G767" s="10" t="str">
        <f t="shared" si="15"/>
        <v/>
      </c>
      <c r="I767" s="28">
        <v>0</v>
      </c>
    </row>
    <row r="768" spans="2:9" ht="51" hidden="1" x14ac:dyDescent="0.2">
      <c r="B768" s="9" t="s">
        <v>6791</v>
      </c>
      <c r="C768" s="12" t="s">
        <v>47</v>
      </c>
      <c r="D768" s="14" t="s">
        <v>8884</v>
      </c>
      <c r="E768" s="10">
        <v>0</v>
      </c>
      <c r="F768" s="10" t="str">
        <f>IF(REKAPITULACIJA!$F$48*I768=0,"",REKAPITULACIJA!$F$48*I768)</f>
        <v/>
      </c>
      <c r="G768" s="10" t="str">
        <f t="shared" si="15"/>
        <v/>
      </c>
      <c r="I768" s="28">
        <v>0</v>
      </c>
    </row>
    <row r="769" spans="2:9" ht="51" hidden="1" x14ac:dyDescent="0.2">
      <c r="B769" s="9" t="s">
        <v>6792</v>
      </c>
      <c r="C769" s="12" t="s">
        <v>47</v>
      </c>
      <c r="D769" s="14" t="s">
        <v>8885</v>
      </c>
      <c r="E769" s="10">
        <v>0</v>
      </c>
      <c r="F769" s="10" t="str">
        <f>IF(REKAPITULACIJA!$F$48*I769=0,"",REKAPITULACIJA!$F$48*I769)</f>
        <v/>
      </c>
      <c r="G769" s="10" t="str">
        <f t="shared" si="15"/>
        <v/>
      </c>
      <c r="I769" s="28">
        <v>0</v>
      </c>
    </row>
    <row r="770" spans="2:9" ht="51" hidden="1" x14ac:dyDescent="0.2">
      <c r="B770" s="9" t="s">
        <v>6793</v>
      </c>
      <c r="C770" s="12" t="s">
        <v>47</v>
      </c>
      <c r="D770" s="14" t="s">
        <v>8886</v>
      </c>
      <c r="E770" s="10">
        <v>0</v>
      </c>
      <c r="F770" s="10" t="str">
        <f>IF(REKAPITULACIJA!$F$48*I770=0,"",REKAPITULACIJA!$F$48*I770)</f>
        <v/>
      </c>
      <c r="G770" s="10" t="str">
        <f t="shared" si="15"/>
        <v/>
      </c>
      <c r="I770" s="28">
        <v>0</v>
      </c>
    </row>
    <row r="771" spans="2:9" ht="51" hidden="1" x14ac:dyDescent="0.2">
      <c r="B771" s="9" t="s">
        <v>6794</v>
      </c>
      <c r="C771" s="12" t="s">
        <v>47</v>
      </c>
      <c r="D771" s="14" t="s">
        <v>8887</v>
      </c>
      <c r="E771" s="10">
        <v>0</v>
      </c>
      <c r="F771" s="10" t="str">
        <f>IF(REKAPITULACIJA!$F$48*I771=0,"",REKAPITULACIJA!$F$48*I771)</f>
        <v/>
      </c>
      <c r="G771" s="10" t="str">
        <f t="shared" si="15"/>
        <v/>
      </c>
      <c r="I771" s="28">
        <v>0</v>
      </c>
    </row>
    <row r="772" spans="2:9" ht="51" hidden="1" x14ac:dyDescent="0.2">
      <c r="B772" s="9" t="s">
        <v>6795</v>
      </c>
      <c r="C772" s="12" t="s">
        <v>47</v>
      </c>
      <c r="D772" s="14" t="s">
        <v>8888</v>
      </c>
      <c r="E772" s="10">
        <v>0</v>
      </c>
      <c r="F772" s="10" t="str">
        <f>IF(REKAPITULACIJA!$F$48*I772=0,"",REKAPITULACIJA!$F$48*I772)</f>
        <v/>
      </c>
      <c r="G772" s="10" t="str">
        <f t="shared" si="15"/>
        <v/>
      </c>
      <c r="I772" s="28">
        <v>0</v>
      </c>
    </row>
    <row r="773" spans="2:9" ht="51" hidden="1" x14ac:dyDescent="0.2">
      <c r="B773" s="9" t="s">
        <v>6796</v>
      </c>
      <c r="C773" s="12" t="s">
        <v>47</v>
      </c>
      <c r="D773" s="14" t="s">
        <v>8889</v>
      </c>
      <c r="E773" s="10">
        <v>0</v>
      </c>
      <c r="F773" s="10" t="str">
        <f>IF(REKAPITULACIJA!$F$48*I773=0,"",REKAPITULACIJA!$F$48*I773)</f>
        <v/>
      </c>
      <c r="G773" s="10" t="str">
        <f t="shared" si="15"/>
        <v/>
      </c>
      <c r="I773" s="28">
        <v>0</v>
      </c>
    </row>
    <row r="774" spans="2:9" ht="51" hidden="1" x14ac:dyDescent="0.2">
      <c r="B774" s="9" t="s">
        <v>6797</v>
      </c>
      <c r="C774" s="12" t="s">
        <v>47</v>
      </c>
      <c r="D774" s="14" t="s">
        <v>6798</v>
      </c>
      <c r="E774" s="10">
        <v>0</v>
      </c>
      <c r="F774" s="10" t="str">
        <f>IF(REKAPITULACIJA!$F$48*I774=0,"",REKAPITULACIJA!$F$48*I774)</f>
        <v/>
      </c>
      <c r="G774" s="10" t="str">
        <f t="shared" si="15"/>
        <v/>
      </c>
      <c r="I774" s="28">
        <v>0</v>
      </c>
    </row>
    <row r="775" spans="2:9" ht="51" hidden="1" x14ac:dyDescent="0.2">
      <c r="B775" s="9" t="s">
        <v>6799</v>
      </c>
      <c r="C775" s="12" t="s">
        <v>47</v>
      </c>
      <c r="D775" s="14" t="s">
        <v>6800</v>
      </c>
      <c r="E775" s="10">
        <v>0</v>
      </c>
      <c r="F775" s="10" t="str">
        <f>IF(REKAPITULACIJA!$F$48*I775=0,"",REKAPITULACIJA!$F$48*I775)</f>
        <v/>
      </c>
      <c r="G775" s="10" t="str">
        <f t="shared" si="15"/>
        <v/>
      </c>
      <c r="I775" s="28">
        <v>0</v>
      </c>
    </row>
    <row r="776" spans="2:9" ht="51" hidden="1" x14ac:dyDescent="0.2">
      <c r="B776" s="9" t="s">
        <v>6801</v>
      </c>
      <c r="C776" s="12" t="s">
        <v>47</v>
      </c>
      <c r="D776" s="14" t="s">
        <v>8890</v>
      </c>
      <c r="E776" s="10">
        <v>0</v>
      </c>
      <c r="F776" s="10" t="str">
        <f>IF(REKAPITULACIJA!$F$48*I776=0,"",REKAPITULACIJA!$F$48*I776)</f>
        <v/>
      </c>
      <c r="G776" s="10" t="str">
        <f t="shared" si="15"/>
        <v/>
      </c>
      <c r="I776" s="28">
        <v>0</v>
      </c>
    </row>
    <row r="777" spans="2:9" ht="51" hidden="1" x14ac:dyDescent="0.2">
      <c r="B777" s="9" t="s">
        <v>6802</v>
      </c>
      <c r="C777" s="12" t="s">
        <v>47</v>
      </c>
      <c r="D777" s="14" t="s">
        <v>8891</v>
      </c>
      <c r="E777" s="10">
        <v>0</v>
      </c>
      <c r="F777" s="10" t="str">
        <f>IF(REKAPITULACIJA!$F$48*I777=0,"",REKAPITULACIJA!$F$48*I777)</f>
        <v/>
      </c>
      <c r="G777" s="10" t="str">
        <f t="shared" si="15"/>
        <v/>
      </c>
      <c r="I777" s="28">
        <v>0</v>
      </c>
    </row>
    <row r="778" spans="2:9" ht="51" hidden="1" x14ac:dyDescent="0.2">
      <c r="B778" s="9" t="s">
        <v>6803</v>
      </c>
      <c r="C778" s="12" t="s">
        <v>47</v>
      </c>
      <c r="D778" s="14" t="s">
        <v>6804</v>
      </c>
      <c r="E778" s="10">
        <v>0</v>
      </c>
      <c r="F778" s="10" t="str">
        <f>IF(REKAPITULACIJA!$F$48*I778=0,"",REKAPITULACIJA!$F$48*I778)</f>
        <v/>
      </c>
      <c r="G778" s="10" t="str">
        <f t="shared" si="15"/>
        <v/>
      </c>
      <c r="I778" s="28">
        <v>0</v>
      </c>
    </row>
    <row r="779" spans="2:9" ht="51" hidden="1" x14ac:dyDescent="0.2">
      <c r="B779" s="9" t="s">
        <v>6805</v>
      </c>
      <c r="C779" s="12" t="s">
        <v>47</v>
      </c>
      <c r="D779" s="14" t="s">
        <v>8892</v>
      </c>
      <c r="E779" s="10">
        <v>0</v>
      </c>
      <c r="F779" s="10" t="str">
        <f>IF(REKAPITULACIJA!$F$48*I779=0,"",REKAPITULACIJA!$F$48*I779)</f>
        <v/>
      </c>
      <c r="G779" s="10" t="str">
        <f t="shared" si="15"/>
        <v/>
      </c>
      <c r="I779" s="28">
        <v>0</v>
      </c>
    </row>
    <row r="780" spans="2:9" ht="63.75" hidden="1" x14ac:dyDescent="0.2">
      <c r="B780" s="9" t="s">
        <v>6806</v>
      </c>
      <c r="C780" s="12" t="s">
        <v>47</v>
      </c>
      <c r="D780" s="14" t="s">
        <v>8893</v>
      </c>
      <c r="E780" s="10">
        <v>0</v>
      </c>
      <c r="F780" s="10" t="str">
        <f>IF(REKAPITULACIJA!$F$48*I780=0,"",REKAPITULACIJA!$F$48*I780)</f>
        <v/>
      </c>
      <c r="G780" s="10" t="str">
        <f t="shared" si="15"/>
        <v/>
      </c>
      <c r="I780" s="28">
        <v>0</v>
      </c>
    </row>
    <row r="781" spans="2:9" ht="63.75" hidden="1" x14ac:dyDescent="0.2">
      <c r="B781" s="9" t="s">
        <v>6807</v>
      </c>
      <c r="C781" s="12" t="s">
        <v>47</v>
      </c>
      <c r="D781" s="14" t="s">
        <v>8894</v>
      </c>
      <c r="E781" s="10">
        <v>0</v>
      </c>
      <c r="F781" s="10" t="str">
        <f>IF(REKAPITULACIJA!$F$48*I781=0,"",REKAPITULACIJA!$F$48*I781)</f>
        <v/>
      </c>
      <c r="G781" s="10" t="str">
        <f t="shared" si="15"/>
        <v/>
      </c>
      <c r="I781" s="28">
        <v>0</v>
      </c>
    </row>
    <row r="782" spans="2:9" ht="63.75" hidden="1" x14ac:dyDescent="0.2">
      <c r="B782" s="9" t="s">
        <v>6808</v>
      </c>
      <c r="C782" s="12" t="s">
        <v>47</v>
      </c>
      <c r="D782" s="14" t="s">
        <v>8895</v>
      </c>
      <c r="E782" s="10">
        <v>0</v>
      </c>
      <c r="F782" s="10" t="str">
        <f>IF(REKAPITULACIJA!$F$48*I782=0,"",REKAPITULACIJA!$F$48*I782)</f>
        <v/>
      </c>
      <c r="G782" s="10" t="str">
        <f t="shared" si="15"/>
        <v/>
      </c>
      <c r="I782" s="28">
        <v>0</v>
      </c>
    </row>
    <row r="783" spans="2:9" ht="63.75" hidden="1" x14ac:dyDescent="0.2">
      <c r="B783" s="9" t="s">
        <v>6809</v>
      </c>
      <c r="C783" s="12" t="s">
        <v>47</v>
      </c>
      <c r="D783" s="14" t="s">
        <v>8896</v>
      </c>
      <c r="E783" s="10">
        <v>0</v>
      </c>
      <c r="F783" s="10" t="str">
        <f>IF(REKAPITULACIJA!$F$48*I783=0,"",REKAPITULACIJA!$F$48*I783)</f>
        <v/>
      </c>
      <c r="G783" s="10" t="str">
        <f t="shared" si="15"/>
        <v/>
      </c>
      <c r="I783" s="28">
        <v>0</v>
      </c>
    </row>
    <row r="784" spans="2:9" ht="63.75" hidden="1" x14ac:dyDescent="0.2">
      <c r="B784" s="9" t="s">
        <v>6810</v>
      </c>
      <c r="C784" s="12" t="s">
        <v>47</v>
      </c>
      <c r="D784" s="14" t="s">
        <v>8897</v>
      </c>
      <c r="E784" s="10">
        <v>0</v>
      </c>
      <c r="F784" s="10" t="str">
        <f>IF(REKAPITULACIJA!$F$48*I784=0,"",REKAPITULACIJA!$F$48*I784)</f>
        <v/>
      </c>
      <c r="G784" s="10" t="str">
        <f t="shared" si="15"/>
        <v/>
      </c>
      <c r="I784" s="28">
        <v>0</v>
      </c>
    </row>
    <row r="785" spans="2:9" ht="63.75" hidden="1" x14ac:dyDescent="0.2">
      <c r="B785" s="9" t="s">
        <v>6811</v>
      </c>
      <c r="C785" s="12" t="s">
        <v>47</v>
      </c>
      <c r="D785" s="14" t="s">
        <v>8898</v>
      </c>
      <c r="E785" s="10">
        <v>0</v>
      </c>
      <c r="F785" s="10" t="str">
        <f>IF(REKAPITULACIJA!$F$48*I785=0,"",REKAPITULACIJA!$F$48*I785)</f>
        <v/>
      </c>
      <c r="G785" s="10" t="str">
        <f t="shared" si="15"/>
        <v/>
      </c>
      <c r="I785" s="28">
        <v>0</v>
      </c>
    </row>
    <row r="786" spans="2:9" ht="63.75" hidden="1" x14ac:dyDescent="0.2">
      <c r="B786" s="9" t="s">
        <v>6812</v>
      </c>
      <c r="C786" s="12" t="s">
        <v>47</v>
      </c>
      <c r="D786" s="14" t="s">
        <v>8899</v>
      </c>
      <c r="E786" s="10">
        <v>0</v>
      </c>
      <c r="F786" s="10" t="str">
        <f>IF(REKAPITULACIJA!$F$48*I786=0,"",REKAPITULACIJA!$F$48*I786)</f>
        <v/>
      </c>
      <c r="G786" s="10" t="str">
        <f t="shared" si="15"/>
        <v/>
      </c>
      <c r="I786" s="28">
        <v>0</v>
      </c>
    </row>
    <row r="787" spans="2:9" ht="63.75" hidden="1" x14ac:dyDescent="0.2">
      <c r="B787" s="9" t="s">
        <v>6813</v>
      </c>
      <c r="C787" s="12" t="s">
        <v>47</v>
      </c>
      <c r="D787" s="14" t="s">
        <v>8900</v>
      </c>
      <c r="E787" s="10">
        <v>0</v>
      </c>
      <c r="F787" s="10" t="str">
        <f>IF(REKAPITULACIJA!$F$48*I787=0,"",REKAPITULACIJA!$F$48*I787)</f>
        <v/>
      </c>
      <c r="G787" s="10" t="str">
        <f t="shared" si="15"/>
        <v/>
      </c>
      <c r="I787" s="28">
        <v>0</v>
      </c>
    </row>
    <row r="788" spans="2:9" ht="51" hidden="1" x14ac:dyDescent="0.2">
      <c r="B788" s="9" t="s">
        <v>6814</v>
      </c>
      <c r="C788" s="12" t="s">
        <v>47</v>
      </c>
      <c r="D788" s="14" t="s">
        <v>8901</v>
      </c>
      <c r="E788" s="10">
        <v>0</v>
      </c>
      <c r="F788" s="10" t="str">
        <f>IF(REKAPITULACIJA!$F$48*I788=0,"",REKAPITULACIJA!$F$48*I788)</f>
        <v/>
      </c>
      <c r="G788" s="10" t="str">
        <f t="shared" si="15"/>
        <v/>
      </c>
      <c r="I788" s="28">
        <v>0</v>
      </c>
    </row>
    <row r="789" spans="2:9" ht="51" hidden="1" x14ac:dyDescent="0.2">
      <c r="B789" s="9" t="s">
        <v>6815</v>
      </c>
      <c r="C789" s="12" t="s">
        <v>47</v>
      </c>
      <c r="D789" s="14" t="s">
        <v>6816</v>
      </c>
      <c r="E789" s="10">
        <v>0</v>
      </c>
      <c r="F789" s="10" t="str">
        <f>IF(REKAPITULACIJA!$F$48*I789=0,"",REKAPITULACIJA!$F$48*I789)</f>
        <v/>
      </c>
      <c r="G789" s="10" t="str">
        <f t="shared" si="15"/>
        <v/>
      </c>
      <c r="I789" s="28">
        <v>0</v>
      </c>
    </row>
    <row r="790" spans="2:9" ht="63.75" hidden="1" x14ac:dyDescent="0.2">
      <c r="B790" s="9" t="s">
        <v>6817</v>
      </c>
      <c r="C790" s="12" t="s">
        <v>47</v>
      </c>
      <c r="D790" s="14" t="s">
        <v>8902</v>
      </c>
      <c r="E790" s="10">
        <v>0</v>
      </c>
      <c r="F790" s="10" t="str">
        <f>IF(REKAPITULACIJA!$F$48*I790=0,"",REKAPITULACIJA!$F$48*I790)</f>
        <v/>
      </c>
      <c r="G790" s="10" t="str">
        <f t="shared" si="15"/>
        <v/>
      </c>
      <c r="I790" s="28">
        <v>0</v>
      </c>
    </row>
    <row r="791" spans="2:9" ht="51" hidden="1" x14ac:dyDescent="0.2">
      <c r="B791" s="9" t="s">
        <v>6818</v>
      </c>
      <c r="C791" s="12" t="s">
        <v>47</v>
      </c>
      <c r="D791" s="14" t="s">
        <v>8903</v>
      </c>
      <c r="E791" s="10">
        <v>0</v>
      </c>
      <c r="F791" s="10" t="str">
        <f>IF(REKAPITULACIJA!$F$48*I791=0,"",REKAPITULACIJA!$F$48*I791)</f>
        <v/>
      </c>
      <c r="G791" s="10" t="str">
        <f t="shared" si="15"/>
        <v/>
      </c>
      <c r="I791" s="28">
        <v>0</v>
      </c>
    </row>
    <row r="792" spans="2:9" ht="63.75" hidden="1" x14ac:dyDescent="0.2">
      <c r="B792" s="9" t="s">
        <v>6819</v>
      </c>
      <c r="C792" s="12" t="s">
        <v>47</v>
      </c>
      <c r="D792" s="14" t="s">
        <v>8904</v>
      </c>
      <c r="E792" s="10">
        <v>0</v>
      </c>
      <c r="F792" s="10" t="str">
        <f>IF(REKAPITULACIJA!$F$48*I792=0,"",REKAPITULACIJA!$F$48*I792)</f>
        <v/>
      </c>
      <c r="G792" s="10" t="str">
        <f t="shared" si="15"/>
        <v/>
      </c>
      <c r="I792" s="28">
        <v>0</v>
      </c>
    </row>
    <row r="793" spans="2:9" ht="63.75" hidden="1" x14ac:dyDescent="0.2">
      <c r="B793" s="9" t="s">
        <v>6820</v>
      </c>
      <c r="C793" s="12" t="s">
        <v>47</v>
      </c>
      <c r="D793" s="14" t="s">
        <v>8905</v>
      </c>
      <c r="E793" s="10">
        <v>0</v>
      </c>
      <c r="F793" s="10" t="str">
        <f>IF(REKAPITULACIJA!$F$48*I793=0,"",REKAPITULACIJA!$F$48*I793)</f>
        <v/>
      </c>
      <c r="G793" s="10" t="str">
        <f t="shared" si="15"/>
        <v/>
      </c>
      <c r="I793" s="28">
        <v>0</v>
      </c>
    </row>
    <row r="794" spans="2:9" ht="63.75" hidden="1" x14ac:dyDescent="0.2">
      <c r="B794" s="9" t="s">
        <v>6821</v>
      </c>
      <c r="C794" s="12" t="s">
        <v>47</v>
      </c>
      <c r="D794" s="14" t="s">
        <v>8906</v>
      </c>
      <c r="E794" s="10">
        <v>0</v>
      </c>
      <c r="F794" s="10" t="str">
        <f>IF(REKAPITULACIJA!$F$48*I794=0,"",REKAPITULACIJA!$F$48*I794)</f>
        <v/>
      </c>
      <c r="G794" s="10" t="str">
        <f t="shared" si="15"/>
        <v/>
      </c>
      <c r="I794" s="28">
        <v>0</v>
      </c>
    </row>
    <row r="795" spans="2:9" ht="63.75" hidden="1" x14ac:dyDescent="0.2">
      <c r="B795" s="9" t="s">
        <v>6822</v>
      </c>
      <c r="C795" s="12" t="s">
        <v>47</v>
      </c>
      <c r="D795" s="14" t="s">
        <v>8907</v>
      </c>
      <c r="E795" s="10">
        <v>0</v>
      </c>
      <c r="F795" s="10" t="str">
        <f>IF(REKAPITULACIJA!$F$48*I795=0,"",REKAPITULACIJA!$F$48*I795)</f>
        <v/>
      </c>
      <c r="G795" s="10" t="str">
        <f t="shared" si="15"/>
        <v/>
      </c>
      <c r="I795" s="28">
        <v>0</v>
      </c>
    </row>
    <row r="796" spans="2:9" ht="51" hidden="1" x14ac:dyDescent="0.2">
      <c r="B796" s="9" t="s">
        <v>6823</v>
      </c>
      <c r="C796" s="12" t="s">
        <v>47</v>
      </c>
      <c r="D796" s="14" t="s">
        <v>6824</v>
      </c>
      <c r="E796" s="10">
        <v>0</v>
      </c>
      <c r="F796" s="10" t="str">
        <f>IF(REKAPITULACIJA!$F$48*I796=0,"",REKAPITULACIJA!$F$48*I796)</f>
        <v/>
      </c>
      <c r="G796" s="10" t="str">
        <f t="shared" si="15"/>
        <v/>
      </c>
      <c r="I796" s="28">
        <v>0</v>
      </c>
    </row>
    <row r="797" spans="2:9" ht="51" hidden="1" x14ac:dyDescent="0.2">
      <c r="B797" s="9" t="s">
        <v>6825</v>
      </c>
      <c r="C797" s="12" t="s">
        <v>47</v>
      </c>
      <c r="D797" s="14" t="s">
        <v>6826</v>
      </c>
      <c r="E797" s="10">
        <v>0</v>
      </c>
      <c r="F797" s="10" t="str">
        <f>IF(REKAPITULACIJA!$F$48*I797=0,"",REKAPITULACIJA!$F$48*I797)</f>
        <v/>
      </c>
      <c r="G797" s="10" t="str">
        <f t="shared" si="15"/>
        <v/>
      </c>
      <c r="I797" s="28">
        <v>0</v>
      </c>
    </row>
    <row r="798" spans="2:9" ht="51" hidden="1" x14ac:dyDescent="0.2">
      <c r="B798" s="9" t="s">
        <v>6827</v>
      </c>
      <c r="C798" s="12" t="s">
        <v>47</v>
      </c>
      <c r="D798" s="14" t="s">
        <v>6828</v>
      </c>
      <c r="E798" s="10">
        <v>0</v>
      </c>
      <c r="F798" s="10" t="str">
        <f>IF(REKAPITULACIJA!$F$48*I798=0,"",REKAPITULACIJA!$F$48*I798)</f>
        <v/>
      </c>
      <c r="G798" s="10" t="str">
        <f t="shared" si="15"/>
        <v/>
      </c>
      <c r="I798" s="28">
        <v>0</v>
      </c>
    </row>
    <row r="799" spans="2:9" ht="51" hidden="1" x14ac:dyDescent="0.2">
      <c r="B799" s="9" t="s">
        <v>6829</v>
      </c>
      <c r="C799" s="12" t="s">
        <v>47</v>
      </c>
      <c r="D799" s="14" t="s">
        <v>6830</v>
      </c>
      <c r="E799" s="10">
        <v>0</v>
      </c>
      <c r="F799" s="10" t="str">
        <f>IF(REKAPITULACIJA!$F$48*I799=0,"",REKAPITULACIJA!$F$48*I799)</f>
        <v/>
      </c>
      <c r="G799" s="10" t="str">
        <f t="shared" si="15"/>
        <v/>
      </c>
      <c r="I799" s="28">
        <v>0</v>
      </c>
    </row>
    <row r="800" spans="2:9" ht="51" hidden="1" x14ac:dyDescent="0.2">
      <c r="B800" s="9" t="s">
        <v>6831</v>
      </c>
      <c r="C800" s="12" t="s">
        <v>47</v>
      </c>
      <c r="D800" s="14" t="s">
        <v>6832</v>
      </c>
      <c r="E800" s="10">
        <v>0</v>
      </c>
      <c r="F800" s="10" t="str">
        <f>IF(REKAPITULACIJA!$F$48*I800=0,"",REKAPITULACIJA!$F$48*I800)</f>
        <v/>
      </c>
      <c r="G800" s="10" t="str">
        <f t="shared" si="15"/>
        <v/>
      </c>
      <c r="I800" s="28">
        <v>0</v>
      </c>
    </row>
    <row r="801" spans="2:9" ht="63.75" hidden="1" x14ac:dyDescent="0.2">
      <c r="B801" s="9" t="s">
        <v>6833</v>
      </c>
      <c r="C801" s="12" t="s">
        <v>47</v>
      </c>
      <c r="D801" s="14" t="s">
        <v>8908</v>
      </c>
      <c r="E801" s="10">
        <v>0</v>
      </c>
      <c r="F801" s="10" t="str">
        <f>IF(REKAPITULACIJA!$F$48*I801=0,"",REKAPITULACIJA!$F$48*I801)</f>
        <v/>
      </c>
      <c r="G801" s="10" t="str">
        <f t="shared" si="15"/>
        <v/>
      </c>
      <c r="I801" s="28">
        <v>0</v>
      </c>
    </row>
    <row r="802" spans="2:9" ht="63.75" hidden="1" x14ac:dyDescent="0.2">
      <c r="B802" s="9" t="s">
        <v>6834</v>
      </c>
      <c r="C802" s="12" t="s">
        <v>47</v>
      </c>
      <c r="D802" s="14" t="s">
        <v>8909</v>
      </c>
      <c r="E802" s="10">
        <v>0</v>
      </c>
      <c r="F802" s="10" t="str">
        <f>IF(REKAPITULACIJA!$F$48*I802=0,"",REKAPITULACIJA!$F$48*I802)</f>
        <v/>
      </c>
      <c r="G802" s="10" t="str">
        <f t="shared" si="15"/>
        <v/>
      </c>
      <c r="I802" s="28">
        <v>0</v>
      </c>
    </row>
    <row r="803" spans="2:9" ht="51" hidden="1" x14ac:dyDescent="0.2">
      <c r="B803" s="9" t="s">
        <v>6835</v>
      </c>
      <c r="C803" s="12" t="s">
        <v>47</v>
      </c>
      <c r="D803" s="14" t="s">
        <v>6836</v>
      </c>
      <c r="E803" s="10">
        <v>0</v>
      </c>
      <c r="F803" s="10" t="str">
        <f>IF(REKAPITULACIJA!$F$48*I803=0,"",REKAPITULACIJA!$F$48*I803)</f>
        <v/>
      </c>
      <c r="G803" s="10" t="str">
        <f t="shared" si="15"/>
        <v/>
      </c>
      <c r="I803" s="28">
        <v>0</v>
      </c>
    </row>
    <row r="804" spans="2:9" ht="63.75" hidden="1" x14ac:dyDescent="0.2">
      <c r="B804" s="9" t="s">
        <v>6837</v>
      </c>
      <c r="C804" s="12" t="s">
        <v>47</v>
      </c>
      <c r="D804" s="14" t="s">
        <v>8910</v>
      </c>
      <c r="E804" s="10">
        <v>0</v>
      </c>
      <c r="F804" s="10" t="str">
        <f>IF(REKAPITULACIJA!$F$48*I804=0,"",REKAPITULACIJA!$F$48*I804)</f>
        <v/>
      </c>
      <c r="G804" s="10" t="str">
        <f t="shared" si="15"/>
        <v/>
      </c>
      <c r="I804" s="28">
        <v>0</v>
      </c>
    </row>
    <row r="805" spans="2:9" ht="63.75" hidden="1" x14ac:dyDescent="0.2">
      <c r="B805" s="9" t="s">
        <v>6838</v>
      </c>
      <c r="C805" s="12" t="s">
        <v>47</v>
      </c>
      <c r="D805" s="14" t="s">
        <v>8911</v>
      </c>
      <c r="E805" s="10">
        <v>0</v>
      </c>
      <c r="F805" s="10" t="str">
        <f>IF(REKAPITULACIJA!$F$48*I805=0,"",REKAPITULACIJA!$F$48*I805)</f>
        <v/>
      </c>
      <c r="G805" s="10" t="str">
        <f t="shared" si="15"/>
        <v/>
      </c>
      <c r="I805" s="28">
        <v>0</v>
      </c>
    </row>
    <row r="806" spans="2:9" ht="63.75" hidden="1" x14ac:dyDescent="0.2">
      <c r="B806" s="9" t="s">
        <v>6839</v>
      </c>
      <c r="C806" s="12" t="s">
        <v>47</v>
      </c>
      <c r="D806" s="14" t="s">
        <v>8912</v>
      </c>
      <c r="E806" s="10">
        <v>0</v>
      </c>
      <c r="F806" s="10" t="str">
        <f>IF(REKAPITULACIJA!$F$48*I806=0,"",REKAPITULACIJA!$F$48*I806)</f>
        <v/>
      </c>
      <c r="G806" s="10" t="str">
        <f t="shared" si="15"/>
        <v/>
      </c>
      <c r="I806" s="28">
        <v>0</v>
      </c>
    </row>
    <row r="807" spans="2:9" ht="63.75" hidden="1" x14ac:dyDescent="0.2">
      <c r="B807" s="9" t="s">
        <v>6840</v>
      </c>
      <c r="C807" s="12" t="s">
        <v>47</v>
      </c>
      <c r="D807" s="14" t="s">
        <v>8913</v>
      </c>
      <c r="E807" s="10">
        <v>0</v>
      </c>
      <c r="F807" s="10" t="str">
        <f>IF(REKAPITULACIJA!$F$48*I807=0,"",REKAPITULACIJA!$F$48*I807)</f>
        <v/>
      </c>
      <c r="G807" s="10" t="str">
        <f t="shared" si="15"/>
        <v/>
      </c>
      <c r="I807" s="28">
        <v>0</v>
      </c>
    </row>
    <row r="808" spans="2:9" ht="63.75" hidden="1" x14ac:dyDescent="0.2">
      <c r="B808" s="9" t="s">
        <v>6841</v>
      </c>
      <c r="C808" s="12" t="s">
        <v>47</v>
      </c>
      <c r="D808" s="14" t="s">
        <v>8914</v>
      </c>
      <c r="E808" s="10">
        <v>0</v>
      </c>
      <c r="F808" s="10" t="str">
        <f>IF(REKAPITULACIJA!$F$48*I808=0,"",REKAPITULACIJA!$F$48*I808)</f>
        <v/>
      </c>
      <c r="G808" s="10" t="str">
        <f t="shared" si="15"/>
        <v/>
      </c>
      <c r="I808" s="28">
        <v>0</v>
      </c>
    </row>
    <row r="809" spans="2:9" ht="63.75" hidden="1" x14ac:dyDescent="0.2">
      <c r="B809" s="9" t="s">
        <v>6842</v>
      </c>
      <c r="C809" s="12" t="s">
        <v>47</v>
      </c>
      <c r="D809" s="14" t="s">
        <v>8915</v>
      </c>
      <c r="E809" s="10">
        <v>0</v>
      </c>
      <c r="F809" s="10" t="str">
        <f>IF(REKAPITULACIJA!$F$48*I809=0,"",REKAPITULACIJA!$F$48*I809)</f>
        <v/>
      </c>
      <c r="G809" s="10" t="str">
        <f t="shared" si="15"/>
        <v/>
      </c>
      <c r="I809" s="28">
        <v>0</v>
      </c>
    </row>
    <row r="810" spans="2:9" ht="63.75" hidden="1" x14ac:dyDescent="0.2">
      <c r="B810" s="9" t="s">
        <v>6843</v>
      </c>
      <c r="C810" s="12" t="s">
        <v>47</v>
      </c>
      <c r="D810" s="14" t="s">
        <v>8916</v>
      </c>
      <c r="E810" s="10">
        <v>0</v>
      </c>
      <c r="F810" s="10" t="str">
        <f>IF(REKAPITULACIJA!$F$48*I810=0,"",REKAPITULACIJA!$F$48*I810)</f>
        <v/>
      </c>
      <c r="G810" s="10" t="str">
        <f t="shared" ref="G810:G873" si="16">IF(F810="","",E810*F810)</f>
        <v/>
      </c>
      <c r="I810" s="28">
        <v>0</v>
      </c>
    </row>
    <row r="811" spans="2:9" ht="63.75" hidden="1" x14ac:dyDescent="0.2">
      <c r="B811" s="9" t="s">
        <v>6844</v>
      </c>
      <c r="C811" s="12" t="s">
        <v>47</v>
      </c>
      <c r="D811" s="14" t="s">
        <v>8917</v>
      </c>
      <c r="E811" s="10">
        <v>0</v>
      </c>
      <c r="F811" s="10" t="str">
        <f>IF(REKAPITULACIJA!$F$48*I811=0,"",REKAPITULACIJA!$F$48*I811)</f>
        <v/>
      </c>
      <c r="G811" s="10" t="str">
        <f t="shared" si="16"/>
        <v/>
      </c>
      <c r="I811" s="28">
        <v>0</v>
      </c>
    </row>
    <row r="812" spans="2:9" ht="63.75" hidden="1" x14ac:dyDescent="0.2">
      <c r="B812" s="9" t="s">
        <v>6845</v>
      </c>
      <c r="C812" s="12" t="s">
        <v>47</v>
      </c>
      <c r="D812" s="14" t="s">
        <v>8918</v>
      </c>
      <c r="E812" s="10">
        <v>0</v>
      </c>
      <c r="F812" s="10" t="str">
        <f>IF(REKAPITULACIJA!$F$48*I812=0,"",REKAPITULACIJA!$F$48*I812)</f>
        <v/>
      </c>
      <c r="G812" s="10" t="str">
        <f t="shared" si="16"/>
        <v/>
      </c>
      <c r="I812" s="28">
        <v>0</v>
      </c>
    </row>
    <row r="813" spans="2:9" ht="63.75" hidden="1" x14ac:dyDescent="0.2">
      <c r="B813" s="9" t="s">
        <v>6846</v>
      </c>
      <c r="C813" s="12" t="s">
        <v>47</v>
      </c>
      <c r="D813" s="14" t="s">
        <v>8919</v>
      </c>
      <c r="E813" s="10">
        <v>0</v>
      </c>
      <c r="F813" s="10" t="str">
        <f>IF(REKAPITULACIJA!$F$48*I813=0,"",REKAPITULACIJA!$F$48*I813)</f>
        <v/>
      </c>
      <c r="G813" s="10" t="str">
        <f t="shared" si="16"/>
        <v/>
      </c>
      <c r="I813" s="28">
        <v>0</v>
      </c>
    </row>
    <row r="814" spans="2:9" ht="63.75" hidden="1" x14ac:dyDescent="0.2">
      <c r="B814" s="9" t="s">
        <v>6847</v>
      </c>
      <c r="C814" s="12" t="s">
        <v>47</v>
      </c>
      <c r="D814" s="14" t="s">
        <v>8920</v>
      </c>
      <c r="E814" s="10">
        <v>0</v>
      </c>
      <c r="F814" s="10" t="str">
        <f>IF(REKAPITULACIJA!$F$48*I814=0,"",REKAPITULACIJA!$F$48*I814)</f>
        <v/>
      </c>
      <c r="G814" s="10" t="str">
        <f t="shared" si="16"/>
        <v/>
      </c>
      <c r="I814" s="28">
        <v>0</v>
      </c>
    </row>
    <row r="815" spans="2:9" ht="63.75" hidden="1" x14ac:dyDescent="0.2">
      <c r="B815" s="9" t="s">
        <v>6848</v>
      </c>
      <c r="C815" s="12" t="s">
        <v>47</v>
      </c>
      <c r="D815" s="14" t="s">
        <v>8921</v>
      </c>
      <c r="E815" s="10">
        <v>0</v>
      </c>
      <c r="F815" s="10" t="str">
        <f>IF(REKAPITULACIJA!$F$48*I815=0,"",REKAPITULACIJA!$F$48*I815)</f>
        <v/>
      </c>
      <c r="G815" s="10" t="str">
        <f t="shared" si="16"/>
        <v/>
      </c>
      <c r="I815" s="28">
        <v>0</v>
      </c>
    </row>
    <row r="816" spans="2:9" ht="38.25" hidden="1" x14ac:dyDescent="0.2">
      <c r="B816" s="9" t="s">
        <v>6849</v>
      </c>
      <c r="C816" s="12" t="s">
        <v>47</v>
      </c>
      <c r="D816" s="14" t="s">
        <v>8922</v>
      </c>
      <c r="E816" s="10">
        <v>0</v>
      </c>
      <c r="F816" s="10" t="str">
        <f>IF(REKAPITULACIJA!$F$48*I816=0,"",REKAPITULACIJA!$F$48*I816)</f>
        <v/>
      </c>
      <c r="G816" s="10" t="str">
        <f t="shared" si="16"/>
        <v/>
      </c>
      <c r="I816" s="28">
        <v>0</v>
      </c>
    </row>
    <row r="817" spans="2:9" ht="76.5" hidden="1" x14ac:dyDescent="0.2">
      <c r="B817" s="9" t="s">
        <v>6850</v>
      </c>
      <c r="C817" s="12" t="s">
        <v>84</v>
      </c>
      <c r="D817" s="14" t="s">
        <v>8923</v>
      </c>
      <c r="E817" s="10">
        <v>0</v>
      </c>
      <c r="F817" s="10" t="str">
        <f>IF(REKAPITULACIJA!$F$48*I817=0,"",REKAPITULACIJA!$F$48*I817)</f>
        <v/>
      </c>
      <c r="G817" s="10" t="str">
        <f t="shared" si="16"/>
        <v/>
      </c>
      <c r="I817" s="28">
        <v>0</v>
      </c>
    </row>
    <row r="818" spans="2:9" ht="76.5" hidden="1" x14ac:dyDescent="0.2">
      <c r="B818" s="9" t="s">
        <v>6851</v>
      </c>
      <c r="C818" s="12" t="s">
        <v>84</v>
      </c>
      <c r="D818" s="14" t="s">
        <v>8924</v>
      </c>
      <c r="E818" s="10">
        <v>0</v>
      </c>
      <c r="F818" s="10" t="str">
        <f>IF(REKAPITULACIJA!$F$48*I818=0,"",REKAPITULACIJA!$F$48*I818)</f>
        <v/>
      </c>
      <c r="G818" s="10" t="str">
        <f t="shared" si="16"/>
        <v/>
      </c>
      <c r="I818" s="28">
        <v>0</v>
      </c>
    </row>
    <row r="819" spans="2:9" ht="76.5" hidden="1" x14ac:dyDescent="0.2">
      <c r="B819" s="9" t="s">
        <v>6852</v>
      </c>
      <c r="C819" s="12" t="s">
        <v>84</v>
      </c>
      <c r="D819" s="14" t="s">
        <v>8925</v>
      </c>
      <c r="E819" s="10">
        <v>0</v>
      </c>
      <c r="F819" s="10" t="str">
        <f>IF(REKAPITULACIJA!$F$48*I819=0,"",REKAPITULACIJA!$F$48*I819)</f>
        <v/>
      </c>
      <c r="G819" s="10" t="str">
        <f t="shared" si="16"/>
        <v/>
      </c>
      <c r="I819" s="28">
        <v>0</v>
      </c>
    </row>
    <row r="820" spans="2:9" ht="76.5" hidden="1" x14ac:dyDescent="0.2">
      <c r="B820" s="9" t="s">
        <v>6853</v>
      </c>
      <c r="C820" s="12" t="s">
        <v>84</v>
      </c>
      <c r="D820" s="14" t="s">
        <v>8926</v>
      </c>
      <c r="E820" s="10">
        <v>0</v>
      </c>
      <c r="F820" s="10" t="str">
        <f>IF(REKAPITULACIJA!$F$48*I820=0,"",REKAPITULACIJA!$F$48*I820)</f>
        <v/>
      </c>
      <c r="G820" s="10" t="str">
        <f t="shared" si="16"/>
        <v/>
      </c>
      <c r="I820" s="28">
        <v>0</v>
      </c>
    </row>
    <row r="821" spans="2:9" ht="63.75" hidden="1" x14ac:dyDescent="0.2">
      <c r="B821" s="9" t="s">
        <v>6854</v>
      </c>
      <c r="C821" s="12" t="s">
        <v>84</v>
      </c>
      <c r="D821" s="14" t="s">
        <v>6855</v>
      </c>
      <c r="E821" s="10">
        <v>0</v>
      </c>
      <c r="F821" s="10" t="str">
        <f>IF(REKAPITULACIJA!$F$48*I821=0,"",REKAPITULACIJA!$F$48*I821)</f>
        <v/>
      </c>
      <c r="G821" s="10" t="str">
        <f t="shared" si="16"/>
        <v/>
      </c>
      <c r="I821" s="28">
        <v>0</v>
      </c>
    </row>
    <row r="822" spans="2:9" ht="63.75" hidden="1" x14ac:dyDescent="0.2">
      <c r="B822" s="9" t="s">
        <v>6856</v>
      </c>
      <c r="C822" s="12" t="s">
        <v>84</v>
      </c>
      <c r="D822" s="14" t="s">
        <v>6857</v>
      </c>
      <c r="E822" s="10">
        <v>0</v>
      </c>
      <c r="F822" s="10" t="str">
        <f>IF(REKAPITULACIJA!$F$48*I822=0,"",REKAPITULACIJA!$F$48*I822)</f>
        <v/>
      </c>
      <c r="G822" s="10" t="str">
        <f t="shared" si="16"/>
        <v/>
      </c>
      <c r="I822" s="28">
        <v>0</v>
      </c>
    </row>
    <row r="823" spans="2:9" ht="63.75" hidden="1" x14ac:dyDescent="0.2">
      <c r="B823" s="9" t="s">
        <v>6858</v>
      </c>
      <c r="C823" s="12" t="s">
        <v>84</v>
      </c>
      <c r="D823" s="14" t="s">
        <v>6859</v>
      </c>
      <c r="E823" s="10">
        <v>0</v>
      </c>
      <c r="F823" s="10" t="str">
        <f>IF(REKAPITULACIJA!$F$48*I823=0,"",REKAPITULACIJA!$F$48*I823)</f>
        <v/>
      </c>
      <c r="G823" s="10" t="str">
        <f t="shared" si="16"/>
        <v/>
      </c>
      <c r="I823" s="28">
        <v>0</v>
      </c>
    </row>
    <row r="824" spans="2:9" ht="63.75" hidden="1" x14ac:dyDescent="0.2">
      <c r="B824" s="9" t="s">
        <v>6860</v>
      </c>
      <c r="C824" s="12" t="s">
        <v>84</v>
      </c>
      <c r="D824" s="14" t="s">
        <v>6861</v>
      </c>
      <c r="E824" s="10">
        <v>0</v>
      </c>
      <c r="F824" s="10" t="str">
        <f>IF(REKAPITULACIJA!$F$48*I824=0,"",REKAPITULACIJA!$F$48*I824)</f>
        <v/>
      </c>
      <c r="G824" s="10" t="str">
        <f t="shared" si="16"/>
        <v/>
      </c>
      <c r="I824" s="28">
        <v>0</v>
      </c>
    </row>
    <row r="825" spans="2:9" ht="63.75" hidden="1" x14ac:dyDescent="0.2">
      <c r="B825" s="9" t="s">
        <v>6862</v>
      </c>
      <c r="C825" s="12" t="s">
        <v>84</v>
      </c>
      <c r="D825" s="14" t="s">
        <v>6863</v>
      </c>
      <c r="E825" s="10">
        <v>0</v>
      </c>
      <c r="F825" s="10" t="str">
        <f>IF(REKAPITULACIJA!$F$48*I825=0,"",REKAPITULACIJA!$F$48*I825)</f>
        <v/>
      </c>
      <c r="G825" s="10" t="str">
        <f t="shared" si="16"/>
        <v/>
      </c>
      <c r="I825" s="28">
        <v>0</v>
      </c>
    </row>
    <row r="826" spans="2:9" ht="63.75" hidden="1" x14ac:dyDescent="0.2">
      <c r="B826" s="9" t="s">
        <v>6864</v>
      </c>
      <c r="C826" s="12" t="s">
        <v>84</v>
      </c>
      <c r="D826" s="14" t="s">
        <v>6865</v>
      </c>
      <c r="E826" s="10">
        <v>0</v>
      </c>
      <c r="F826" s="10" t="str">
        <f>IF(REKAPITULACIJA!$F$48*I826=0,"",REKAPITULACIJA!$F$48*I826)</f>
        <v/>
      </c>
      <c r="G826" s="10" t="str">
        <f t="shared" si="16"/>
        <v/>
      </c>
      <c r="I826" s="28">
        <v>0</v>
      </c>
    </row>
    <row r="827" spans="2:9" ht="63.75" hidden="1" x14ac:dyDescent="0.2">
      <c r="B827" s="9" t="s">
        <v>6866</v>
      </c>
      <c r="C827" s="12" t="s">
        <v>84</v>
      </c>
      <c r="D827" s="14" t="s">
        <v>6867</v>
      </c>
      <c r="E827" s="10">
        <v>0</v>
      </c>
      <c r="F827" s="10" t="str">
        <f>IF(REKAPITULACIJA!$F$48*I827=0,"",REKAPITULACIJA!$F$48*I827)</f>
        <v/>
      </c>
      <c r="G827" s="10" t="str">
        <f t="shared" si="16"/>
        <v/>
      </c>
      <c r="I827" s="28">
        <v>0</v>
      </c>
    </row>
    <row r="828" spans="2:9" ht="63.75" hidden="1" x14ac:dyDescent="0.2">
      <c r="B828" s="9" t="s">
        <v>6868</v>
      </c>
      <c r="C828" s="12" t="s">
        <v>84</v>
      </c>
      <c r="D828" s="14" t="s">
        <v>6869</v>
      </c>
      <c r="E828" s="10">
        <v>0</v>
      </c>
      <c r="F828" s="10" t="str">
        <f>IF(REKAPITULACIJA!$F$48*I828=0,"",REKAPITULACIJA!$F$48*I828)</f>
        <v/>
      </c>
      <c r="G828" s="10" t="str">
        <f t="shared" si="16"/>
        <v/>
      </c>
      <c r="I828" s="28">
        <v>0</v>
      </c>
    </row>
    <row r="829" spans="2:9" ht="76.5" hidden="1" x14ac:dyDescent="0.2">
      <c r="B829" s="9" t="s">
        <v>6870</v>
      </c>
      <c r="C829" s="12" t="s">
        <v>84</v>
      </c>
      <c r="D829" s="14" t="s">
        <v>6871</v>
      </c>
      <c r="E829" s="10">
        <v>0</v>
      </c>
      <c r="F829" s="10" t="str">
        <f>IF(REKAPITULACIJA!$F$48*I829=0,"",REKAPITULACIJA!$F$48*I829)</f>
        <v/>
      </c>
      <c r="G829" s="10" t="str">
        <f t="shared" si="16"/>
        <v/>
      </c>
      <c r="I829" s="28">
        <v>0</v>
      </c>
    </row>
    <row r="830" spans="2:9" ht="76.5" hidden="1" x14ac:dyDescent="0.2">
      <c r="B830" s="9" t="s">
        <v>6872</v>
      </c>
      <c r="C830" s="12" t="s">
        <v>84</v>
      </c>
      <c r="D830" s="26" t="s">
        <v>6873</v>
      </c>
      <c r="E830" s="10">
        <v>0</v>
      </c>
      <c r="F830" s="10" t="str">
        <f>IF(REKAPITULACIJA!$F$48*I830=0,"",REKAPITULACIJA!$F$48*I830)</f>
        <v/>
      </c>
      <c r="G830" s="10" t="str">
        <f t="shared" si="16"/>
        <v/>
      </c>
      <c r="I830" s="28">
        <v>0</v>
      </c>
    </row>
    <row r="831" spans="2:9" ht="76.5" hidden="1" x14ac:dyDescent="0.2">
      <c r="B831" s="9" t="s">
        <v>6874</v>
      </c>
      <c r="C831" s="12" t="s">
        <v>84</v>
      </c>
      <c r="D831" s="26" t="s">
        <v>6875</v>
      </c>
      <c r="E831" s="10">
        <v>0</v>
      </c>
      <c r="F831" s="10" t="str">
        <f>IF(REKAPITULACIJA!$F$48*I831=0,"",REKAPITULACIJA!$F$48*I831)</f>
        <v/>
      </c>
      <c r="G831" s="10" t="str">
        <f t="shared" si="16"/>
        <v/>
      </c>
      <c r="I831" s="28">
        <v>0</v>
      </c>
    </row>
    <row r="832" spans="2:9" ht="76.5" hidden="1" x14ac:dyDescent="0.2">
      <c r="B832" s="9" t="s">
        <v>6876</v>
      </c>
      <c r="C832" s="12" t="s">
        <v>84</v>
      </c>
      <c r="D832" s="14" t="s">
        <v>6877</v>
      </c>
      <c r="E832" s="10">
        <v>0</v>
      </c>
      <c r="F832" s="10" t="str">
        <f>IF(REKAPITULACIJA!$F$48*I832=0,"",REKAPITULACIJA!$F$48*I832)</f>
        <v/>
      </c>
      <c r="G832" s="10" t="str">
        <f t="shared" si="16"/>
        <v/>
      </c>
      <c r="I832" s="28">
        <v>0</v>
      </c>
    </row>
    <row r="833" spans="2:9" ht="76.5" hidden="1" x14ac:dyDescent="0.2">
      <c r="B833" s="9" t="s">
        <v>6878</v>
      </c>
      <c r="C833" s="12" t="s">
        <v>84</v>
      </c>
      <c r="D833" s="26" t="s">
        <v>6879</v>
      </c>
      <c r="E833" s="10">
        <v>0</v>
      </c>
      <c r="F833" s="10" t="str">
        <f>IF(REKAPITULACIJA!$F$48*I833=0,"",REKAPITULACIJA!$F$48*I833)</f>
        <v/>
      </c>
      <c r="G833" s="10" t="str">
        <f t="shared" si="16"/>
        <v/>
      </c>
      <c r="I833" s="28">
        <v>0</v>
      </c>
    </row>
    <row r="834" spans="2:9" ht="76.5" hidden="1" x14ac:dyDescent="0.2">
      <c r="B834" s="9" t="s">
        <v>6880</v>
      </c>
      <c r="C834" s="12" t="s">
        <v>84</v>
      </c>
      <c r="D834" s="26" t="s">
        <v>6881</v>
      </c>
      <c r="E834" s="10">
        <v>0</v>
      </c>
      <c r="F834" s="10" t="str">
        <f>IF(REKAPITULACIJA!$F$48*I834=0,"",REKAPITULACIJA!$F$48*I834)</f>
        <v/>
      </c>
      <c r="G834" s="10" t="str">
        <f t="shared" si="16"/>
        <v/>
      </c>
      <c r="I834" s="28">
        <v>0</v>
      </c>
    </row>
    <row r="835" spans="2:9" ht="76.5" hidden="1" x14ac:dyDescent="0.2">
      <c r="B835" s="9" t="s">
        <v>6882</v>
      </c>
      <c r="C835" s="12" t="s">
        <v>84</v>
      </c>
      <c r="D835" s="26" t="s">
        <v>6883</v>
      </c>
      <c r="E835" s="10">
        <v>0</v>
      </c>
      <c r="F835" s="10" t="str">
        <f>IF(REKAPITULACIJA!$F$48*I835=0,"",REKAPITULACIJA!$F$48*I835)</f>
        <v/>
      </c>
      <c r="G835" s="10" t="str">
        <f t="shared" si="16"/>
        <v/>
      </c>
      <c r="I835" s="28">
        <v>0</v>
      </c>
    </row>
    <row r="836" spans="2:9" ht="76.5" hidden="1" x14ac:dyDescent="0.2">
      <c r="B836" s="9" t="s">
        <v>6884</v>
      </c>
      <c r="C836" s="12" t="s">
        <v>84</v>
      </c>
      <c r="D836" s="26" t="s">
        <v>6885</v>
      </c>
      <c r="E836" s="10">
        <v>0</v>
      </c>
      <c r="F836" s="10" t="str">
        <f>IF(REKAPITULACIJA!$F$48*I836=0,"",REKAPITULACIJA!$F$48*I836)</f>
        <v/>
      </c>
      <c r="G836" s="10" t="str">
        <f t="shared" si="16"/>
        <v/>
      </c>
      <c r="I836" s="28">
        <v>0</v>
      </c>
    </row>
    <row r="837" spans="2:9" ht="63.75" hidden="1" x14ac:dyDescent="0.2">
      <c r="B837" s="9" t="s">
        <v>6886</v>
      </c>
      <c r="C837" s="12" t="s">
        <v>84</v>
      </c>
      <c r="D837" s="14" t="s">
        <v>6887</v>
      </c>
      <c r="E837" s="10">
        <v>0</v>
      </c>
      <c r="F837" s="10" t="str">
        <f>IF(REKAPITULACIJA!$F$48*I837=0,"",REKAPITULACIJA!$F$48*I837)</f>
        <v/>
      </c>
      <c r="G837" s="10" t="str">
        <f t="shared" si="16"/>
        <v/>
      </c>
      <c r="I837" s="28">
        <v>0</v>
      </c>
    </row>
    <row r="838" spans="2:9" ht="76.5" hidden="1" x14ac:dyDescent="0.2">
      <c r="B838" s="9" t="s">
        <v>6888</v>
      </c>
      <c r="C838" s="12" t="s">
        <v>84</v>
      </c>
      <c r="D838" s="14" t="s">
        <v>8927</v>
      </c>
      <c r="E838" s="10">
        <v>0</v>
      </c>
      <c r="F838" s="10" t="str">
        <f>IF(REKAPITULACIJA!$F$48*I838=0,"",REKAPITULACIJA!$F$48*I838)</f>
        <v/>
      </c>
      <c r="G838" s="10" t="str">
        <f t="shared" si="16"/>
        <v/>
      </c>
      <c r="I838" s="28">
        <v>0</v>
      </c>
    </row>
    <row r="839" spans="2:9" ht="76.5" hidden="1" x14ac:dyDescent="0.2">
      <c r="B839" s="9" t="s">
        <v>6889</v>
      </c>
      <c r="C839" s="12" t="s">
        <v>84</v>
      </c>
      <c r="D839" s="14" t="s">
        <v>8928</v>
      </c>
      <c r="E839" s="10">
        <v>0</v>
      </c>
      <c r="F839" s="10" t="str">
        <f>IF(REKAPITULACIJA!$F$48*I839=0,"",REKAPITULACIJA!$F$48*I839)</f>
        <v/>
      </c>
      <c r="G839" s="10" t="str">
        <f t="shared" si="16"/>
        <v/>
      </c>
      <c r="I839" s="28">
        <v>0</v>
      </c>
    </row>
    <row r="840" spans="2:9" ht="63.75" hidden="1" x14ac:dyDescent="0.2">
      <c r="B840" s="9" t="s">
        <v>6890</v>
      </c>
      <c r="C840" s="12" t="s">
        <v>84</v>
      </c>
      <c r="D840" s="14" t="s">
        <v>6891</v>
      </c>
      <c r="E840" s="10">
        <v>0</v>
      </c>
      <c r="F840" s="10" t="str">
        <f>IF(REKAPITULACIJA!$F$48*I840=0,"",REKAPITULACIJA!$F$48*I840)</f>
        <v/>
      </c>
      <c r="G840" s="10" t="str">
        <f t="shared" si="16"/>
        <v/>
      </c>
      <c r="I840" s="28">
        <v>0</v>
      </c>
    </row>
    <row r="841" spans="2:9" ht="63.75" hidden="1" x14ac:dyDescent="0.2">
      <c r="B841" s="9" t="s">
        <v>6892</v>
      </c>
      <c r="C841" s="12" t="s">
        <v>84</v>
      </c>
      <c r="D841" s="14" t="s">
        <v>6893</v>
      </c>
      <c r="E841" s="10">
        <v>0</v>
      </c>
      <c r="F841" s="10" t="str">
        <f>IF(REKAPITULACIJA!$F$48*I841=0,"",REKAPITULACIJA!$F$48*I841)</f>
        <v/>
      </c>
      <c r="G841" s="10" t="str">
        <f t="shared" si="16"/>
        <v/>
      </c>
      <c r="I841" s="28">
        <v>0</v>
      </c>
    </row>
    <row r="842" spans="2:9" ht="76.5" hidden="1" x14ac:dyDescent="0.2">
      <c r="B842" s="9" t="s">
        <v>6894</v>
      </c>
      <c r="C842" s="12" t="s">
        <v>84</v>
      </c>
      <c r="D842" s="14" t="s">
        <v>8929</v>
      </c>
      <c r="E842" s="10">
        <v>0</v>
      </c>
      <c r="F842" s="10" t="str">
        <f>IF(REKAPITULACIJA!$F$48*I842=0,"",REKAPITULACIJA!$F$48*I842)</f>
        <v/>
      </c>
      <c r="G842" s="10" t="str">
        <f t="shared" si="16"/>
        <v/>
      </c>
      <c r="I842" s="28">
        <v>0</v>
      </c>
    </row>
    <row r="843" spans="2:9" ht="76.5" hidden="1" x14ac:dyDescent="0.2">
      <c r="B843" s="9" t="s">
        <v>6895</v>
      </c>
      <c r="C843" s="12" t="s">
        <v>84</v>
      </c>
      <c r="D843" s="14" t="s">
        <v>8930</v>
      </c>
      <c r="E843" s="10">
        <v>0</v>
      </c>
      <c r="F843" s="10" t="str">
        <f>IF(REKAPITULACIJA!$F$48*I843=0,"",REKAPITULACIJA!$F$48*I843)</f>
        <v/>
      </c>
      <c r="G843" s="10" t="str">
        <f t="shared" si="16"/>
        <v/>
      </c>
      <c r="I843" s="28">
        <v>0</v>
      </c>
    </row>
    <row r="844" spans="2:9" ht="63.75" hidden="1" x14ac:dyDescent="0.2">
      <c r="B844" s="9" t="s">
        <v>6896</v>
      </c>
      <c r="C844" s="12" t="s">
        <v>84</v>
      </c>
      <c r="D844" s="14" t="s">
        <v>6897</v>
      </c>
      <c r="E844" s="10">
        <v>0</v>
      </c>
      <c r="F844" s="10" t="str">
        <f>IF(REKAPITULACIJA!$F$48*I844=0,"",REKAPITULACIJA!$F$48*I844)</f>
        <v/>
      </c>
      <c r="G844" s="10" t="str">
        <f t="shared" si="16"/>
        <v/>
      </c>
      <c r="I844" s="28">
        <v>0</v>
      </c>
    </row>
    <row r="845" spans="2:9" ht="76.5" hidden="1" x14ac:dyDescent="0.2">
      <c r="B845" s="9" t="s">
        <v>6898</v>
      </c>
      <c r="C845" s="12" t="s">
        <v>84</v>
      </c>
      <c r="D845" s="26" t="s">
        <v>6899</v>
      </c>
      <c r="E845" s="10">
        <v>0</v>
      </c>
      <c r="F845" s="10" t="str">
        <f>IF(REKAPITULACIJA!$F$48*I845=0,"",REKAPITULACIJA!$F$48*I845)</f>
        <v/>
      </c>
      <c r="G845" s="10" t="str">
        <f t="shared" si="16"/>
        <v/>
      </c>
      <c r="I845" s="28">
        <v>0</v>
      </c>
    </row>
    <row r="846" spans="2:9" ht="76.5" hidden="1" x14ac:dyDescent="0.2">
      <c r="B846" s="9" t="s">
        <v>6900</v>
      </c>
      <c r="C846" s="12" t="s">
        <v>84</v>
      </c>
      <c r="D846" s="26" t="s">
        <v>6901</v>
      </c>
      <c r="E846" s="10">
        <v>0</v>
      </c>
      <c r="F846" s="10" t="str">
        <f>IF(REKAPITULACIJA!$F$48*I846=0,"",REKAPITULACIJA!$F$48*I846)</f>
        <v/>
      </c>
      <c r="G846" s="10" t="str">
        <f t="shared" si="16"/>
        <v/>
      </c>
      <c r="I846" s="28">
        <v>0</v>
      </c>
    </row>
    <row r="847" spans="2:9" ht="76.5" hidden="1" x14ac:dyDescent="0.2">
      <c r="B847" s="9" t="s">
        <v>6902</v>
      </c>
      <c r="C847" s="12" t="s">
        <v>84</v>
      </c>
      <c r="D847" s="26" t="s">
        <v>6903</v>
      </c>
      <c r="E847" s="10">
        <v>0</v>
      </c>
      <c r="F847" s="10" t="str">
        <f>IF(REKAPITULACIJA!$F$48*I847=0,"",REKAPITULACIJA!$F$48*I847)</f>
        <v/>
      </c>
      <c r="G847" s="10" t="str">
        <f t="shared" si="16"/>
        <v/>
      </c>
      <c r="I847" s="28">
        <v>0</v>
      </c>
    </row>
    <row r="848" spans="2:9" ht="76.5" hidden="1" x14ac:dyDescent="0.2">
      <c r="B848" s="9" t="s">
        <v>6904</v>
      </c>
      <c r="C848" s="12" t="s">
        <v>84</v>
      </c>
      <c r="D848" s="26" t="s">
        <v>6905</v>
      </c>
      <c r="E848" s="10">
        <v>0</v>
      </c>
      <c r="F848" s="10" t="str">
        <f>IF(REKAPITULACIJA!$F$48*I848=0,"",REKAPITULACIJA!$F$48*I848)</f>
        <v/>
      </c>
      <c r="G848" s="10" t="str">
        <f t="shared" si="16"/>
        <v/>
      </c>
      <c r="I848" s="28">
        <v>0</v>
      </c>
    </row>
    <row r="849" spans="2:9" ht="89.25" hidden="1" x14ac:dyDescent="0.2">
      <c r="B849" s="9" t="s">
        <v>6906</v>
      </c>
      <c r="C849" s="12" t="s">
        <v>84</v>
      </c>
      <c r="D849" s="26" t="s">
        <v>6907</v>
      </c>
      <c r="E849" s="10">
        <v>0</v>
      </c>
      <c r="F849" s="10" t="str">
        <f>IF(REKAPITULACIJA!$F$48*I849=0,"",REKAPITULACIJA!$F$48*I849)</f>
        <v/>
      </c>
      <c r="G849" s="10" t="str">
        <f t="shared" si="16"/>
        <v/>
      </c>
      <c r="I849" s="28">
        <v>0</v>
      </c>
    </row>
    <row r="850" spans="2:9" ht="89.25" hidden="1" x14ac:dyDescent="0.2">
      <c r="B850" s="9" t="s">
        <v>6908</v>
      </c>
      <c r="C850" s="12" t="s">
        <v>84</v>
      </c>
      <c r="D850" s="26" t="s">
        <v>6909</v>
      </c>
      <c r="E850" s="10">
        <v>0</v>
      </c>
      <c r="F850" s="10" t="str">
        <f>IF(REKAPITULACIJA!$F$48*I850=0,"",REKAPITULACIJA!$F$48*I850)</f>
        <v/>
      </c>
      <c r="G850" s="10" t="str">
        <f t="shared" si="16"/>
        <v/>
      </c>
      <c r="I850" s="28">
        <v>0</v>
      </c>
    </row>
    <row r="851" spans="2:9" ht="89.25" hidden="1" x14ac:dyDescent="0.2">
      <c r="B851" s="9" t="s">
        <v>6910</v>
      </c>
      <c r="C851" s="12" t="s">
        <v>84</v>
      </c>
      <c r="D851" s="26" t="s">
        <v>6911</v>
      </c>
      <c r="E851" s="10">
        <v>0</v>
      </c>
      <c r="F851" s="10" t="str">
        <f>IF(REKAPITULACIJA!$F$48*I851=0,"",REKAPITULACIJA!$F$48*I851)</f>
        <v/>
      </c>
      <c r="G851" s="10" t="str">
        <f t="shared" si="16"/>
        <v/>
      </c>
      <c r="I851" s="28">
        <v>0</v>
      </c>
    </row>
    <row r="852" spans="2:9" ht="89.25" hidden="1" x14ac:dyDescent="0.2">
      <c r="B852" s="9" t="s">
        <v>6912</v>
      </c>
      <c r="C852" s="12" t="s">
        <v>84</v>
      </c>
      <c r="D852" s="26" t="s">
        <v>6913</v>
      </c>
      <c r="E852" s="10">
        <v>0</v>
      </c>
      <c r="F852" s="10" t="str">
        <f>IF(REKAPITULACIJA!$F$48*I852=0,"",REKAPITULACIJA!$F$48*I852)</f>
        <v/>
      </c>
      <c r="G852" s="10" t="str">
        <f t="shared" si="16"/>
        <v/>
      </c>
      <c r="I852" s="28">
        <v>0</v>
      </c>
    </row>
    <row r="853" spans="2:9" ht="89.25" hidden="1" x14ac:dyDescent="0.2">
      <c r="B853" s="9" t="s">
        <v>6914</v>
      </c>
      <c r="C853" s="12" t="s">
        <v>84</v>
      </c>
      <c r="D853" s="26" t="s">
        <v>6915</v>
      </c>
      <c r="E853" s="10">
        <v>0</v>
      </c>
      <c r="F853" s="10" t="str">
        <f>IF(REKAPITULACIJA!$F$48*I853=0,"",REKAPITULACIJA!$F$48*I853)</f>
        <v/>
      </c>
      <c r="G853" s="10" t="str">
        <f t="shared" si="16"/>
        <v/>
      </c>
      <c r="I853" s="28">
        <v>0</v>
      </c>
    </row>
    <row r="854" spans="2:9" ht="89.25" hidden="1" x14ac:dyDescent="0.2">
      <c r="B854" s="9" t="s">
        <v>6916</v>
      </c>
      <c r="C854" s="12" t="s">
        <v>84</v>
      </c>
      <c r="D854" s="26" t="s">
        <v>6917</v>
      </c>
      <c r="E854" s="10">
        <v>0</v>
      </c>
      <c r="F854" s="10" t="str">
        <f>IF(REKAPITULACIJA!$F$48*I854=0,"",REKAPITULACIJA!$F$48*I854)</f>
        <v/>
      </c>
      <c r="G854" s="10" t="str">
        <f t="shared" si="16"/>
        <v/>
      </c>
      <c r="I854" s="28">
        <v>0</v>
      </c>
    </row>
    <row r="855" spans="2:9" ht="89.25" hidden="1" x14ac:dyDescent="0.2">
      <c r="B855" s="9" t="s">
        <v>6918</v>
      </c>
      <c r="C855" s="12" t="s">
        <v>84</v>
      </c>
      <c r="D855" s="26" t="s">
        <v>6919</v>
      </c>
      <c r="E855" s="10">
        <v>0</v>
      </c>
      <c r="F855" s="10" t="str">
        <f>IF(REKAPITULACIJA!$F$48*I855=0,"",REKAPITULACIJA!$F$48*I855)</f>
        <v/>
      </c>
      <c r="G855" s="10" t="str">
        <f t="shared" si="16"/>
        <v/>
      </c>
      <c r="I855" s="28">
        <v>0</v>
      </c>
    </row>
    <row r="856" spans="2:9" ht="89.25" hidden="1" x14ac:dyDescent="0.2">
      <c r="B856" s="9" t="s">
        <v>6920</v>
      </c>
      <c r="C856" s="12" t="s">
        <v>84</v>
      </c>
      <c r="D856" s="26" t="s">
        <v>6921</v>
      </c>
      <c r="E856" s="10">
        <v>0</v>
      </c>
      <c r="F856" s="10" t="str">
        <f>IF(REKAPITULACIJA!$F$48*I856=0,"",REKAPITULACIJA!$F$48*I856)</f>
        <v/>
      </c>
      <c r="G856" s="10" t="str">
        <f t="shared" si="16"/>
        <v/>
      </c>
      <c r="I856" s="28">
        <v>0</v>
      </c>
    </row>
    <row r="857" spans="2:9" ht="89.25" hidden="1" x14ac:dyDescent="0.2">
      <c r="B857" s="9" t="s">
        <v>6922</v>
      </c>
      <c r="C857" s="12" t="s">
        <v>84</v>
      </c>
      <c r="D857" s="26" t="s">
        <v>6923</v>
      </c>
      <c r="E857" s="10">
        <v>0</v>
      </c>
      <c r="F857" s="10" t="str">
        <f>IF(REKAPITULACIJA!$F$48*I857=0,"",REKAPITULACIJA!$F$48*I857)</f>
        <v/>
      </c>
      <c r="G857" s="10" t="str">
        <f t="shared" si="16"/>
        <v/>
      </c>
      <c r="I857" s="28">
        <v>0</v>
      </c>
    </row>
    <row r="858" spans="2:9" ht="89.25" hidden="1" x14ac:dyDescent="0.2">
      <c r="B858" s="9" t="s">
        <v>6924</v>
      </c>
      <c r="C858" s="12" t="s">
        <v>84</v>
      </c>
      <c r="D858" s="26" t="s">
        <v>6925</v>
      </c>
      <c r="E858" s="10">
        <v>0</v>
      </c>
      <c r="F858" s="10" t="str">
        <f>IF(REKAPITULACIJA!$F$48*I858=0,"",REKAPITULACIJA!$F$48*I858)</f>
        <v/>
      </c>
      <c r="G858" s="10" t="str">
        <f t="shared" si="16"/>
        <v/>
      </c>
      <c r="I858" s="28">
        <v>0</v>
      </c>
    </row>
    <row r="859" spans="2:9" ht="89.25" hidden="1" x14ac:dyDescent="0.2">
      <c r="B859" s="9" t="s">
        <v>6926</v>
      </c>
      <c r="C859" s="12" t="s">
        <v>84</v>
      </c>
      <c r="D859" s="26" t="s">
        <v>6927</v>
      </c>
      <c r="E859" s="10">
        <v>0</v>
      </c>
      <c r="F859" s="10" t="str">
        <f>IF(REKAPITULACIJA!$F$48*I859=0,"",REKAPITULACIJA!$F$48*I859)</f>
        <v/>
      </c>
      <c r="G859" s="10" t="str">
        <f t="shared" si="16"/>
        <v/>
      </c>
      <c r="I859" s="28">
        <v>0</v>
      </c>
    </row>
    <row r="860" spans="2:9" ht="89.25" hidden="1" x14ac:dyDescent="0.2">
      <c r="B860" s="9" t="s">
        <v>6928</v>
      </c>
      <c r="C860" s="12" t="s">
        <v>84</v>
      </c>
      <c r="D860" s="26" t="s">
        <v>6929</v>
      </c>
      <c r="E860" s="10">
        <v>0</v>
      </c>
      <c r="F860" s="10" t="str">
        <f>IF(REKAPITULACIJA!$F$48*I860=0,"",REKAPITULACIJA!$F$48*I860)</f>
        <v/>
      </c>
      <c r="G860" s="10" t="str">
        <f t="shared" si="16"/>
        <v/>
      </c>
      <c r="I860" s="28">
        <v>0</v>
      </c>
    </row>
    <row r="861" spans="2:9" ht="102" hidden="1" x14ac:dyDescent="0.2">
      <c r="B861" s="9" t="s">
        <v>6930</v>
      </c>
      <c r="C861" s="12" t="s">
        <v>84</v>
      </c>
      <c r="D861" s="26" t="s">
        <v>6931</v>
      </c>
      <c r="E861" s="10">
        <v>0</v>
      </c>
      <c r="F861" s="10" t="str">
        <f>IF(REKAPITULACIJA!$F$48*I861=0,"",REKAPITULACIJA!$F$48*I861)</f>
        <v/>
      </c>
      <c r="G861" s="10" t="str">
        <f t="shared" si="16"/>
        <v/>
      </c>
      <c r="I861" s="28">
        <v>0</v>
      </c>
    </row>
    <row r="862" spans="2:9" ht="102" hidden="1" x14ac:dyDescent="0.2">
      <c r="B862" s="9" t="s">
        <v>6932</v>
      </c>
      <c r="C862" s="12" t="s">
        <v>84</v>
      </c>
      <c r="D862" s="26" t="s">
        <v>6933</v>
      </c>
      <c r="E862" s="10">
        <v>0</v>
      </c>
      <c r="F862" s="10" t="str">
        <f>IF(REKAPITULACIJA!$F$48*I862=0,"",REKAPITULACIJA!$F$48*I862)</f>
        <v/>
      </c>
      <c r="G862" s="10" t="str">
        <f t="shared" si="16"/>
        <v/>
      </c>
      <c r="I862" s="28">
        <v>0</v>
      </c>
    </row>
    <row r="863" spans="2:9" ht="102" hidden="1" x14ac:dyDescent="0.2">
      <c r="B863" s="9" t="s">
        <v>6934</v>
      </c>
      <c r="C863" s="12" t="s">
        <v>84</v>
      </c>
      <c r="D863" s="26" t="s">
        <v>6935</v>
      </c>
      <c r="E863" s="10">
        <v>0</v>
      </c>
      <c r="F863" s="10" t="str">
        <f>IF(REKAPITULACIJA!$F$48*I863=0,"",REKAPITULACIJA!$F$48*I863)</f>
        <v/>
      </c>
      <c r="G863" s="10" t="str">
        <f t="shared" si="16"/>
        <v/>
      </c>
      <c r="I863" s="28">
        <v>0</v>
      </c>
    </row>
    <row r="864" spans="2:9" ht="102" hidden="1" x14ac:dyDescent="0.2">
      <c r="B864" s="9" t="s">
        <v>6936</v>
      </c>
      <c r="C864" s="12" t="s">
        <v>84</v>
      </c>
      <c r="D864" s="26" t="s">
        <v>6937</v>
      </c>
      <c r="E864" s="10">
        <v>0</v>
      </c>
      <c r="F864" s="10" t="str">
        <f>IF(REKAPITULACIJA!$F$48*I864=0,"",REKAPITULACIJA!$F$48*I864)</f>
        <v/>
      </c>
      <c r="G864" s="10" t="str">
        <f t="shared" si="16"/>
        <v/>
      </c>
      <c r="I864" s="28">
        <v>0</v>
      </c>
    </row>
    <row r="865" spans="2:9" ht="38.25" hidden="1" x14ac:dyDescent="0.2">
      <c r="B865" s="9" t="s">
        <v>6938</v>
      </c>
      <c r="C865" s="12" t="s">
        <v>84</v>
      </c>
      <c r="D865" s="14" t="s">
        <v>6939</v>
      </c>
      <c r="E865" s="10">
        <v>0</v>
      </c>
      <c r="F865" s="10" t="str">
        <f>IF(REKAPITULACIJA!$F$48*I865=0,"",REKAPITULACIJA!$F$48*I865)</f>
        <v/>
      </c>
      <c r="G865" s="10" t="str">
        <f t="shared" si="16"/>
        <v/>
      </c>
      <c r="I865" s="28">
        <v>0</v>
      </c>
    </row>
    <row r="866" spans="2:9" ht="63.75" hidden="1" x14ac:dyDescent="0.2">
      <c r="B866" s="9" t="s">
        <v>6940</v>
      </c>
      <c r="C866" s="12" t="s">
        <v>47</v>
      </c>
      <c r="D866" s="14" t="s">
        <v>8931</v>
      </c>
      <c r="E866" s="10">
        <v>0</v>
      </c>
      <c r="F866" s="10" t="str">
        <f>IF(REKAPITULACIJA!$F$48*I866=0,"",REKAPITULACIJA!$F$48*I866)</f>
        <v/>
      </c>
      <c r="G866" s="10" t="str">
        <f t="shared" si="16"/>
        <v/>
      </c>
      <c r="I866" s="28">
        <v>0</v>
      </c>
    </row>
    <row r="867" spans="2:9" ht="51" hidden="1" x14ac:dyDescent="0.2">
      <c r="B867" s="9" t="s">
        <v>6941</v>
      </c>
      <c r="C867" s="12" t="s">
        <v>47</v>
      </c>
      <c r="D867" s="14" t="s">
        <v>8932</v>
      </c>
      <c r="E867" s="10">
        <v>0</v>
      </c>
      <c r="F867" s="10" t="str">
        <f>IF(REKAPITULACIJA!$F$48*I867=0,"",REKAPITULACIJA!$F$48*I867)</f>
        <v/>
      </c>
      <c r="G867" s="10" t="str">
        <f t="shared" si="16"/>
        <v/>
      </c>
      <c r="I867" s="28">
        <v>0</v>
      </c>
    </row>
    <row r="868" spans="2:9" ht="51" hidden="1" x14ac:dyDescent="0.2">
      <c r="B868" s="9" t="s">
        <v>6942</v>
      </c>
      <c r="C868" s="12" t="s">
        <v>47</v>
      </c>
      <c r="D868" s="14" t="s">
        <v>8933</v>
      </c>
      <c r="E868" s="10">
        <v>0</v>
      </c>
      <c r="F868" s="10" t="str">
        <f>IF(REKAPITULACIJA!$F$48*I868=0,"",REKAPITULACIJA!$F$48*I868)</f>
        <v/>
      </c>
      <c r="G868" s="10" t="str">
        <f t="shared" si="16"/>
        <v/>
      </c>
      <c r="I868" s="28">
        <v>0</v>
      </c>
    </row>
    <row r="869" spans="2:9" ht="51" hidden="1" x14ac:dyDescent="0.2">
      <c r="B869" s="9" t="s">
        <v>6943</v>
      </c>
      <c r="C869" s="12" t="s">
        <v>47</v>
      </c>
      <c r="D869" s="14" t="s">
        <v>8934</v>
      </c>
      <c r="E869" s="10">
        <v>0</v>
      </c>
      <c r="F869" s="10" t="str">
        <f>IF(REKAPITULACIJA!$F$48*I869=0,"",REKAPITULACIJA!$F$48*I869)</f>
        <v/>
      </c>
      <c r="G869" s="10" t="str">
        <f t="shared" si="16"/>
        <v/>
      </c>
      <c r="I869" s="28">
        <v>0</v>
      </c>
    </row>
    <row r="870" spans="2:9" ht="51" hidden="1" x14ac:dyDescent="0.2">
      <c r="B870" s="9" t="s">
        <v>6944</v>
      </c>
      <c r="C870" s="12" t="s">
        <v>47</v>
      </c>
      <c r="D870" s="14" t="s">
        <v>8935</v>
      </c>
      <c r="E870" s="10">
        <v>0</v>
      </c>
      <c r="F870" s="10" t="str">
        <f>IF(REKAPITULACIJA!$F$48*I870=0,"",REKAPITULACIJA!$F$48*I870)</f>
        <v/>
      </c>
      <c r="G870" s="10" t="str">
        <f t="shared" si="16"/>
        <v/>
      </c>
      <c r="I870" s="28">
        <v>0</v>
      </c>
    </row>
    <row r="871" spans="2:9" ht="51" hidden="1" x14ac:dyDescent="0.2">
      <c r="B871" s="9" t="s">
        <v>6945</v>
      </c>
      <c r="C871" s="12" t="s">
        <v>47</v>
      </c>
      <c r="D871" s="14" t="s">
        <v>8936</v>
      </c>
      <c r="E871" s="10">
        <v>0</v>
      </c>
      <c r="F871" s="10" t="str">
        <f>IF(REKAPITULACIJA!$F$48*I871=0,"",REKAPITULACIJA!$F$48*I871)</f>
        <v/>
      </c>
      <c r="G871" s="10" t="str">
        <f t="shared" si="16"/>
        <v/>
      </c>
      <c r="I871" s="28">
        <v>0</v>
      </c>
    </row>
    <row r="872" spans="2:9" ht="51" hidden="1" x14ac:dyDescent="0.2">
      <c r="B872" s="9" t="s">
        <v>6946</v>
      </c>
      <c r="C872" s="12" t="s">
        <v>47</v>
      </c>
      <c r="D872" s="14" t="s">
        <v>8937</v>
      </c>
      <c r="E872" s="10">
        <v>0</v>
      </c>
      <c r="F872" s="10" t="str">
        <f>IF(REKAPITULACIJA!$F$48*I872=0,"",REKAPITULACIJA!$F$48*I872)</f>
        <v/>
      </c>
      <c r="G872" s="10" t="str">
        <f t="shared" si="16"/>
        <v/>
      </c>
      <c r="I872" s="28">
        <v>0</v>
      </c>
    </row>
    <row r="873" spans="2:9" ht="51" hidden="1" x14ac:dyDescent="0.2">
      <c r="B873" s="9" t="s">
        <v>6947</v>
      </c>
      <c r="C873" s="12" t="s">
        <v>47</v>
      </c>
      <c r="D873" s="14" t="s">
        <v>8938</v>
      </c>
      <c r="E873" s="10">
        <v>0</v>
      </c>
      <c r="F873" s="10" t="str">
        <f>IF(REKAPITULACIJA!$F$48*I873=0,"",REKAPITULACIJA!$F$48*I873)</f>
        <v/>
      </c>
      <c r="G873" s="10" t="str">
        <f t="shared" si="16"/>
        <v/>
      </c>
      <c r="I873" s="28">
        <v>0</v>
      </c>
    </row>
    <row r="874" spans="2:9" ht="51" hidden="1" x14ac:dyDescent="0.2">
      <c r="B874" s="9" t="s">
        <v>6948</v>
      </c>
      <c r="C874" s="12" t="s">
        <v>47</v>
      </c>
      <c r="D874" s="14" t="s">
        <v>8939</v>
      </c>
      <c r="E874" s="10">
        <v>0</v>
      </c>
      <c r="F874" s="10" t="str">
        <f>IF(REKAPITULACIJA!$F$48*I874=0,"",REKAPITULACIJA!$F$48*I874)</f>
        <v/>
      </c>
      <c r="G874" s="10" t="str">
        <f t="shared" ref="G874:G937" si="17">IF(F874="","",E874*F874)</f>
        <v/>
      </c>
      <c r="I874" s="28">
        <v>0</v>
      </c>
    </row>
    <row r="875" spans="2:9" ht="51" hidden="1" x14ac:dyDescent="0.2">
      <c r="B875" s="9" t="s">
        <v>6949</v>
      </c>
      <c r="C875" s="12" t="s">
        <v>47</v>
      </c>
      <c r="D875" s="14" t="s">
        <v>8940</v>
      </c>
      <c r="E875" s="10">
        <v>0</v>
      </c>
      <c r="F875" s="10" t="str">
        <f>IF(REKAPITULACIJA!$F$48*I875=0,"",REKAPITULACIJA!$F$48*I875)</f>
        <v/>
      </c>
      <c r="G875" s="10" t="str">
        <f t="shared" si="17"/>
        <v/>
      </c>
      <c r="I875" s="28">
        <v>0</v>
      </c>
    </row>
    <row r="876" spans="2:9" ht="51" hidden="1" x14ac:dyDescent="0.2">
      <c r="B876" s="9" t="s">
        <v>6950</v>
      </c>
      <c r="C876" s="12" t="s">
        <v>47</v>
      </c>
      <c r="D876" s="14" t="s">
        <v>8941</v>
      </c>
      <c r="E876" s="10">
        <v>0</v>
      </c>
      <c r="F876" s="10" t="str">
        <f>IF(REKAPITULACIJA!$F$48*I876=0,"",REKAPITULACIJA!$F$48*I876)</f>
        <v/>
      </c>
      <c r="G876" s="10" t="str">
        <f t="shared" si="17"/>
        <v/>
      </c>
      <c r="I876" s="28">
        <v>0</v>
      </c>
    </row>
    <row r="877" spans="2:9" ht="51" hidden="1" x14ac:dyDescent="0.2">
      <c r="B877" s="9" t="s">
        <v>6951</v>
      </c>
      <c r="C877" s="12" t="s">
        <v>47</v>
      </c>
      <c r="D877" s="14" t="s">
        <v>8942</v>
      </c>
      <c r="E877" s="10">
        <v>0</v>
      </c>
      <c r="F877" s="10" t="str">
        <f>IF(REKAPITULACIJA!$F$48*I877=0,"",REKAPITULACIJA!$F$48*I877)</f>
        <v/>
      </c>
      <c r="G877" s="10" t="str">
        <f t="shared" si="17"/>
        <v/>
      </c>
      <c r="I877" s="28">
        <v>0</v>
      </c>
    </row>
    <row r="878" spans="2:9" ht="51" hidden="1" x14ac:dyDescent="0.2">
      <c r="B878" s="9" t="s">
        <v>6952</v>
      </c>
      <c r="C878" s="12" t="s">
        <v>47</v>
      </c>
      <c r="D878" s="14" t="s">
        <v>8943</v>
      </c>
      <c r="E878" s="10">
        <v>0</v>
      </c>
      <c r="F878" s="10" t="str">
        <f>IF(REKAPITULACIJA!$F$48*I878=0,"",REKAPITULACIJA!$F$48*I878)</f>
        <v/>
      </c>
      <c r="G878" s="10" t="str">
        <f t="shared" si="17"/>
        <v/>
      </c>
      <c r="I878" s="28">
        <v>0</v>
      </c>
    </row>
    <row r="879" spans="2:9" ht="51" hidden="1" x14ac:dyDescent="0.2">
      <c r="B879" s="9" t="s">
        <v>6953</v>
      </c>
      <c r="C879" s="12" t="s">
        <v>47</v>
      </c>
      <c r="D879" s="14" t="s">
        <v>8944</v>
      </c>
      <c r="E879" s="10">
        <v>0</v>
      </c>
      <c r="F879" s="10" t="str">
        <f>IF(REKAPITULACIJA!$F$48*I879=0,"",REKAPITULACIJA!$F$48*I879)</f>
        <v/>
      </c>
      <c r="G879" s="10" t="str">
        <f t="shared" si="17"/>
        <v/>
      </c>
      <c r="I879" s="28">
        <v>0</v>
      </c>
    </row>
    <row r="880" spans="2:9" ht="51" hidden="1" x14ac:dyDescent="0.2">
      <c r="B880" s="9" t="s">
        <v>6954</v>
      </c>
      <c r="C880" s="12" t="s">
        <v>47</v>
      </c>
      <c r="D880" s="14" t="s">
        <v>6955</v>
      </c>
      <c r="E880" s="10">
        <v>0</v>
      </c>
      <c r="F880" s="10" t="str">
        <f>IF(REKAPITULACIJA!$F$48*I880=0,"",REKAPITULACIJA!$F$48*I880)</f>
        <v/>
      </c>
      <c r="G880" s="10" t="str">
        <f t="shared" si="17"/>
        <v/>
      </c>
      <c r="I880" s="28">
        <v>0</v>
      </c>
    </row>
    <row r="881" spans="2:9" ht="51" hidden="1" x14ac:dyDescent="0.2">
      <c r="B881" s="9" t="s">
        <v>6956</v>
      </c>
      <c r="C881" s="12" t="s">
        <v>47</v>
      </c>
      <c r="D881" s="14" t="s">
        <v>6957</v>
      </c>
      <c r="E881" s="10">
        <v>0</v>
      </c>
      <c r="F881" s="10" t="str">
        <f>IF(REKAPITULACIJA!$F$48*I881=0,"",REKAPITULACIJA!$F$48*I881)</f>
        <v/>
      </c>
      <c r="G881" s="10" t="str">
        <f t="shared" si="17"/>
        <v/>
      </c>
      <c r="I881" s="28">
        <v>0</v>
      </c>
    </row>
    <row r="882" spans="2:9" ht="51" hidden="1" x14ac:dyDescent="0.2">
      <c r="B882" s="9" t="s">
        <v>6958</v>
      </c>
      <c r="C882" s="12" t="s">
        <v>47</v>
      </c>
      <c r="D882" s="14" t="s">
        <v>8945</v>
      </c>
      <c r="E882" s="10">
        <v>0</v>
      </c>
      <c r="F882" s="10" t="str">
        <f>IF(REKAPITULACIJA!$F$48*I882=0,"",REKAPITULACIJA!$F$48*I882)</f>
        <v/>
      </c>
      <c r="G882" s="10" t="str">
        <f t="shared" si="17"/>
        <v/>
      </c>
      <c r="I882" s="28">
        <v>0</v>
      </c>
    </row>
    <row r="883" spans="2:9" ht="63.75" hidden="1" x14ac:dyDescent="0.2">
      <c r="B883" s="9" t="s">
        <v>6959</v>
      </c>
      <c r="C883" s="12" t="s">
        <v>47</v>
      </c>
      <c r="D883" s="14" t="s">
        <v>8946</v>
      </c>
      <c r="E883" s="10">
        <v>0</v>
      </c>
      <c r="F883" s="10" t="str">
        <f>IF(REKAPITULACIJA!$F$48*I883=0,"",REKAPITULACIJA!$F$48*I883)</f>
        <v/>
      </c>
      <c r="G883" s="10" t="str">
        <f t="shared" si="17"/>
        <v/>
      </c>
      <c r="I883" s="28">
        <v>0</v>
      </c>
    </row>
    <row r="884" spans="2:9" ht="63.75" hidden="1" x14ac:dyDescent="0.2">
      <c r="B884" s="9" t="s">
        <v>6960</v>
      </c>
      <c r="C884" s="12" t="s">
        <v>47</v>
      </c>
      <c r="D884" s="14" t="s">
        <v>8947</v>
      </c>
      <c r="E884" s="10">
        <v>0</v>
      </c>
      <c r="F884" s="10" t="str">
        <f>IF(REKAPITULACIJA!$F$48*I884=0,"",REKAPITULACIJA!$F$48*I884)</f>
        <v/>
      </c>
      <c r="G884" s="10" t="str">
        <f t="shared" si="17"/>
        <v/>
      </c>
      <c r="I884" s="28">
        <v>0</v>
      </c>
    </row>
    <row r="885" spans="2:9" ht="63.75" hidden="1" x14ac:dyDescent="0.2">
      <c r="B885" s="9" t="s">
        <v>6961</v>
      </c>
      <c r="C885" s="12" t="s">
        <v>47</v>
      </c>
      <c r="D885" s="14" t="s">
        <v>8948</v>
      </c>
      <c r="E885" s="10">
        <v>0</v>
      </c>
      <c r="F885" s="10" t="str">
        <f>IF(REKAPITULACIJA!$F$48*I885=0,"",REKAPITULACIJA!$F$48*I885)</f>
        <v/>
      </c>
      <c r="G885" s="10" t="str">
        <f t="shared" si="17"/>
        <v/>
      </c>
      <c r="I885" s="28">
        <v>0</v>
      </c>
    </row>
    <row r="886" spans="2:9" ht="63.75" hidden="1" x14ac:dyDescent="0.2">
      <c r="B886" s="9" t="s">
        <v>6962</v>
      </c>
      <c r="C886" s="12" t="s">
        <v>47</v>
      </c>
      <c r="D886" s="14" t="s">
        <v>8949</v>
      </c>
      <c r="E886" s="10">
        <v>0</v>
      </c>
      <c r="F886" s="10" t="str">
        <f>IF(REKAPITULACIJA!$F$48*I886=0,"",REKAPITULACIJA!$F$48*I886)</f>
        <v/>
      </c>
      <c r="G886" s="10" t="str">
        <f t="shared" si="17"/>
        <v/>
      </c>
      <c r="I886" s="28">
        <v>0</v>
      </c>
    </row>
    <row r="887" spans="2:9" ht="51" hidden="1" x14ac:dyDescent="0.2">
      <c r="B887" s="9" t="s">
        <v>6963</v>
      </c>
      <c r="C887" s="12" t="s">
        <v>47</v>
      </c>
      <c r="D887" s="14" t="s">
        <v>8950</v>
      </c>
      <c r="E887" s="10">
        <v>0</v>
      </c>
      <c r="F887" s="10" t="str">
        <f>IF(REKAPITULACIJA!$F$48*I887=0,"",REKAPITULACIJA!$F$48*I887)</f>
        <v/>
      </c>
      <c r="G887" s="10" t="str">
        <f t="shared" si="17"/>
        <v/>
      </c>
      <c r="I887" s="28">
        <v>0</v>
      </c>
    </row>
    <row r="888" spans="2:9" ht="51" hidden="1" x14ac:dyDescent="0.2">
      <c r="B888" s="9" t="s">
        <v>6964</v>
      </c>
      <c r="C888" s="12" t="s">
        <v>47</v>
      </c>
      <c r="D888" s="14" t="s">
        <v>8951</v>
      </c>
      <c r="E888" s="10">
        <v>0</v>
      </c>
      <c r="F888" s="10" t="str">
        <f>IF(REKAPITULACIJA!$F$48*I888=0,"",REKAPITULACIJA!$F$48*I888)</f>
        <v/>
      </c>
      <c r="G888" s="10" t="str">
        <f t="shared" si="17"/>
        <v/>
      </c>
      <c r="I888" s="28">
        <v>0</v>
      </c>
    </row>
    <row r="889" spans="2:9" ht="51" hidden="1" x14ac:dyDescent="0.2">
      <c r="B889" s="9" t="s">
        <v>6965</v>
      </c>
      <c r="C889" s="12" t="s">
        <v>47</v>
      </c>
      <c r="D889" s="14" t="s">
        <v>8952</v>
      </c>
      <c r="E889" s="10">
        <v>0</v>
      </c>
      <c r="F889" s="10" t="str">
        <f>IF(REKAPITULACIJA!$F$48*I889=0,"",REKAPITULACIJA!$F$48*I889)</f>
        <v/>
      </c>
      <c r="G889" s="10" t="str">
        <f t="shared" si="17"/>
        <v/>
      </c>
      <c r="I889" s="28">
        <v>0</v>
      </c>
    </row>
    <row r="890" spans="2:9" ht="51" hidden="1" x14ac:dyDescent="0.2">
      <c r="B890" s="9" t="s">
        <v>6966</v>
      </c>
      <c r="C890" s="12" t="s">
        <v>47</v>
      </c>
      <c r="D890" s="14" t="s">
        <v>8953</v>
      </c>
      <c r="E890" s="10">
        <v>0</v>
      </c>
      <c r="F890" s="10" t="str">
        <f>IF(REKAPITULACIJA!$F$48*I890=0,"",REKAPITULACIJA!$F$48*I890)</f>
        <v/>
      </c>
      <c r="G890" s="10" t="str">
        <f t="shared" si="17"/>
        <v/>
      </c>
      <c r="I890" s="28">
        <v>0</v>
      </c>
    </row>
    <row r="891" spans="2:9" ht="51" hidden="1" x14ac:dyDescent="0.2">
      <c r="B891" s="9" t="s">
        <v>6967</v>
      </c>
      <c r="C891" s="12" t="s">
        <v>47</v>
      </c>
      <c r="D891" s="14" t="s">
        <v>8954</v>
      </c>
      <c r="E891" s="10">
        <v>0</v>
      </c>
      <c r="F891" s="10" t="str">
        <f>IF(REKAPITULACIJA!$F$48*I891=0,"",REKAPITULACIJA!$F$48*I891)</f>
        <v/>
      </c>
      <c r="G891" s="10" t="str">
        <f t="shared" si="17"/>
        <v/>
      </c>
      <c r="I891" s="28">
        <v>0</v>
      </c>
    </row>
    <row r="892" spans="2:9" ht="51" hidden="1" x14ac:dyDescent="0.2">
      <c r="B892" s="9" t="s">
        <v>6968</v>
      </c>
      <c r="C892" s="12" t="s">
        <v>47</v>
      </c>
      <c r="D892" s="14" t="s">
        <v>8955</v>
      </c>
      <c r="E892" s="10">
        <v>0</v>
      </c>
      <c r="F892" s="10" t="str">
        <f>IF(REKAPITULACIJA!$F$48*I892=0,"",REKAPITULACIJA!$F$48*I892)</f>
        <v/>
      </c>
      <c r="G892" s="10" t="str">
        <f t="shared" si="17"/>
        <v/>
      </c>
      <c r="I892" s="28">
        <v>0</v>
      </c>
    </row>
    <row r="893" spans="2:9" ht="51" hidden="1" x14ac:dyDescent="0.2">
      <c r="B893" s="9" t="s">
        <v>6969</v>
      </c>
      <c r="C893" s="12" t="s">
        <v>47</v>
      </c>
      <c r="D893" s="14" t="s">
        <v>8956</v>
      </c>
      <c r="E893" s="10">
        <v>0</v>
      </c>
      <c r="F893" s="10" t="str">
        <f>IF(REKAPITULACIJA!$F$48*I893=0,"",REKAPITULACIJA!$F$48*I893)</f>
        <v/>
      </c>
      <c r="G893" s="10" t="str">
        <f t="shared" si="17"/>
        <v/>
      </c>
      <c r="I893" s="28">
        <v>0</v>
      </c>
    </row>
    <row r="894" spans="2:9" ht="51" hidden="1" x14ac:dyDescent="0.2">
      <c r="B894" s="9" t="s">
        <v>6970</v>
      </c>
      <c r="C894" s="12" t="s">
        <v>47</v>
      </c>
      <c r="D894" s="14" t="s">
        <v>8957</v>
      </c>
      <c r="E894" s="10">
        <v>0</v>
      </c>
      <c r="F894" s="10" t="str">
        <f>IF(REKAPITULACIJA!$F$48*I894=0,"",REKAPITULACIJA!$F$48*I894)</f>
        <v/>
      </c>
      <c r="G894" s="10" t="str">
        <f t="shared" si="17"/>
        <v/>
      </c>
      <c r="I894" s="28">
        <v>0</v>
      </c>
    </row>
    <row r="895" spans="2:9" ht="63.75" hidden="1" x14ac:dyDescent="0.2">
      <c r="B895" s="9" t="s">
        <v>6971</v>
      </c>
      <c r="C895" s="12" t="s">
        <v>47</v>
      </c>
      <c r="D895" s="14" t="s">
        <v>8958</v>
      </c>
      <c r="E895" s="10">
        <v>0</v>
      </c>
      <c r="F895" s="10" t="str">
        <f>IF(REKAPITULACIJA!$F$48*I895=0,"",REKAPITULACIJA!$F$48*I895)</f>
        <v/>
      </c>
      <c r="G895" s="10" t="str">
        <f t="shared" si="17"/>
        <v/>
      </c>
      <c r="I895" s="28">
        <v>0</v>
      </c>
    </row>
    <row r="896" spans="2:9" ht="63.75" hidden="1" x14ac:dyDescent="0.2">
      <c r="B896" s="9" t="s">
        <v>6972</v>
      </c>
      <c r="C896" s="12" t="s">
        <v>47</v>
      </c>
      <c r="D896" s="14" t="s">
        <v>8959</v>
      </c>
      <c r="E896" s="10">
        <v>0</v>
      </c>
      <c r="F896" s="10" t="str">
        <f>IF(REKAPITULACIJA!$F$48*I896=0,"",REKAPITULACIJA!$F$48*I896)</f>
        <v/>
      </c>
      <c r="G896" s="10" t="str">
        <f t="shared" si="17"/>
        <v/>
      </c>
      <c r="I896" s="28">
        <v>0</v>
      </c>
    </row>
    <row r="897" spans="2:9" ht="63.75" hidden="1" x14ac:dyDescent="0.2">
      <c r="B897" s="9" t="s">
        <v>6973</v>
      </c>
      <c r="C897" s="12" t="s">
        <v>47</v>
      </c>
      <c r="D897" s="14" t="s">
        <v>8960</v>
      </c>
      <c r="E897" s="10">
        <v>0</v>
      </c>
      <c r="F897" s="10" t="str">
        <f>IF(REKAPITULACIJA!$F$48*I897=0,"",REKAPITULACIJA!$F$48*I897)</f>
        <v/>
      </c>
      <c r="G897" s="10" t="str">
        <f t="shared" si="17"/>
        <v/>
      </c>
      <c r="I897" s="28">
        <v>0</v>
      </c>
    </row>
    <row r="898" spans="2:9" ht="63.75" hidden="1" x14ac:dyDescent="0.2">
      <c r="B898" s="9" t="s">
        <v>6974</v>
      </c>
      <c r="C898" s="12" t="s">
        <v>47</v>
      </c>
      <c r="D898" s="14" t="s">
        <v>8961</v>
      </c>
      <c r="E898" s="10">
        <v>0</v>
      </c>
      <c r="F898" s="10" t="str">
        <f>IF(REKAPITULACIJA!$F$48*I898=0,"",REKAPITULACIJA!$F$48*I898)</f>
        <v/>
      </c>
      <c r="G898" s="10" t="str">
        <f t="shared" si="17"/>
        <v/>
      </c>
      <c r="I898" s="28">
        <v>0</v>
      </c>
    </row>
    <row r="899" spans="2:9" ht="63.75" hidden="1" x14ac:dyDescent="0.2">
      <c r="B899" s="9" t="s">
        <v>6975</v>
      </c>
      <c r="C899" s="12" t="s">
        <v>47</v>
      </c>
      <c r="D899" s="14" t="s">
        <v>8962</v>
      </c>
      <c r="E899" s="10">
        <v>0</v>
      </c>
      <c r="F899" s="10" t="str">
        <f>IF(REKAPITULACIJA!$F$48*I899=0,"",REKAPITULACIJA!$F$48*I899)</f>
        <v/>
      </c>
      <c r="G899" s="10" t="str">
        <f t="shared" si="17"/>
        <v/>
      </c>
      <c r="I899" s="28">
        <v>0</v>
      </c>
    </row>
    <row r="900" spans="2:9" ht="63.75" hidden="1" x14ac:dyDescent="0.2">
      <c r="B900" s="9" t="s">
        <v>6976</v>
      </c>
      <c r="C900" s="12" t="s">
        <v>47</v>
      </c>
      <c r="D900" s="14" t="s">
        <v>8963</v>
      </c>
      <c r="E900" s="10">
        <v>0</v>
      </c>
      <c r="F900" s="10" t="str">
        <f>IF(REKAPITULACIJA!$F$48*I900=0,"",REKAPITULACIJA!$F$48*I900)</f>
        <v/>
      </c>
      <c r="G900" s="10" t="str">
        <f t="shared" si="17"/>
        <v/>
      </c>
      <c r="I900" s="28">
        <v>0</v>
      </c>
    </row>
    <row r="901" spans="2:9" ht="63.75" hidden="1" x14ac:dyDescent="0.2">
      <c r="B901" s="9" t="s">
        <v>6977</v>
      </c>
      <c r="C901" s="12" t="s">
        <v>47</v>
      </c>
      <c r="D901" s="14" t="s">
        <v>8964</v>
      </c>
      <c r="E901" s="10">
        <v>0</v>
      </c>
      <c r="F901" s="10" t="str">
        <f>IF(REKAPITULACIJA!$F$48*I901=0,"",REKAPITULACIJA!$F$48*I901)</f>
        <v/>
      </c>
      <c r="G901" s="10" t="str">
        <f t="shared" si="17"/>
        <v/>
      </c>
      <c r="I901" s="28">
        <v>0</v>
      </c>
    </row>
    <row r="902" spans="2:9" ht="63.75" hidden="1" x14ac:dyDescent="0.2">
      <c r="B902" s="9" t="s">
        <v>6978</v>
      </c>
      <c r="C902" s="12" t="s">
        <v>47</v>
      </c>
      <c r="D902" s="14" t="s">
        <v>8965</v>
      </c>
      <c r="E902" s="10">
        <v>0</v>
      </c>
      <c r="F902" s="10" t="str">
        <f>IF(REKAPITULACIJA!$F$48*I902=0,"",REKAPITULACIJA!$F$48*I902)</f>
        <v/>
      </c>
      <c r="G902" s="10" t="str">
        <f t="shared" si="17"/>
        <v/>
      </c>
      <c r="I902" s="28">
        <v>0</v>
      </c>
    </row>
    <row r="903" spans="2:9" ht="51" hidden="1" x14ac:dyDescent="0.2">
      <c r="B903" s="9" t="s">
        <v>6979</v>
      </c>
      <c r="C903" s="12" t="s">
        <v>47</v>
      </c>
      <c r="D903" s="14" t="s">
        <v>8966</v>
      </c>
      <c r="E903" s="10">
        <v>0</v>
      </c>
      <c r="F903" s="10" t="str">
        <f>IF(REKAPITULACIJA!$F$48*I903=0,"",REKAPITULACIJA!$F$48*I903)</f>
        <v/>
      </c>
      <c r="G903" s="10" t="str">
        <f t="shared" si="17"/>
        <v/>
      </c>
      <c r="I903" s="28">
        <v>0</v>
      </c>
    </row>
    <row r="904" spans="2:9" ht="51" hidden="1" x14ac:dyDescent="0.2">
      <c r="B904" s="9" t="s">
        <v>6980</v>
      </c>
      <c r="C904" s="12" t="s">
        <v>47</v>
      </c>
      <c r="D904" s="14" t="s">
        <v>8967</v>
      </c>
      <c r="E904" s="10">
        <v>0</v>
      </c>
      <c r="F904" s="10" t="str">
        <f>IF(REKAPITULACIJA!$F$48*I904=0,"",REKAPITULACIJA!$F$48*I904)</f>
        <v/>
      </c>
      <c r="G904" s="10" t="str">
        <f t="shared" si="17"/>
        <v/>
      </c>
      <c r="I904" s="28">
        <v>0</v>
      </c>
    </row>
    <row r="905" spans="2:9" ht="51" hidden="1" x14ac:dyDescent="0.2">
      <c r="B905" s="9" t="s">
        <v>6981</v>
      </c>
      <c r="C905" s="12" t="s">
        <v>47</v>
      </c>
      <c r="D905" s="14" t="s">
        <v>8968</v>
      </c>
      <c r="E905" s="10">
        <v>0</v>
      </c>
      <c r="F905" s="10" t="str">
        <f>IF(REKAPITULACIJA!$F$48*I905=0,"",REKAPITULACIJA!$F$48*I905)</f>
        <v/>
      </c>
      <c r="G905" s="10" t="str">
        <f t="shared" si="17"/>
        <v/>
      </c>
      <c r="I905" s="28">
        <v>0</v>
      </c>
    </row>
    <row r="906" spans="2:9" ht="51" hidden="1" x14ac:dyDescent="0.2">
      <c r="B906" s="9" t="s">
        <v>6982</v>
      </c>
      <c r="C906" s="12" t="s">
        <v>47</v>
      </c>
      <c r="D906" s="14" t="s">
        <v>8969</v>
      </c>
      <c r="E906" s="10">
        <v>0</v>
      </c>
      <c r="F906" s="10" t="str">
        <f>IF(REKAPITULACIJA!$F$48*I906=0,"",REKAPITULACIJA!$F$48*I906)</f>
        <v/>
      </c>
      <c r="G906" s="10" t="str">
        <f t="shared" si="17"/>
        <v/>
      </c>
      <c r="I906" s="28">
        <v>0</v>
      </c>
    </row>
    <row r="907" spans="2:9" ht="51" hidden="1" x14ac:dyDescent="0.2">
      <c r="B907" s="9" t="s">
        <v>6983</v>
      </c>
      <c r="C907" s="12" t="s">
        <v>47</v>
      </c>
      <c r="D907" s="14" t="s">
        <v>8970</v>
      </c>
      <c r="E907" s="10">
        <v>0</v>
      </c>
      <c r="F907" s="10" t="str">
        <f>IF(REKAPITULACIJA!$F$48*I907=0,"",REKAPITULACIJA!$F$48*I907)</f>
        <v/>
      </c>
      <c r="G907" s="10" t="str">
        <f t="shared" si="17"/>
        <v/>
      </c>
      <c r="I907" s="28">
        <v>0</v>
      </c>
    </row>
    <row r="908" spans="2:9" ht="51" hidden="1" x14ac:dyDescent="0.2">
      <c r="B908" s="9" t="s">
        <v>6984</v>
      </c>
      <c r="C908" s="12" t="s">
        <v>47</v>
      </c>
      <c r="D908" s="14" t="s">
        <v>8971</v>
      </c>
      <c r="E908" s="10">
        <v>0</v>
      </c>
      <c r="F908" s="10" t="str">
        <f>IF(REKAPITULACIJA!$F$48*I908=0,"",REKAPITULACIJA!$F$48*I908)</f>
        <v/>
      </c>
      <c r="G908" s="10" t="str">
        <f t="shared" si="17"/>
        <v/>
      </c>
      <c r="I908" s="28">
        <v>0</v>
      </c>
    </row>
    <row r="909" spans="2:9" ht="51" hidden="1" x14ac:dyDescent="0.2">
      <c r="B909" s="9" t="s">
        <v>6985</v>
      </c>
      <c r="C909" s="12" t="s">
        <v>47</v>
      </c>
      <c r="D909" s="14" t="s">
        <v>8972</v>
      </c>
      <c r="E909" s="10">
        <v>0</v>
      </c>
      <c r="F909" s="10" t="str">
        <f>IF(REKAPITULACIJA!$F$48*I909=0,"",REKAPITULACIJA!$F$48*I909)</f>
        <v/>
      </c>
      <c r="G909" s="10" t="str">
        <f t="shared" si="17"/>
        <v/>
      </c>
      <c r="I909" s="28">
        <v>0</v>
      </c>
    </row>
    <row r="910" spans="2:9" ht="51" hidden="1" x14ac:dyDescent="0.2">
      <c r="B910" s="9" t="s">
        <v>6986</v>
      </c>
      <c r="C910" s="12" t="s">
        <v>47</v>
      </c>
      <c r="D910" s="14" t="s">
        <v>8973</v>
      </c>
      <c r="E910" s="10">
        <v>0</v>
      </c>
      <c r="F910" s="10" t="str">
        <f>IF(REKAPITULACIJA!$F$48*I910=0,"",REKAPITULACIJA!$F$48*I910)</f>
        <v/>
      </c>
      <c r="G910" s="10" t="str">
        <f t="shared" si="17"/>
        <v/>
      </c>
      <c r="I910" s="28">
        <v>0</v>
      </c>
    </row>
    <row r="911" spans="2:9" ht="63.75" hidden="1" x14ac:dyDescent="0.2">
      <c r="B911" s="9" t="s">
        <v>6987</v>
      </c>
      <c r="C911" s="12" t="s">
        <v>47</v>
      </c>
      <c r="D911" s="14" t="s">
        <v>8974</v>
      </c>
      <c r="E911" s="10">
        <v>0</v>
      </c>
      <c r="F911" s="10" t="str">
        <f>IF(REKAPITULACIJA!$F$48*I911=0,"",REKAPITULACIJA!$F$48*I911)</f>
        <v/>
      </c>
      <c r="G911" s="10" t="str">
        <f t="shared" si="17"/>
        <v/>
      </c>
      <c r="I911" s="28">
        <v>0</v>
      </c>
    </row>
    <row r="912" spans="2:9" ht="63.75" hidden="1" x14ac:dyDescent="0.2">
      <c r="B912" s="9" t="s">
        <v>6988</v>
      </c>
      <c r="C912" s="12" t="s">
        <v>47</v>
      </c>
      <c r="D912" s="14" t="s">
        <v>8975</v>
      </c>
      <c r="E912" s="10">
        <v>0</v>
      </c>
      <c r="F912" s="10" t="str">
        <f>IF(REKAPITULACIJA!$F$48*I912=0,"",REKAPITULACIJA!$F$48*I912)</f>
        <v/>
      </c>
      <c r="G912" s="10" t="str">
        <f t="shared" si="17"/>
        <v/>
      </c>
      <c r="I912" s="28">
        <v>0</v>
      </c>
    </row>
    <row r="913" spans="2:9" ht="63.75" hidden="1" x14ac:dyDescent="0.2">
      <c r="B913" s="9" t="s">
        <v>6989</v>
      </c>
      <c r="C913" s="12" t="s">
        <v>47</v>
      </c>
      <c r="D913" s="14" t="s">
        <v>8976</v>
      </c>
      <c r="E913" s="10">
        <v>0</v>
      </c>
      <c r="F913" s="10" t="str">
        <f>IF(REKAPITULACIJA!$F$48*I913=0,"",REKAPITULACIJA!$F$48*I913)</f>
        <v/>
      </c>
      <c r="G913" s="10" t="str">
        <f t="shared" si="17"/>
        <v/>
      </c>
      <c r="I913" s="28">
        <v>0</v>
      </c>
    </row>
    <row r="914" spans="2:9" ht="63.75" hidden="1" x14ac:dyDescent="0.2">
      <c r="B914" s="9" t="s">
        <v>6990</v>
      </c>
      <c r="C914" s="12" t="s">
        <v>47</v>
      </c>
      <c r="D914" s="14" t="s">
        <v>8977</v>
      </c>
      <c r="E914" s="10">
        <v>0</v>
      </c>
      <c r="F914" s="10" t="str">
        <f>IF(REKAPITULACIJA!$F$48*I914=0,"",REKAPITULACIJA!$F$48*I914)</f>
        <v/>
      </c>
      <c r="G914" s="10" t="str">
        <f t="shared" si="17"/>
        <v/>
      </c>
      <c r="I914" s="28">
        <v>0</v>
      </c>
    </row>
    <row r="915" spans="2:9" ht="63.75" hidden="1" x14ac:dyDescent="0.2">
      <c r="B915" s="9" t="s">
        <v>6991</v>
      </c>
      <c r="C915" s="12" t="s">
        <v>47</v>
      </c>
      <c r="D915" s="14" t="s">
        <v>6992</v>
      </c>
      <c r="E915" s="10">
        <v>0</v>
      </c>
      <c r="F915" s="10" t="str">
        <f>IF(REKAPITULACIJA!$F$48*I915=0,"",REKAPITULACIJA!$F$48*I915)</f>
        <v/>
      </c>
      <c r="G915" s="10" t="str">
        <f t="shared" si="17"/>
        <v/>
      </c>
      <c r="I915" s="28">
        <v>0</v>
      </c>
    </row>
    <row r="916" spans="2:9" ht="63.75" hidden="1" x14ac:dyDescent="0.2">
      <c r="B916" s="9" t="s">
        <v>6993</v>
      </c>
      <c r="C916" s="12" t="s">
        <v>47</v>
      </c>
      <c r="D916" s="14" t="s">
        <v>6994</v>
      </c>
      <c r="E916" s="10">
        <v>0</v>
      </c>
      <c r="F916" s="10" t="str">
        <f>IF(REKAPITULACIJA!$F$48*I916=0,"",REKAPITULACIJA!$F$48*I916)</f>
        <v/>
      </c>
      <c r="G916" s="10" t="str">
        <f t="shared" si="17"/>
        <v/>
      </c>
      <c r="I916" s="28">
        <v>0</v>
      </c>
    </row>
    <row r="917" spans="2:9" ht="63.75" hidden="1" x14ac:dyDescent="0.2">
      <c r="B917" s="9" t="s">
        <v>6995</v>
      </c>
      <c r="C917" s="12" t="s">
        <v>47</v>
      </c>
      <c r="D917" s="14" t="s">
        <v>6996</v>
      </c>
      <c r="E917" s="10">
        <v>0</v>
      </c>
      <c r="F917" s="10" t="str">
        <f>IF(REKAPITULACIJA!$F$48*I917=0,"",REKAPITULACIJA!$F$48*I917)</f>
        <v/>
      </c>
      <c r="G917" s="10" t="str">
        <f t="shared" si="17"/>
        <v/>
      </c>
      <c r="I917" s="28">
        <v>0</v>
      </c>
    </row>
    <row r="918" spans="2:9" ht="63.75" hidden="1" x14ac:dyDescent="0.2">
      <c r="B918" s="9" t="s">
        <v>6997</v>
      </c>
      <c r="C918" s="12" t="s">
        <v>47</v>
      </c>
      <c r="D918" s="14" t="s">
        <v>6998</v>
      </c>
      <c r="E918" s="10">
        <v>0</v>
      </c>
      <c r="F918" s="10" t="str">
        <f>IF(REKAPITULACIJA!$F$48*I918=0,"",REKAPITULACIJA!$F$48*I918)</f>
        <v/>
      </c>
      <c r="G918" s="10" t="str">
        <f t="shared" si="17"/>
        <v/>
      </c>
      <c r="I918" s="28">
        <v>0</v>
      </c>
    </row>
    <row r="919" spans="2:9" ht="63.75" hidden="1" x14ac:dyDescent="0.2">
      <c r="B919" s="9" t="s">
        <v>6999</v>
      </c>
      <c r="C919" s="12" t="s">
        <v>47</v>
      </c>
      <c r="D919" s="14" t="s">
        <v>8978</v>
      </c>
      <c r="E919" s="10">
        <v>0</v>
      </c>
      <c r="F919" s="10" t="str">
        <f>IF(REKAPITULACIJA!$F$48*I919=0,"",REKAPITULACIJA!$F$48*I919)</f>
        <v/>
      </c>
      <c r="G919" s="10" t="str">
        <f t="shared" si="17"/>
        <v/>
      </c>
      <c r="I919" s="28">
        <v>0</v>
      </c>
    </row>
    <row r="920" spans="2:9" ht="63.75" hidden="1" x14ac:dyDescent="0.2">
      <c r="B920" s="9" t="s">
        <v>7000</v>
      </c>
      <c r="C920" s="12" t="s">
        <v>47</v>
      </c>
      <c r="D920" s="14" t="s">
        <v>8979</v>
      </c>
      <c r="E920" s="10">
        <v>0</v>
      </c>
      <c r="F920" s="10" t="str">
        <f>IF(REKAPITULACIJA!$F$48*I920=0,"",REKAPITULACIJA!$F$48*I920)</f>
        <v/>
      </c>
      <c r="G920" s="10" t="str">
        <f t="shared" si="17"/>
        <v/>
      </c>
      <c r="I920" s="28">
        <v>0</v>
      </c>
    </row>
    <row r="921" spans="2:9" ht="63.75" hidden="1" x14ac:dyDescent="0.2">
      <c r="B921" s="9" t="s">
        <v>7001</v>
      </c>
      <c r="C921" s="12" t="s">
        <v>47</v>
      </c>
      <c r="D921" s="14" t="s">
        <v>8980</v>
      </c>
      <c r="E921" s="10">
        <v>0</v>
      </c>
      <c r="F921" s="10" t="str">
        <f>IF(REKAPITULACIJA!$F$48*I921=0,"",REKAPITULACIJA!$F$48*I921)</f>
        <v/>
      </c>
      <c r="G921" s="10" t="str">
        <f t="shared" si="17"/>
        <v/>
      </c>
      <c r="I921" s="28">
        <v>0</v>
      </c>
    </row>
    <row r="922" spans="2:9" ht="63.75" hidden="1" x14ac:dyDescent="0.2">
      <c r="B922" s="9" t="s">
        <v>7002</v>
      </c>
      <c r="C922" s="12" t="s">
        <v>47</v>
      </c>
      <c r="D922" s="14" t="s">
        <v>8981</v>
      </c>
      <c r="E922" s="10">
        <v>0</v>
      </c>
      <c r="F922" s="10" t="str">
        <f>IF(REKAPITULACIJA!$F$48*I922=0,"",REKAPITULACIJA!$F$48*I922)</f>
        <v/>
      </c>
      <c r="G922" s="10" t="str">
        <f t="shared" si="17"/>
        <v/>
      </c>
      <c r="I922" s="28">
        <v>0</v>
      </c>
    </row>
    <row r="923" spans="2:9" ht="63.75" hidden="1" x14ac:dyDescent="0.2">
      <c r="B923" s="9" t="s">
        <v>7003</v>
      </c>
      <c r="C923" s="12" t="s">
        <v>47</v>
      </c>
      <c r="D923" s="14" t="s">
        <v>8982</v>
      </c>
      <c r="E923" s="10">
        <v>0</v>
      </c>
      <c r="F923" s="10" t="str">
        <f>IF(REKAPITULACIJA!$F$48*I923=0,"",REKAPITULACIJA!$F$48*I923)</f>
        <v/>
      </c>
      <c r="G923" s="10" t="str">
        <f t="shared" si="17"/>
        <v/>
      </c>
      <c r="I923" s="28">
        <v>0</v>
      </c>
    </row>
    <row r="924" spans="2:9" ht="63.75" hidden="1" x14ac:dyDescent="0.2">
      <c r="B924" s="9" t="s">
        <v>7004</v>
      </c>
      <c r="C924" s="12" t="s">
        <v>47</v>
      </c>
      <c r="D924" s="14" t="s">
        <v>8983</v>
      </c>
      <c r="E924" s="10">
        <v>0</v>
      </c>
      <c r="F924" s="10" t="str">
        <f>IF(REKAPITULACIJA!$F$48*I924=0,"",REKAPITULACIJA!$F$48*I924)</f>
        <v/>
      </c>
      <c r="G924" s="10" t="str">
        <f t="shared" si="17"/>
        <v/>
      </c>
      <c r="I924" s="28">
        <v>0</v>
      </c>
    </row>
    <row r="925" spans="2:9" ht="63.75" hidden="1" x14ac:dyDescent="0.2">
      <c r="B925" s="9" t="s">
        <v>7005</v>
      </c>
      <c r="C925" s="12" t="s">
        <v>47</v>
      </c>
      <c r="D925" s="14" t="s">
        <v>8984</v>
      </c>
      <c r="E925" s="10">
        <v>0</v>
      </c>
      <c r="F925" s="10" t="str">
        <f>IF(REKAPITULACIJA!$F$48*I925=0,"",REKAPITULACIJA!$F$48*I925)</f>
        <v/>
      </c>
      <c r="G925" s="10" t="str">
        <f t="shared" si="17"/>
        <v/>
      </c>
      <c r="I925" s="28">
        <v>0</v>
      </c>
    </row>
    <row r="926" spans="2:9" ht="63.75" hidden="1" x14ac:dyDescent="0.2">
      <c r="B926" s="9" t="s">
        <v>7006</v>
      </c>
      <c r="C926" s="12" t="s">
        <v>47</v>
      </c>
      <c r="D926" s="14" t="s">
        <v>8985</v>
      </c>
      <c r="E926" s="10">
        <v>0</v>
      </c>
      <c r="F926" s="10" t="str">
        <f>IF(REKAPITULACIJA!$F$48*I926=0,"",REKAPITULACIJA!$F$48*I926)</f>
        <v/>
      </c>
      <c r="G926" s="10" t="str">
        <f t="shared" si="17"/>
        <v/>
      </c>
      <c r="I926" s="28">
        <v>0</v>
      </c>
    </row>
    <row r="927" spans="2:9" ht="63.75" hidden="1" x14ac:dyDescent="0.2">
      <c r="B927" s="9" t="s">
        <v>7007</v>
      </c>
      <c r="C927" s="12" t="s">
        <v>47</v>
      </c>
      <c r="D927" s="14" t="s">
        <v>7008</v>
      </c>
      <c r="E927" s="10">
        <v>0</v>
      </c>
      <c r="F927" s="10" t="str">
        <f>IF(REKAPITULACIJA!$F$48*I927=0,"",REKAPITULACIJA!$F$48*I927)</f>
        <v/>
      </c>
      <c r="G927" s="10" t="str">
        <f t="shared" si="17"/>
        <v/>
      </c>
      <c r="I927" s="28">
        <v>0</v>
      </c>
    </row>
    <row r="928" spans="2:9" ht="63.75" hidden="1" x14ac:dyDescent="0.2">
      <c r="B928" s="9" t="s">
        <v>7009</v>
      </c>
      <c r="C928" s="12" t="s">
        <v>47</v>
      </c>
      <c r="D928" s="14" t="s">
        <v>7010</v>
      </c>
      <c r="E928" s="10">
        <v>0</v>
      </c>
      <c r="F928" s="10" t="str">
        <f>IF(REKAPITULACIJA!$F$48*I928=0,"",REKAPITULACIJA!$F$48*I928)</f>
        <v/>
      </c>
      <c r="G928" s="10" t="str">
        <f t="shared" si="17"/>
        <v/>
      </c>
      <c r="I928" s="28">
        <v>0</v>
      </c>
    </row>
    <row r="929" spans="2:9" ht="63.75" hidden="1" x14ac:dyDescent="0.2">
      <c r="B929" s="9" t="s">
        <v>7011</v>
      </c>
      <c r="C929" s="12" t="s">
        <v>47</v>
      </c>
      <c r="D929" s="14" t="s">
        <v>7012</v>
      </c>
      <c r="E929" s="10">
        <v>0</v>
      </c>
      <c r="F929" s="10" t="str">
        <f>IF(REKAPITULACIJA!$F$48*I929=0,"",REKAPITULACIJA!$F$48*I929)</f>
        <v/>
      </c>
      <c r="G929" s="10" t="str">
        <f t="shared" si="17"/>
        <v/>
      </c>
      <c r="I929" s="28">
        <v>0</v>
      </c>
    </row>
    <row r="930" spans="2:9" ht="63.75" hidden="1" x14ac:dyDescent="0.2">
      <c r="B930" s="9" t="s">
        <v>7013</v>
      </c>
      <c r="C930" s="12" t="s">
        <v>47</v>
      </c>
      <c r="D930" s="14" t="s">
        <v>7014</v>
      </c>
      <c r="E930" s="10">
        <v>0</v>
      </c>
      <c r="F930" s="10" t="str">
        <f>IF(REKAPITULACIJA!$F$48*I930=0,"",REKAPITULACIJA!$F$48*I930)</f>
        <v/>
      </c>
      <c r="G930" s="10" t="str">
        <f t="shared" si="17"/>
        <v/>
      </c>
      <c r="I930" s="28">
        <v>0</v>
      </c>
    </row>
    <row r="931" spans="2:9" ht="63.75" hidden="1" x14ac:dyDescent="0.2">
      <c r="B931" s="9" t="s">
        <v>7015</v>
      </c>
      <c r="C931" s="12" t="s">
        <v>47</v>
      </c>
      <c r="D931" s="14" t="s">
        <v>7016</v>
      </c>
      <c r="E931" s="10">
        <v>0</v>
      </c>
      <c r="F931" s="10" t="str">
        <f>IF(REKAPITULACIJA!$F$48*I931=0,"",REKAPITULACIJA!$F$48*I931)</f>
        <v/>
      </c>
      <c r="G931" s="10" t="str">
        <f t="shared" si="17"/>
        <v/>
      </c>
      <c r="I931" s="28">
        <v>0</v>
      </c>
    </row>
    <row r="932" spans="2:9" ht="63.75" hidden="1" x14ac:dyDescent="0.2">
      <c r="B932" s="9" t="s">
        <v>7017</v>
      </c>
      <c r="C932" s="12" t="s">
        <v>47</v>
      </c>
      <c r="D932" s="14" t="s">
        <v>7018</v>
      </c>
      <c r="E932" s="10">
        <v>0</v>
      </c>
      <c r="F932" s="10" t="str">
        <f>IF(REKAPITULACIJA!$F$48*I932=0,"",REKAPITULACIJA!$F$48*I932)</f>
        <v/>
      </c>
      <c r="G932" s="10" t="str">
        <f t="shared" si="17"/>
        <v/>
      </c>
      <c r="I932" s="28">
        <v>0</v>
      </c>
    </row>
    <row r="933" spans="2:9" ht="63.75" hidden="1" x14ac:dyDescent="0.2">
      <c r="B933" s="9" t="s">
        <v>7019</v>
      </c>
      <c r="C933" s="12" t="s">
        <v>47</v>
      </c>
      <c r="D933" s="14" t="s">
        <v>7020</v>
      </c>
      <c r="E933" s="10">
        <v>0</v>
      </c>
      <c r="F933" s="10" t="str">
        <f>IF(REKAPITULACIJA!$F$48*I933=0,"",REKAPITULACIJA!$F$48*I933)</f>
        <v/>
      </c>
      <c r="G933" s="10" t="str">
        <f t="shared" si="17"/>
        <v/>
      </c>
      <c r="I933" s="28">
        <v>0</v>
      </c>
    </row>
    <row r="934" spans="2:9" ht="63.75" hidden="1" x14ac:dyDescent="0.2">
      <c r="B934" s="9" t="s">
        <v>7021</v>
      </c>
      <c r="C934" s="12" t="s">
        <v>47</v>
      </c>
      <c r="D934" s="14" t="s">
        <v>7022</v>
      </c>
      <c r="E934" s="10">
        <v>0</v>
      </c>
      <c r="F934" s="10" t="str">
        <f>IF(REKAPITULACIJA!$F$48*I934=0,"",REKAPITULACIJA!$F$48*I934)</f>
        <v/>
      </c>
      <c r="G934" s="10" t="str">
        <f t="shared" si="17"/>
        <v/>
      </c>
      <c r="I934" s="28">
        <v>0</v>
      </c>
    </row>
    <row r="935" spans="2:9" ht="51" hidden="1" x14ac:dyDescent="0.2">
      <c r="B935" s="9" t="s">
        <v>7023</v>
      </c>
      <c r="C935" s="12" t="s">
        <v>47</v>
      </c>
      <c r="D935" s="14" t="s">
        <v>7024</v>
      </c>
      <c r="E935" s="10">
        <v>0</v>
      </c>
      <c r="F935" s="10" t="str">
        <f>IF(REKAPITULACIJA!$F$48*I935=0,"",REKAPITULACIJA!$F$48*I935)</f>
        <v/>
      </c>
      <c r="G935" s="10" t="str">
        <f t="shared" si="17"/>
        <v/>
      </c>
      <c r="I935" s="28">
        <v>0</v>
      </c>
    </row>
    <row r="936" spans="2:9" ht="63.75" hidden="1" x14ac:dyDescent="0.2">
      <c r="B936" s="9" t="s">
        <v>7025</v>
      </c>
      <c r="C936" s="12" t="s">
        <v>47</v>
      </c>
      <c r="D936" s="14" t="s">
        <v>8986</v>
      </c>
      <c r="E936" s="10">
        <v>0</v>
      </c>
      <c r="F936" s="10" t="str">
        <f>IF(REKAPITULACIJA!$F$48*I936=0,"",REKAPITULACIJA!$F$48*I936)</f>
        <v/>
      </c>
      <c r="G936" s="10" t="str">
        <f t="shared" si="17"/>
        <v/>
      </c>
      <c r="I936" s="28">
        <v>0</v>
      </c>
    </row>
    <row r="937" spans="2:9" ht="51" hidden="1" x14ac:dyDescent="0.2">
      <c r="B937" s="9" t="s">
        <v>7026</v>
      </c>
      <c r="C937" s="12" t="s">
        <v>47</v>
      </c>
      <c r="D937" s="14" t="s">
        <v>7027</v>
      </c>
      <c r="E937" s="10">
        <v>0</v>
      </c>
      <c r="F937" s="10" t="str">
        <f>IF(REKAPITULACIJA!$F$48*I937=0,"",REKAPITULACIJA!$F$48*I937)</f>
        <v/>
      </c>
      <c r="G937" s="10" t="str">
        <f t="shared" si="17"/>
        <v/>
      </c>
      <c r="I937" s="28">
        <v>0</v>
      </c>
    </row>
    <row r="938" spans="2:9" ht="51" hidden="1" x14ac:dyDescent="0.2">
      <c r="B938" s="9" t="s">
        <v>7028</v>
      </c>
      <c r="C938" s="12" t="s">
        <v>47</v>
      </c>
      <c r="D938" s="14" t="s">
        <v>7029</v>
      </c>
      <c r="E938" s="10">
        <v>0</v>
      </c>
      <c r="F938" s="10" t="str">
        <f>IF(REKAPITULACIJA!$F$48*I938=0,"",REKAPITULACIJA!$F$48*I938)</f>
        <v/>
      </c>
      <c r="G938" s="10" t="str">
        <f t="shared" ref="G938:G1001" si="18">IF(F938="","",E938*F938)</f>
        <v/>
      </c>
      <c r="I938" s="28">
        <v>0</v>
      </c>
    </row>
    <row r="939" spans="2:9" ht="51" hidden="1" x14ac:dyDescent="0.2">
      <c r="B939" s="9" t="s">
        <v>7030</v>
      </c>
      <c r="C939" s="12" t="s">
        <v>47</v>
      </c>
      <c r="D939" s="14" t="s">
        <v>7031</v>
      </c>
      <c r="E939" s="10">
        <v>0</v>
      </c>
      <c r="F939" s="10" t="str">
        <f>IF(REKAPITULACIJA!$F$48*I939=0,"",REKAPITULACIJA!$F$48*I939)</f>
        <v/>
      </c>
      <c r="G939" s="10" t="str">
        <f t="shared" si="18"/>
        <v/>
      </c>
      <c r="I939" s="28">
        <v>0</v>
      </c>
    </row>
    <row r="940" spans="2:9" ht="63.75" hidden="1" x14ac:dyDescent="0.2">
      <c r="B940" s="9" t="s">
        <v>7032</v>
      </c>
      <c r="C940" s="12" t="s">
        <v>47</v>
      </c>
      <c r="D940" s="14" t="s">
        <v>8987</v>
      </c>
      <c r="E940" s="10">
        <v>0</v>
      </c>
      <c r="F940" s="10" t="str">
        <f>IF(REKAPITULACIJA!$F$48*I940=0,"",REKAPITULACIJA!$F$48*I940)</f>
        <v/>
      </c>
      <c r="G940" s="10" t="str">
        <f t="shared" si="18"/>
        <v/>
      </c>
      <c r="I940" s="28">
        <v>0</v>
      </c>
    </row>
    <row r="941" spans="2:9" ht="51" hidden="1" x14ac:dyDescent="0.2">
      <c r="B941" s="9" t="s">
        <v>7033</v>
      </c>
      <c r="C941" s="12" t="s">
        <v>47</v>
      </c>
      <c r="D941" s="14" t="s">
        <v>7034</v>
      </c>
      <c r="E941" s="10">
        <v>0</v>
      </c>
      <c r="F941" s="10" t="str">
        <f>IF(REKAPITULACIJA!$F$48*I941=0,"",REKAPITULACIJA!$F$48*I941)</f>
        <v/>
      </c>
      <c r="G941" s="10" t="str">
        <f t="shared" si="18"/>
        <v/>
      </c>
      <c r="I941" s="28">
        <v>0</v>
      </c>
    </row>
    <row r="942" spans="2:9" ht="51" hidden="1" x14ac:dyDescent="0.2">
      <c r="B942" s="9" t="s">
        <v>7035</v>
      </c>
      <c r="C942" s="12" t="s">
        <v>47</v>
      </c>
      <c r="D942" s="14" t="s">
        <v>7036</v>
      </c>
      <c r="E942" s="10">
        <v>0</v>
      </c>
      <c r="F942" s="10" t="str">
        <f>IF(REKAPITULACIJA!$F$48*I942=0,"",REKAPITULACIJA!$F$48*I942)</f>
        <v/>
      </c>
      <c r="G942" s="10" t="str">
        <f t="shared" si="18"/>
        <v/>
      </c>
      <c r="I942" s="28">
        <v>0</v>
      </c>
    </row>
    <row r="943" spans="2:9" ht="63.75" hidden="1" x14ac:dyDescent="0.2">
      <c r="B943" s="9" t="s">
        <v>7037</v>
      </c>
      <c r="C943" s="12" t="s">
        <v>47</v>
      </c>
      <c r="D943" s="14" t="s">
        <v>7038</v>
      </c>
      <c r="E943" s="10">
        <v>0</v>
      </c>
      <c r="F943" s="10" t="str">
        <f>IF(REKAPITULACIJA!$F$48*I943=0,"",REKAPITULACIJA!$F$48*I943)</f>
        <v/>
      </c>
      <c r="G943" s="10" t="str">
        <f t="shared" si="18"/>
        <v/>
      </c>
      <c r="I943" s="28">
        <v>0</v>
      </c>
    </row>
    <row r="944" spans="2:9" ht="63.75" hidden="1" x14ac:dyDescent="0.2">
      <c r="B944" s="9" t="s">
        <v>7039</v>
      </c>
      <c r="C944" s="12" t="s">
        <v>47</v>
      </c>
      <c r="D944" s="14" t="s">
        <v>7040</v>
      </c>
      <c r="E944" s="10">
        <v>0</v>
      </c>
      <c r="F944" s="10" t="str">
        <f>IF(REKAPITULACIJA!$F$48*I944=0,"",REKAPITULACIJA!$F$48*I944)</f>
        <v/>
      </c>
      <c r="G944" s="10" t="str">
        <f t="shared" si="18"/>
        <v/>
      </c>
      <c r="I944" s="28">
        <v>0</v>
      </c>
    </row>
    <row r="945" spans="2:9" ht="63.75" hidden="1" x14ac:dyDescent="0.2">
      <c r="B945" s="9" t="s">
        <v>7041</v>
      </c>
      <c r="C945" s="12" t="s">
        <v>47</v>
      </c>
      <c r="D945" s="14" t="s">
        <v>7042</v>
      </c>
      <c r="E945" s="10">
        <v>0</v>
      </c>
      <c r="F945" s="10" t="str">
        <f>IF(REKAPITULACIJA!$F$48*I945=0,"",REKAPITULACIJA!$F$48*I945)</f>
        <v/>
      </c>
      <c r="G945" s="10" t="str">
        <f t="shared" si="18"/>
        <v/>
      </c>
      <c r="I945" s="28">
        <v>0</v>
      </c>
    </row>
    <row r="946" spans="2:9" ht="63.75" hidden="1" x14ac:dyDescent="0.2">
      <c r="B946" s="9" t="s">
        <v>7043</v>
      </c>
      <c r="C946" s="12" t="s">
        <v>47</v>
      </c>
      <c r="D946" s="14" t="s">
        <v>7044</v>
      </c>
      <c r="E946" s="10">
        <v>0</v>
      </c>
      <c r="F946" s="10" t="str">
        <f>IF(REKAPITULACIJA!$F$48*I946=0,"",REKAPITULACIJA!$F$48*I946)</f>
        <v/>
      </c>
      <c r="G946" s="10" t="str">
        <f t="shared" si="18"/>
        <v/>
      </c>
      <c r="I946" s="28">
        <v>0</v>
      </c>
    </row>
    <row r="947" spans="2:9" ht="63.75" hidden="1" x14ac:dyDescent="0.2">
      <c r="B947" s="9" t="s">
        <v>7045</v>
      </c>
      <c r="C947" s="12" t="s">
        <v>47</v>
      </c>
      <c r="D947" s="14" t="s">
        <v>8988</v>
      </c>
      <c r="E947" s="10">
        <v>0</v>
      </c>
      <c r="F947" s="10" t="str">
        <f>IF(REKAPITULACIJA!$F$48*I947=0,"",REKAPITULACIJA!$F$48*I947)</f>
        <v/>
      </c>
      <c r="G947" s="10" t="str">
        <f t="shared" si="18"/>
        <v/>
      </c>
      <c r="I947" s="28">
        <v>0</v>
      </c>
    </row>
    <row r="948" spans="2:9" ht="63.75" hidden="1" x14ac:dyDescent="0.2">
      <c r="B948" s="9" t="s">
        <v>7046</v>
      </c>
      <c r="C948" s="12" t="s">
        <v>47</v>
      </c>
      <c r="D948" s="14" t="s">
        <v>8989</v>
      </c>
      <c r="E948" s="10">
        <v>0</v>
      </c>
      <c r="F948" s="10" t="str">
        <f>IF(REKAPITULACIJA!$F$48*I948=0,"",REKAPITULACIJA!$F$48*I948)</f>
        <v/>
      </c>
      <c r="G948" s="10" t="str">
        <f t="shared" si="18"/>
        <v/>
      </c>
      <c r="I948" s="28">
        <v>0</v>
      </c>
    </row>
    <row r="949" spans="2:9" ht="63.75" hidden="1" x14ac:dyDescent="0.2">
      <c r="B949" s="9" t="s">
        <v>7047</v>
      </c>
      <c r="C949" s="12" t="s">
        <v>47</v>
      </c>
      <c r="D949" s="14" t="s">
        <v>8990</v>
      </c>
      <c r="E949" s="10">
        <v>0</v>
      </c>
      <c r="F949" s="10" t="str">
        <f>IF(REKAPITULACIJA!$F$48*I949=0,"",REKAPITULACIJA!$F$48*I949)</f>
        <v/>
      </c>
      <c r="G949" s="10" t="str">
        <f t="shared" si="18"/>
        <v/>
      </c>
      <c r="I949" s="28">
        <v>0</v>
      </c>
    </row>
    <row r="950" spans="2:9" ht="63.75" hidden="1" x14ac:dyDescent="0.2">
      <c r="B950" s="9" t="s">
        <v>7048</v>
      </c>
      <c r="C950" s="12" t="s">
        <v>47</v>
      </c>
      <c r="D950" s="14" t="s">
        <v>8991</v>
      </c>
      <c r="E950" s="10">
        <v>0</v>
      </c>
      <c r="F950" s="10" t="str">
        <f>IF(REKAPITULACIJA!$F$48*I950=0,"",REKAPITULACIJA!$F$48*I950)</f>
        <v/>
      </c>
      <c r="G950" s="10" t="str">
        <f t="shared" si="18"/>
        <v/>
      </c>
      <c r="I950" s="28">
        <v>0</v>
      </c>
    </row>
    <row r="951" spans="2:9" ht="63.75" hidden="1" x14ac:dyDescent="0.2">
      <c r="B951" s="9" t="s">
        <v>7049</v>
      </c>
      <c r="C951" s="12" t="s">
        <v>47</v>
      </c>
      <c r="D951" s="14" t="s">
        <v>8992</v>
      </c>
      <c r="E951" s="10">
        <v>0</v>
      </c>
      <c r="F951" s="10" t="str">
        <f>IF(REKAPITULACIJA!$F$48*I951=0,"",REKAPITULACIJA!$F$48*I951)</f>
        <v/>
      </c>
      <c r="G951" s="10" t="str">
        <f t="shared" si="18"/>
        <v/>
      </c>
      <c r="I951" s="28">
        <v>0</v>
      </c>
    </row>
    <row r="952" spans="2:9" ht="63.75" hidden="1" x14ac:dyDescent="0.2">
      <c r="B952" s="9" t="s">
        <v>7050</v>
      </c>
      <c r="C952" s="12" t="s">
        <v>47</v>
      </c>
      <c r="D952" s="14" t="s">
        <v>8993</v>
      </c>
      <c r="E952" s="10">
        <v>0</v>
      </c>
      <c r="F952" s="10" t="str">
        <f>IF(REKAPITULACIJA!$F$48*I952=0,"",REKAPITULACIJA!$F$48*I952)</f>
        <v/>
      </c>
      <c r="G952" s="10" t="str">
        <f t="shared" si="18"/>
        <v/>
      </c>
      <c r="I952" s="28">
        <v>0</v>
      </c>
    </row>
    <row r="953" spans="2:9" ht="63.75" hidden="1" x14ac:dyDescent="0.2">
      <c r="B953" s="9" t="s">
        <v>7051</v>
      </c>
      <c r="C953" s="12" t="s">
        <v>47</v>
      </c>
      <c r="D953" s="14" t="s">
        <v>8994</v>
      </c>
      <c r="E953" s="10">
        <v>0</v>
      </c>
      <c r="F953" s="10" t="str">
        <f>IF(REKAPITULACIJA!$F$48*I953=0,"",REKAPITULACIJA!$F$48*I953)</f>
        <v/>
      </c>
      <c r="G953" s="10" t="str">
        <f t="shared" si="18"/>
        <v/>
      </c>
      <c r="I953" s="28">
        <v>0</v>
      </c>
    </row>
    <row r="954" spans="2:9" ht="63.75" hidden="1" x14ac:dyDescent="0.2">
      <c r="B954" s="9" t="s">
        <v>7052</v>
      </c>
      <c r="C954" s="12" t="s">
        <v>47</v>
      </c>
      <c r="D954" s="14" t="s">
        <v>8995</v>
      </c>
      <c r="E954" s="10">
        <v>0</v>
      </c>
      <c r="F954" s="10" t="str">
        <f>IF(REKAPITULACIJA!$F$48*I954=0,"",REKAPITULACIJA!$F$48*I954)</f>
        <v/>
      </c>
      <c r="G954" s="10" t="str">
        <f t="shared" si="18"/>
        <v/>
      </c>
      <c r="I954" s="28">
        <v>0</v>
      </c>
    </row>
    <row r="955" spans="2:9" ht="63.75" hidden="1" x14ac:dyDescent="0.2">
      <c r="B955" s="9" t="s">
        <v>7053</v>
      </c>
      <c r="C955" s="12" t="s">
        <v>47</v>
      </c>
      <c r="D955" s="14" t="s">
        <v>8996</v>
      </c>
      <c r="E955" s="10">
        <v>0</v>
      </c>
      <c r="F955" s="10" t="str">
        <f>IF(REKAPITULACIJA!$F$48*I955=0,"",REKAPITULACIJA!$F$48*I955)</f>
        <v/>
      </c>
      <c r="G955" s="10" t="str">
        <f t="shared" si="18"/>
        <v/>
      </c>
      <c r="I955" s="28">
        <v>0</v>
      </c>
    </row>
    <row r="956" spans="2:9" ht="63.75" hidden="1" x14ac:dyDescent="0.2">
      <c r="B956" s="9" t="s">
        <v>7054</v>
      </c>
      <c r="C956" s="12" t="s">
        <v>47</v>
      </c>
      <c r="D956" s="14" t="s">
        <v>8997</v>
      </c>
      <c r="E956" s="10">
        <v>0</v>
      </c>
      <c r="F956" s="10" t="str">
        <f>IF(REKAPITULACIJA!$F$48*I956=0,"",REKAPITULACIJA!$F$48*I956)</f>
        <v/>
      </c>
      <c r="G956" s="10" t="str">
        <f t="shared" si="18"/>
        <v/>
      </c>
      <c r="I956" s="28">
        <v>0</v>
      </c>
    </row>
    <row r="957" spans="2:9" ht="63.75" hidden="1" x14ac:dyDescent="0.2">
      <c r="B957" s="9" t="s">
        <v>7055</v>
      </c>
      <c r="C957" s="12" t="s">
        <v>47</v>
      </c>
      <c r="D957" s="14" t="s">
        <v>8998</v>
      </c>
      <c r="E957" s="10">
        <v>0</v>
      </c>
      <c r="F957" s="10" t="str">
        <f>IF(REKAPITULACIJA!$F$48*I957=0,"",REKAPITULACIJA!$F$48*I957)</f>
        <v/>
      </c>
      <c r="G957" s="10" t="str">
        <f t="shared" si="18"/>
        <v/>
      </c>
      <c r="I957" s="28">
        <v>0</v>
      </c>
    </row>
    <row r="958" spans="2:9" ht="63.75" hidden="1" x14ac:dyDescent="0.2">
      <c r="B958" s="9" t="s">
        <v>7056</v>
      </c>
      <c r="C958" s="12" t="s">
        <v>47</v>
      </c>
      <c r="D958" s="14" t="s">
        <v>8999</v>
      </c>
      <c r="E958" s="10">
        <v>0</v>
      </c>
      <c r="F958" s="10" t="str">
        <f>IF(REKAPITULACIJA!$F$48*I958=0,"",REKAPITULACIJA!$F$48*I958)</f>
        <v/>
      </c>
      <c r="G958" s="10" t="str">
        <f t="shared" si="18"/>
        <v/>
      </c>
      <c r="I958" s="28">
        <v>0</v>
      </c>
    </row>
    <row r="959" spans="2:9" ht="63.75" hidden="1" x14ac:dyDescent="0.2">
      <c r="B959" s="9" t="s">
        <v>7057</v>
      </c>
      <c r="C959" s="12" t="s">
        <v>47</v>
      </c>
      <c r="D959" s="14" t="s">
        <v>9000</v>
      </c>
      <c r="E959" s="10">
        <v>0</v>
      </c>
      <c r="F959" s="10" t="str">
        <f>IF(REKAPITULACIJA!$F$48*I959=0,"",REKAPITULACIJA!$F$48*I959)</f>
        <v/>
      </c>
      <c r="G959" s="10" t="str">
        <f t="shared" si="18"/>
        <v/>
      </c>
      <c r="I959" s="28">
        <v>0</v>
      </c>
    </row>
    <row r="960" spans="2:9" ht="51" hidden="1" x14ac:dyDescent="0.2">
      <c r="B960" s="9" t="s">
        <v>7058</v>
      </c>
      <c r="C960" s="12" t="s">
        <v>47</v>
      </c>
      <c r="D960" s="14" t="s">
        <v>9001</v>
      </c>
      <c r="E960" s="10">
        <v>0</v>
      </c>
      <c r="F960" s="10" t="str">
        <f>IF(REKAPITULACIJA!$F$48*I960=0,"",REKAPITULACIJA!$F$48*I960)</f>
        <v/>
      </c>
      <c r="G960" s="10" t="str">
        <f t="shared" si="18"/>
        <v/>
      </c>
      <c r="I960" s="28">
        <v>0</v>
      </c>
    </row>
    <row r="961" spans="2:9" ht="51" hidden="1" x14ac:dyDescent="0.2">
      <c r="B961" s="9" t="s">
        <v>7059</v>
      </c>
      <c r="C961" s="12" t="s">
        <v>47</v>
      </c>
      <c r="D961" s="14" t="s">
        <v>9002</v>
      </c>
      <c r="E961" s="10">
        <v>0</v>
      </c>
      <c r="F961" s="10" t="str">
        <f>IF(REKAPITULACIJA!$F$48*I961=0,"",REKAPITULACIJA!$F$48*I961)</f>
        <v/>
      </c>
      <c r="G961" s="10" t="str">
        <f t="shared" si="18"/>
        <v/>
      </c>
      <c r="I961" s="28">
        <v>0</v>
      </c>
    </row>
    <row r="962" spans="2:9" ht="51" hidden="1" x14ac:dyDescent="0.2">
      <c r="B962" s="9" t="s">
        <v>7060</v>
      </c>
      <c r="C962" s="12" t="s">
        <v>47</v>
      </c>
      <c r="D962" s="14" t="s">
        <v>9003</v>
      </c>
      <c r="E962" s="10">
        <v>0</v>
      </c>
      <c r="F962" s="10" t="str">
        <f>IF(REKAPITULACIJA!$F$48*I962=0,"",REKAPITULACIJA!$F$48*I962)</f>
        <v/>
      </c>
      <c r="G962" s="10" t="str">
        <f t="shared" si="18"/>
        <v/>
      </c>
      <c r="I962" s="28">
        <v>0</v>
      </c>
    </row>
    <row r="963" spans="2:9" ht="63.75" hidden="1" x14ac:dyDescent="0.2">
      <c r="B963" s="9" t="s">
        <v>7061</v>
      </c>
      <c r="C963" s="12" t="s">
        <v>47</v>
      </c>
      <c r="D963" s="14" t="s">
        <v>9004</v>
      </c>
      <c r="E963" s="10">
        <v>0</v>
      </c>
      <c r="F963" s="10" t="str">
        <f>IF(REKAPITULACIJA!$F$48*I963=0,"",REKAPITULACIJA!$F$48*I963)</f>
        <v/>
      </c>
      <c r="G963" s="10" t="str">
        <f t="shared" si="18"/>
        <v/>
      </c>
      <c r="I963" s="28">
        <v>0</v>
      </c>
    </row>
    <row r="964" spans="2:9" ht="51" hidden="1" x14ac:dyDescent="0.2">
      <c r="B964" s="9" t="s">
        <v>7062</v>
      </c>
      <c r="C964" s="12" t="s">
        <v>47</v>
      </c>
      <c r="D964" s="14" t="s">
        <v>9005</v>
      </c>
      <c r="E964" s="10">
        <v>0</v>
      </c>
      <c r="F964" s="10" t="str">
        <f>IF(REKAPITULACIJA!$F$48*I964=0,"",REKAPITULACIJA!$F$48*I964)</f>
        <v/>
      </c>
      <c r="G964" s="10" t="str">
        <f t="shared" si="18"/>
        <v/>
      </c>
      <c r="I964" s="28">
        <v>0</v>
      </c>
    </row>
    <row r="965" spans="2:9" ht="51" hidden="1" x14ac:dyDescent="0.2">
      <c r="B965" s="9" t="s">
        <v>7063</v>
      </c>
      <c r="C965" s="12" t="s">
        <v>47</v>
      </c>
      <c r="D965" s="14" t="s">
        <v>9006</v>
      </c>
      <c r="E965" s="10">
        <v>0</v>
      </c>
      <c r="F965" s="10" t="str">
        <f>IF(REKAPITULACIJA!$F$48*I965=0,"",REKAPITULACIJA!$F$48*I965)</f>
        <v/>
      </c>
      <c r="G965" s="10" t="str">
        <f t="shared" si="18"/>
        <v/>
      </c>
      <c r="I965" s="28">
        <v>0</v>
      </c>
    </row>
    <row r="966" spans="2:9" ht="51" hidden="1" x14ac:dyDescent="0.2">
      <c r="B966" s="9" t="s">
        <v>7064</v>
      </c>
      <c r="C966" s="12" t="s">
        <v>47</v>
      </c>
      <c r="D966" s="14" t="s">
        <v>9007</v>
      </c>
      <c r="E966" s="10">
        <v>0</v>
      </c>
      <c r="F966" s="10" t="str">
        <f>IF(REKAPITULACIJA!$F$48*I966=0,"",REKAPITULACIJA!$F$48*I966)</f>
        <v/>
      </c>
      <c r="G966" s="10" t="str">
        <f t="shared" si="18"/>
        <v/>
      </c>
      <c r="I966" s="28">
        <v>0</v>
      </c>
    </row>
    <row r="967" spans="2:9" ht="51" hidden="1" x14ac:dyDescent="0.2">
      <c r="B967" s="9" t="s">
        <v>7065</v>
      </c>
      <c r="C967" s="12" t="s">
        <v>47</v>
      </c>
      <c r="D967" s="14" t="s">
        <v>9008</v>
      </c>
      <c r="E967" s="10">
        <v>0</v>
      </c>
      <c r="F967" s="10" t="str">
        <f>IF(REKAPITULACIJA!$F$48*I967=0,"",REKAPITULACIJA!$F$48*I967)</f>
        <v/>
      </c>
      <c r="G967" s="10" t="str">
        <f t="shared" si="18"/>
        <v/>
      </c>
      <c r="I967" s="28">
        <v>0</v>
      </c>
    </row>
    <row r="968" spans="2:9" ht="51" hidden="1" x14ac:dyDescent="0.2">
      <c r="B968" s="9" t="s">
        <v>7066</v>
      </c>
      <c r="C968" s="12" t="s">
        <v>47</v>
      </c>
      <c r="D968" s="14" t="s">
        <v>9009</v>
      </c>
      <c r="E968" s="10">
        <v>0</v>
      </c>
      <c r="F968" s="10" t="str">
        <f>IF(REKAPITULACIJA!$F$48*I968=0,"",REKAPITULACIJA!$F$48*I968)</f>
        <v/>
      </c>
      <c r="G968" s="10" t="str">
        <f t="shared" si="18"/>
        <v/>
      </c>
      <c r="I968" s="28">
        <v>0</v>
      </c>
    </row>
    <row r="969" spans="2:9" ht="51" hidden="1" x14ac:dyDescent="0.2">
      <c r="B969" s="9" t="s">
        <v>7067</v>
      </c>
      <c r="C969" s="12" t="s">
        <v>47</v>
      </c>
      <c r="D969" s="14" t="s">
        <v>9010</v>
      </c>
      <c r="E969" s="10">
        <v>0</v>
      </c>
      <c r="F969" s="10" t="str">
        <f>IF(REKAPITULACIJA!$F$48*I969=0,"",REKAPITULACIJA!$F$48*I969)</f>
        <v/>
      </c>
      <c r="G969" s="10" t="str">
        <f t="shared" si="18"/>
        <v/>
      </c>
      <c r="I969" s="28">
        <v>0</v>
      </c>
    </row>
    <row r="970" spans="2:9" ht="51" hidden="1" x14ac:dyDescent="0.2">
      <c r="B970" s="9" t="s">
        <v>7068</v>
      </c>
      <c r="C970" s="12" t="s">
        <v>47</v>
      </c>
      <c r="D970" s="14" t="s">
        <v>9011</v>
      </c>
      <c r="E970" s="10">
        <v>0</v>
      </c>
      <c r="F970" s="10" t="str">
        <f>IF(REKAPITULACIJA!$F$48*I970=0,"",REKAPITULACIJA!$F$48*I970)</f>
        <v/>
      </c>
      <c r="G970" s="10" t="str">
        <f t="shared" si="18"/>
        <v/>
      </c>
      <c r="I970" s="28">
        <v>0</v>
      </c>
    </row>
    <row r="971" spans="2:9" ht="51" hidden="1" x14ac:dyDescent="0.2">
      <c r="B971" s="9" t="s">
        <v>7069</v>
      </c>
      <c r="C971" s="12" t="s">
        <v>47</v>
      </c>
      <c r="D971" s="14" t="s">
        <v>9012</v>
      </c>
      <c r="E971" s="10">
        <v>0</v>
      </c>
      <c r="F971" s="10" t="str">
        <f>IF(REKAPITULACIJA!$F$48*I971=0,"",REKAPITULACIJA!$F$48*I971)</f>
        <v/>
      </c>
      <c r="G971" s="10" t="str">
        <f t="shared" si="18"/>
        <v/>
      </c>
      <c r="I971" s="28">
        <v>0</v>
      </c>
    </row>
    <row r="972" spans="2:9" ht="51" hidden="1" x14ac:dyDescent="0.2">
      <c r="B972" s="9" t="s">
        <v>7070</v>
      </c>
      <c r="C972" s="12" t="s">
        <v>47</v>
      </c>
      <c r="D972" s="14" t="s">
        <v>9013</v>
      </c>
      <c r="E972" s="10">
        <v>0</v>
      </c>
      <c r="F972" s="10" t="str">
        <f>IF(REKAPITULACIJA!$F$48*I972=0,"",REKAPITULACIJA!$F$48*I972)</f>
        <v/>
      </c>
      <c r="G972" s="10" t="str">
        <f t="shared" si="18"/>
        <v/>
      </c>
      <c r="I972" s="28">
        <v>0</v>
      </c>
    </row>
    <row r="973" spans="2:9" ht="51" hidden="1" x14ac:dyDescent="0.2">
      <c r="B973" s="9" t="s">
        <v>7071</v>
      </c>
      <c r="C973" s="12" t="s">
        <v>47</v>
      </c>
      <c r="D973" s="14" t="s">
        <v>9014</v>
      </c>
      <c r="E973" s="10">
        <v>0</v>
      </c>
      <c r="F973" s="10" t="str">
        <f>IF(REKAPITULACIJA!$F$48*I973=0,"",REKAPITULACIJA!$F$48*I973)</f>
        <v/>
      </c>
      <c r="G973" s="10" t="str">
        <f t="shared" si="18"/>
        <v/>
      </c>
      <c r="I973" s="28">
        <v>0</v>
      </c>
    </row>
    <row r="974" spans="2:9" ht="51" hidden="1" x14ac:dyDescent="0.2">
      <c r="B974" s="9" t="s">
        <v>7072</v>
      </c>
      <c r="C974" s="12" t="s">
        <v>47</v>
      </c>
      <c r="D974" s="14" t="s">
        <v>9015</v>
      </c>
      <c r="E974" s="10">
        <v>0</v>
      </c>
      <c r="F974" s="10" t="str">
        <f>IF(REKAPITULACIJA!$F$48*I974=0,"",REKAPITULACIJA!$F$48*I974)</f>
        <v/>
      </c>
      <c r="G974" s="10" t="str">
        <f t="shared" si="18"/>
        <v/>
      </c>
      <c r="I974" s="28">
        <v>0</v>
      </c>
    </row>
    <row r="975" spans="2:9" ht="51" hidden="1" x14ac:dyDescent="0.2">
      <c r="B975" s="9" t="s">
        <v>7073</v>
      </c>
      <c r="C975" s="12" t="s">
        <v>47</v>
      </c>
      <c r="D975" s="14" t="s">
        <v>9016</v>
      </c>
      <c r="E975" s="10">
        <v>0</v>
      </c>
      <c r="F975" s="10" t="str">
        <f>IF(REKAPITULACIJA!$F$48*I975=0,"",REKAPITULACIJA!$F$48*I975)</f>
        <v/>
      </c>
      <c r="G975" s="10" t="str">
        <f t="shared" si="18"/>
        <v/>
      </c>
      <c r="I975" s="28">
        <v>0</v>
      </c>
    </row>
    <row r="976" spans="2:9" ht="51" hidden="1" x14ac:dyDescent="0.2">
      <c r="B976" s="9" t="s">
        <v>7074</v>
      </c>
      <c r="C976" s="12" t="s">
        <v>47</v>
      </c>
      <c r="D976" s="14" t="s">
        <v>9017</v>
      </c>
      <c r="E976" s="10">
        <v>0</v>
      </c>
      <c r="F976" s="10" t="str">
        <f>IF(REKAPITULACIJA!$F$48*I976=0,"",REKAPITULACIJA!$F$48*I976)</f>
        <v/>
      </c>
      <c r="G976" s="10" t="str">
        <f t="shared" si="18"/>
        <v/>
      </c>
      <c r="I976" s="28">
        <v>0</v>
      </c>
    </row>
    <row r="977" spans="2:9" ht="51" hidden="1" x14ac:dyDescent="0.2">
      <c r="B977" s="9" t="s">
        <v>7075</v>
      </c>
      <c r="C977" s="12" t="s">
        <v>47</v>
      </c>
      <c r="D977" s="14" t="s">
        <v>9018</v>
      </c>
      <c r="E977" s="10">
        <v>0</v>
      </c>
      <c r="F977" s="10" t="str">
        <f>IF(REKAPITULACIJA!$F$48*I977=0,"",REKAPITULACIJA!$F$48*I977)</f>
        <v/>
      </c>
      <c r="G977" s="10" t="str">
        <f t="shared" si="18"/>
        <v/>
      </c>
      <c r="I977" s="28">
        <v>0</v>
      </c>
    </row>
    <row r="978" spans="2:9" ht="63.75" hidden="1" x14ac:dyDescent="0.2">
      <c r="B978" s="9" t="s">
        <v>7076</v>
      </c>
      <c r="C978" s="12" t="s">
        <v>47</v>
      </c>
      <c r="D978" s="14" t="s">
        <v>9019</v>
      </c>
      <c r="E978" s="10">
        <v>0</v>
      </c>
      <c r="F978" s="10" t="str">
        <f>IF(REKAPITULACIJA!$F$48*I978=0,"",REKAPITULACIJA!$F$48*I978)</f>
        <v/>
      </c>
      <c r="G978" s="10" t="str">
        <f t="shared" si="18"/>
        <v/>
      </c>
      <c r="I978" s="28">
        <v>0</v>
      </c>
    </row>
    <row r="979" spans="2:9" ht="63.75" hidden="1" x14ac:dyDescent="0.2">
      <c r="B979" s="9" t="s">
        <v>7077</v>
      </c>
      <c r="C979" s="12" t="s">
        <v>47</v>
      </c>
      <c r="D979" s="14" t="s">
        <v>9020</v>
      </c>
      <c r="E979" s="10">
        <v>0</v>
      </c>
      <c r="F979" s="10" t="str">
        <f>IF(REKAPITULACIJA!$F$48*I979=0,"",REKAPITULACIJA!$F$48*I979)</f>
        <v/>
      </c>
      <c r="G979" s="10" t="str">
        <f t="shared" si="18"/>
        <v/>
      </c>
      <c r="I979" s="28">
        <v>0</v>
      </c>
    </row>
    <row r="980" spans="2:9" ht="63.75" hidden="1" x14ac:dyDescent="0.2">
      <c r="B980" s="9" t="s">
        <v>7078</v>
      </c>
      <c r="C980" s="12" t="s">
        <v>47</v>
      </c>
      <c r="D980" s="14" t="s">
        <v>9021</v>
      </c>
      <c r="E980" s="10">
        <v>0</v>
      </c>
      <c r="F980" s="10" t="str">
        <f>IF(REKAPITULACIJA!$F$48*I980=0,"",REKAPITULACIJA!$F$48*I980)</f>
        <v/>
      </c>
      <c r="G980" s="10" t="str">
        <f t="shared" si="18"/>
        <v/>
      </c>
      <c r="I980" s="28">
        <v>0</v>
      </c>
    </row>
    <row r="981" spans="2:9" ht="63.75" hidden="1" x14ac:dyDescent="0.2">
      <c r="B981" s="9" t="s">
        <v>7079</v>
      </c>
      <c r="C981" s="12" t="s">
        <v>47</v>
      </c>
      <c r="D981" s="14" t="s">
        <v>9022</v>
      </c>
      <c r="E981" s="10">
        <v>0</v>
      </c>
      <c r="F981" s="10" t="str">
        <f>IF(REKAPITULACIJA!$F$48*I981=0,"",REKAPITULACIJA!$F$48*I981)</f>
        <v/>
      </c>
      <c r="G981" s="10" t="str">
        <f t="shared" si="18"/>
        <v/>
      </c>
      <c r="I981" s="28">
        <v>0</v>
      </c>
    </row>
    <row r="982" spans="2:9" ht="63.75" hidden="1" x14ac:dyDescent="0.2">
      <c r="B982" s="9" t="s">
        <v>7080</v>
      </c>
      <c r="C982" s="12" t="s">
        <v>47</v>
      </c>
      <c r="D982" s="14" t="s">
        <v>9023</v>
      </c>
      <c r="E982" s="10">
        <v>0</v>
      </c>
      <c r="F982" s="10" t="str">
        <f>IF(REKAPITULACIJA!$F$48*I982=0,"",REKAPITULACIJA!$F$48*I982)</f>
        <v/>
      </c>
      <c r="G982" s="10" t="str">
        <f t="shared" si="18"/>
        <v/>
      </c>
      <c r="I982" s="28">
        <v>0</v>
      </c>
    </row>
    <row r="983" spans="2:9" ht="63.75" hidden="1" x14ac:dyDescent="0.2">
      <c r="B983" s="9" t="s">
        <v>7081</v>
      </c>
      <c r="C983" s="12" t="s">
        <v>47</v>
      </c>
      <c r="D983" s="14" t="s">
        <v>9024</v>
      </c>
      <c r="E983" s="10">
        <v>0</v>
      </c>
      <c r="F983" s="10" t="str">
        <f>IF(REKAPITULACIJA!$F$48*I983=0,"",REKAPITULACIJA!$F$48*I983)</f>
        <v/>
      </c>
      <c r="G983" s="10" t="str">
        <f t="shared" si="18"/>
        <v/>
      </c>
      <c r="I983" s="28">
        <v>0</v>
      </c>
    </row>
    <row r="984" spans="2:9" ht="63.75" hidden="1" x14ac:dyDescent="0.2">
      <c r="B984" s="9" t="s">
        <v>7082</v>
      </c>
      <c r="C984" s="12" t="s">
        <v>47</v>
      </c>
      <c r="D984" s="14" t="s">
        <v>9025</v>
      </c>
      <c r="E984" s="10">
        <v>0</v>
      </c>
      <c r="F984" s="10" t="str">
        <f>IF(REKAPITULACIJA!$F$48*I984=0,"",REKAPITULACIJA!$F$48*I984)</f>
        <v/>
      </c>
      <c r="G984" s="10" t="str">
        <f t="shared" si="18"/>
        <v/>
      </c>
      <c r="I984" s="28">
        <v>0</v>
      </c>
    </row>
    <row r="985" spans="2:9" ht="63.75" hidden="1" x14ac:dyDescent="0.2">
      <c r="B985" s="9" t="s">
        <v>7083</v>
      </c>
      <c r="C985" s="12" t="s">
        <v>47</v>
      </c>
      <c r="D985" s="14" t="s">
        <v>9026</v>
      </c>
      <c r="E985" s="10">
        <v>0</v>
      </c>
      <c r="F985" s="10" t="str">
        <f>IF(REKAPITULACIJA!$F$48*I985=0,"",REKAPITULACIJA!$F$48*I985)</f>
        <v/>
      </c>
      <c r="G985" s="10" t="str">
        <f t="shared" si="18"/>
        <v/>
      </c>
      <c r="I985" s="28">
        <v>0</v>
      </c>
    </row>
    <row r="986" spans="2:9" ht="63.75" hidden="1" x14ac:dyDescent="0.2">
      <c r="B986" s="9" t="s">
        <v>7084</v>
      </c>
      <c r="C986" s="12" t="s">
        <v>47</v>
      </c>
      <c r="D986" s="14" t="s">
        <v>9027</v>
      </c>
      <c r="E986" s="10">
        <v>0</v>
      </c>
      <c r="F986" s="10" t="str">
        <f>IF(REKAPITULACIJA!$F$48*I986=0,"",REKAPITULACIJA!$F$48*I986)</f>
        <v/>
      </c>
      <c r="G986" s="10" t="str">
        <f t="shared" si="18"/>
        <v/>
      </c>
      <c r="I986" s="28">
        <v>0</v>
      </c>
    </row>
    <row r="987" spans="2:9" ht="63.75" hidden="1" x14ac:dyDescent="0.2">
      <c r="B987" s="9" t="s">
        <v>7085</v>
      </c>
      <c r="C987" s="12" t="s">
        <v>47</v>
      </c>
      <c r="D987" s="14" t="s">
        <v>9028</v>
      </c>
      <c r="E987" s="10">
        <v>0</v>
      </c>
      <c r="F987" s="10" t="str">
        <f>IF(REKAPITULACIJA!$F$48*I987=0,"",REKAPITULACIJA!$F$48*I987)</f>
        <v/>
      </c>
      <c r="G987" s="10" t="str">
        <f t="shared" si="18"/>
        <v/>
      </c>
      <c r="I987" s="28">
        <v>0</v>
      </c>
    </row>
    <row r="988" spans="2:9" ht="63.75" hidden="1" x14ac:dyDescent="0.2">
      <c r="B988" s="9" t="s">
        <v>7086</v>
      </c>
      <c r="C988" s="12" t="s">
        <v>47</v>
      </c>
      <c r="D988" s="14" t="s">
        <v>7087</v>
      </c>
      <c r="E988" s="10">
        <v>0</v>
      </c>
      <c r="F988" s="10" t="str">
        <f>IF(REKAPITULACIJA!$F$48*I988=0,"",REKAPITULACIJA!$F$48*I988)</f>
        <v/>
      </c>
      <c r="G988" s="10" t="str">
        <f t="shared" si="18"/>
        <v/>
      </c>
      <c r="I988" s="28">
        <v>0</v>
      </c>
    </row>
    <row r="989" spans="2:9" ht="63.75" hidden="1" x14ac:dyDescent="0.2">
      <c r="B989" s="9" t="s">
        <v>7088</v>
      </c>
      <c r="C989" s="12" t="s">
        <v>47</v>
      </c>
      <c r="D989" s="14" t="s">
        <v>7089</v>
      </c>
      <c r="E989" s="10">
        <v>0</v>
      </c>
      <c r="F989" s="10" t="str">
        <f>IF(REKAPITULACIJA!$F$48*I989=0,"",REKAPITULACIJA!$F$48*I989)</f>
        <v/>
      </c>
      <c r="G989" s="10" t="str">
        <f t="shared" si="18"/>
        <v/>
      </c>
      <c r="I989" s="28">
        <v>0</v>
      </c>
    </row>
    <row r="990" spans="2:9" ht="63.75" hidden="1" x14ac:dyDescent="0.2">
      <c r="B990" s="9" t="s">
        <v>7090</v>
      </c>
      <c r="C990" s="12" t="s">
        <v>47</v>
      </c>
      <c r="D990" s="14" t="s">
        <v>9029</v>
      </c>
      <c r="E990" s="10">
        <v>0</v>
      </c>
      <c r="F990" s="10" t="str">
        <f>IF(REKAPITULACIJA!$F$48*I990=0,"",REKAPITULACIJA!$F$48*I990)</f>
        <v/>
      </c>
      <c r="G990" s="10" t="str">
        <f t="shared" si="18"/>
        <v/>
      </c>
      <c r="I990" s="28">
        <v>0</v>
      </c>
    </row>
    <row r="991" spans="2:9" ht="63.75" hidden="1" x14ac:dyDescent="0.2">
      <c r="B991" s="9" t="s">
        <v>7091</v>
      </c>
      <c r="C991" s="12" t="s">
        <v>47</v>
      </c>
      <c r="D991" s="14" t="s">
        <v>7092</v>
      </c>
      <c r="E991" s="10">
        <v>0</v>
      </c>
      <c r="F991" s="10" t="str">
        <f>IF(REKAPITULACIJA!$F$48*I991=0,"",REKAPITULACIJA!$F$48*I991)</f>
        <v/>
      </c>
      <c r="G991" s="10" t="str">
        <f t="shared" si="18"/>
        <v/>
      </c>
      <c r="I991" s="28">
        <v>0</v>
      </c>
    </row>
    <row r="992" spans="2:9" ht="76.5" hidden="1" x14ac:dyDescent="0.2">
      <c r="B992" s="9" t="s">
        <v>7093</v>
      </c>
      <c r="C992" s="12" t="s">
        <v>47</v>
      </c>
      <c r="D992" s="14" t="s">
        <v>9030</v>
      </c>
      <c r="E992" s="10">
        <v>0</v>
      </c>
      <c r="F992" s="10" t="str">
        <f>IF(REKAPITULACIJA!$F$48*I992=0,"",REKAPITULACIJA!$F$48*I992)</f>
        <v/>
      </c>
      <c r="G992" s="10" t="str">
        <f t="shared" si="18"/>
        <v/>
      </c>
      <c r="I992" s="28">
        <v>0</v>
      </c>
    </row>
    <row r="993" spans="2:9" ht="76.5" hidden="1" x14ac:dyDescent="0.2">
      <c r="B993" s="9" t="s">
        <v>7094</v>
      </c>
      <c r="C993" s="12" t="s">
        <v>47</v>
      </c>
      <c r="D993" s="14" t="s">
        <v>9031</v>
      </c>
      <c r="E993" s="10">
        <v>0</v>
      </c>
      <c r="F993" s="10" t="str">
        <f>IF(REKAPITULACIJA!$F$48*I993=0,"",REKAPITULACIJA!$F$48*I993)</f>
        <v/>
      </c>
      <c r="G993" s="10" t="str">
        <f t="shared" si="18"/>
        <v/>
      </c>
      <c r="I993" s="28">
        <v>0</v>
      </c>
    </row>
    <row r="994" spans="2:9" ht="76.5" hidden="1" x14ac:dyDescent="0.2">
      <c r="B994" s="9" t="s">
        <v>7095</v>
      </c>
      <c r="C994" s="12" t="s">
        <v>47</v>
      </c>
      <c r="D994" s="14" t="s">
        <v>9032</v>
      </c>
      <c r="E994" s="10">
        <v>0</v>
      </c>
      <c r="F994" s="10" t="str">
        <f>IF(REKAPITULACIJA!$F$48*I994=0,"",REKAPITULACIJA!$F$48*I994)</f>
        <v/>
      </c>
      <c r="G994" s="10" t="str">
        <f t="shared" si="18"/>
        <v/>
      </c>
      <c r="I994" s="28">
        <v>0</v>
      </c>
    </row>
    <row r="995" spans="2:9" ht="63.75" hidden="1" x14ac:dyDescent="0.2">
      <c r="B995" s="9" t="s">
        <v>7096</v>
      </c>
      <c r="C995" s="12" t="s">
        <v>47</v>
      </c>
      <c r="D995" s="14" t="s">
        <v>9033</v>
      </c>
      <c r="E995" s="10">
        <v>0</v>
      </c>
      <c r="F995" s="10" t="str">
        <f>IF(REKAPITULACIJA!$F$48*I995=0,"",REKAPITULACIJA!$F$48*I995)</f>
        <v/>
      </c>
      <c r="G995" s="10" t="str">
        <f t="shared" si="18"/>
        <v/>
      </c>
      <c r="I995" s="28">
        <v>0</v>
      </c>
    </row>
    <row r="996" spans="2:9" ht="76.5" hidden="1" x14ac:dyDescent="0.2">
      <c r="B996" s="9" t="s">
        <v>7097</v>
      </c>
      <c r="C996" s="12" t="s">
        <v>47</v>
      </c>
      <c r="D996" s="14" t="s">
        <v>9034</v>
      </c>
      <c r="E996" s="10">
        <v>0</v>
      </c>
      <c r="F996" s="10" t="str">
        <f>IF(REKAPITULACIJA!$F$48*I996=0,"",REKAPITULACIJA!$F$48*I996)</f>
        <v/>
      </c>
      <c r="G996" s="10" t="str">
        <f t="shared" si="18"/>
        <v/>
      </c>
      <c r="I996" s="28">
        <v>0</v>
      </c>
    </row>
    <row r="997" spans="2:9" ht="76.5" hidden="1" x14ac:dyDescent="0.2">
      <c r="B997" s="9" t="s">
        <v>7098</v>
      </c>
      <c r="C997" s="12" t="s">
        <v>47</v>
      </c>
      <c r="D997" s="14" t="s">
        <v>9035</v>
      </c>
      <c r="E997" s="10">
        <v>0</v>
      </c>
      <c r="F997" s="10" t="str">
        <f>IF(REKAPITULACIJA!$F$48*I997=0,"",REKAPITULACIJA!$F$48*I997)</f>
        <v/>
      </c>
      <c r="G997" s="10" t="str">
        <f t="shared" si="18"/>
        <v/>
      </c>
      <c r="I997" s="28">
        <v>0</v>
      </c>
    </row>
    <row r="998" spans="2:9" ht="63.75" hidden="1" x14ac:dyDescent="0.2">
      <c r="B998" s="9" t="s">
        <v>7099</v>
      </c>
      <c r="C998" s="12" t="s">
        <v>47</v>
      </c>
      <c r="D998" s="14" t="s">
        <v>9036</v>
      </c>
      <c r="E998" s="10">
        <v>0</v>
      </c>
      <c r="F998" s="10" t="str">
        <f>IF(REKAPITULACIJA!$F$48*I998=0,"",REKAPITULACIJA!$F$48*I998)</f>
        <v/>
      </c>
      <c r="G998" s="10" t="str">
        <f t="shared" si="18"/>
        <v/>
      </c>
      <c r="I998" s="28">
        <v>0</v>
      </c>
    </row>
    <row r="999" spans="2:9" ht="63.75" hidden="1" x14ac:dyDescent="0.2">
      <c r="B999" s="9" t="s">
        <v>7100</v>
      </c>
      <c r="C999" s="12" t="s">
        <v>47</v>
      </c>
      <c r="D999" s="14" t="s">
        <v>9037</v>
      </c>
      <c r="E999" s="10">
        <v>0</v>
      </c>
      <c r="F999" s="10" t="str">
        <f>IF(REKAPITULACIJA!$F$48*I999=0,"",REKAPITULACIJA!$F$48*I999)</f>
        <v/>
      </c>
      <c r="G999" s="10" t="str">
        <f t="shared" si="18"/>
        <v/>
      </c>
      <c r="I999" s="28">
        <v>0</v>
      </c>
    </row>
    <row r="1000" spans="2:9" ht="63.75" hidden="1" x14ac:dyDescent="0.2">
      <c r="B1000" s="9" t="s">
        <v>7101</v>
      </c>
      <c r="C1000" s="12" t="s">
        <v>47</v>
      </c>
      <c r="D1000" s="14" t="s">
        <v>9038</v>
      </c>
      <c r="E1000" s="10">
        <v>0</v>
      </c>
      <c r="F1000" s="10" t="str">
        <f>IF(REKAPITULACIJA!$F$48*I1000=0,"",REKAPITULACIJA!$F$48*I1000)</f>
        <v/>
      </c>
      <c r="G1000" s="10" t="str">
        <f t="shared" si="18"/>
        <v/>
      </c>
      <c r="I1000" s="28">
        <v>0</v>
      </c>
    </row>
    <row r="1001" spans="2:9" ht="63.75" hidden="1" x14ac:dyDescent="0.2">
      <c r="B1001" s="9" t="s">
        <v>7102</v>
      </c>
      <c r="C1001" s="12" t="s">
        <v>47</v>
      </c>
      <c r="D1001" s="14" t="s">
        <v>9039</v>
      </c>
      <c r="E1001" s="10">
        <v>0</v>
      </c>
      <c r="F1001" s="10" t="str">
        <f>IF(REKAPITULACIJA!$F$48*I1001=0,"",REKAPITULACIJA!$F$48*I1001)</f>
        <v/>
      </c>
      <c r="G1001" s="10" t="str">
        <f t="shared" si="18"/>
        <v/>
      </c>
      <c r="I1001" s="28">
        <v>0</v>
      </c>
    </row>
    <row r="1002" spans="2:9" ht="63.75" hidden="1" x14ac:dyDescent="0.2">
      <c r="B1002" s="9" t="s">
        <v>7103</v>
      </c>
      <c r="C1002" s="12" t="s">
        <v>47</v>
      </c>
      <c r="D1002" s="14" t="s">
        <v>9040</v>
      </c>
      <c r="E1002" s="10">
        <v>0</v>
      </c>
      <c r="F1002" s="10" t="str">
        <f>IF(REKAPITULACIJA!$F$48*I1002=0,"",REKAPITULACIJA!$F$48*I1002)</f>
        <v/>
      </c>
      <c r="G1002" s="10" t="str">
        <f t="shared" ref="G1002:G1065" si="19">IF(F1002="","",E1002*F1002)</f>
        <v/>
      </c>
      <c r="I1002" s="28">
        <v>0</v>
      </c>
    </row>
    <row r="1003" spans="2:9" ht="63.75" hidden="1" x14ac:dyDescent="0.2">
      <c r="B1003" s="9" t="s">
        <v>7104</v>
      </c>
      <c r="C1003" s="12" t="s">
        <v>47</v>
      </c>
      <c r="D1003" s="14" t="s">
        <v>9042</v>
      </c>
      <c r="E1003" s="10">
        <v>0</v>
      </c>
      <c r="F1003" s="10" t="str">
        <f>IF(REKAPITULACIJA!$F$48*I1003=0,"",REKAPITULACIJA!$F$48*I1003)</f>
        <v/>
      </c>
      <c r="G1003" s="10" t="str">
        <f t="shared" si="19"/>
        <v/>
      </c>
      <c r="I1003" s="28">
        <v>0</v>
      </c>
    </row>
    <row r="1004" spans="2:9" ht="63.75" hidden="1" x14ac:dyDescent="0.2">
      <c r="B1004" s="9" t="s">
        <v>7105</v>
      </c>
      <c r="C1004" s="12" t="s">
        <v>47</v>
      </c>
      <c r="D1004" s="14" t="s">
        <v>9041</v>
      </c>
      <c r="E1004" s="10">
        <v>0</v>
      </c>
      <c r="F1004" s="10" t="str">
        <f>IF(REKAPITULACIJA!$F$48*I1004=0,"",REKAPITULACIJA!$F$48*I1004)</f>
        <v/>
      </c>
      <c r="G1004" s="10" t="str">
        <f t="shared" si="19"/>
        <v/>
      </c>
      <c r="I1004" s="28">
        <v>0</v>
      </c>
    </row>
    <row r="1005" spans="2:9" ht="63.75" hidden="1" x14ac:dyDescent="0.2">
      <c r="B1005" s="9" t="s">
        <v>7106</v>
      </c>
      <c r="C1005" s="12" t="s">
        <v>47</v>
      </c>
      <c r="D1005" s="14" t="s">
        <v>9043</v>
      </c>
      <c r="E1005" s="10">
        <v>0</v>
      </c>
      <c r="F1005" s="10" t="str">
        <f>IF(REKAPITULACIJA!$F$48*I1005=0,"",REKAPITULACIJA!$F$48*I1005)</f>
        <v/>
      </c>
      <c r="G1005" s="10" t="str">
        <f t="shared" si="19"/>
        <v/>
      </c>
      <c r="I1005" s="28">
        <v>0</v>
      </c>
    </row>
    <row r="1006" spans="2:9" ht="63.75" hidden="1" x14ac:dyDescent="0.2">
      <c r="B1006" s="9" t="s">
        <v>7107</v>
      </c>
      <c r="C1006" s="12" t="s">
        <v>47</v>
      </c>
      <c r="D1006" s="14" t="s">
        <v>9044</v>
      </c>
      <c r="E1006" s="10">
        <v>0</v>
      </c>
      <c r="F1006" s="10" t="str">
        <f>IF(REKAPITULACIJA!$F$48*I1006=0,"",REKAPITULACIJA!$F$48*I1006)</f>
        <v/>
      </c>
      <c r="G1006" s="10" t="str">
        <f t="shared" si="19"/>
        <v/>
      </c>
      <c r="I1006" s="28">
        <v>0</v>
      </c>
    </row>
    <row r="1007" spans="2:9" ht="63.75" hidden="1" x14ac:dyDescent="0.2">
      <c r="B1007" s="9" t="s">
        <v>7108</v>
      </c>
      <c r="C1007" s="12" t="s">
        <v>47</v>
      </c>
      <c r="D1007" s="14" t="s">
        <v>9045</v>
      </c>
      <c r="E1007" s="10">
        <v>0</v>
      </c>
      <c r="F1007" s="10" t="str">
        <f>IF(REKAPITULACIJA!$F$48*I1007=0,"",REKAPITULACIJA!$F$48*I1007)</f>
        <v/>
      </c>
      <c r="G1007" s="10" t="str">
        <f t="shared" si="19"/>
        <v/>
      </c>
      <c r="I1007" s="28">
        <v>0</v>
      </c>
    </row>
    <row r="1008" spans="2:9" ht="63.75" hidden="1" x14ac:dyDescent="0.2">
      <c r="B1008" s="9" t="s">
        <v>7109</v>
      </c>
      <c r="C1008" s="12" t="s">
        <v>47</v>
      </c>
      <c r="D1008" s="14" t="s">
        <v>9046</v>
      </c>
      <c r="E1008" s="10">
        <v>0</v>
      </c>
      <c r="F1008" s="10" t="str">
        <f>IF(REKAPITULACIJA!$F$48*I1008=0,"",REKAPITULACIJA!$F$48*I1008)</f>
        <v/>
      </c>
      <c r="G1008" s="10" t="str">
        <f t="shared" si="19"/>
        <v/>
      </c>
      <c r="I1008" s="28">
        <v>0</v>
      </c>
    </row>
    <row r="1009" spans="2:9" ht="63.75" hidden="1" x14ac:dyDescent="0.2">
      <c r="B1009" s="9" t="s">
        <v>7110</v>
      </c>
      <c r="C1009" s="12" t="s">
        <v>47</v>
      </c>
      <c r="D1009" s="14" t="s">
        <v>9047</v>
      </c>
      <c r="E1009" s="10">
        <v>0</v>
      </c>
      <c r="F1009" s="10" t="str">
        <f>IF(REKAPITULACIJA!$F$48*I1009=0,"",REKAPITULACIJA!$F$48*I1009)</f>
        <v/>
      </c>
      <c r="G1009" s="10" t="str">
        <f t="shared" si="19"/>
        <v/>
      </c>
      <c r="I1009" s="28">
        <v>0</v>
      </c>
    </row>
    <row r="1010" spans="2:9" ht="63.75" hidden="1" x14ac:dyDescent="0.2">
      <c r="B1010" s="9" t="s">
        <v>7111</v>
      </c>
      <c r="C1010" s="12" t="s">
        <v>47</v>
      </c>
      <c r="D1010" s="14" t="s">
        <v>9048</v>
      </c>
      <c r="E1010" s="10">
        <v>0</v>
      </c>
      <c r="F1010" s="10" t="str">
        <f>IF(REKAPITULACIJA!$F$48*I1010=0,"",REKAPITULACIJA!$F$48*I1010)</f>
        <v/>
      </c>
      <c r="G1010" s="10" t="str">
        <f t="shared" si="19"/>
        <v/>
      </c>
      <c r="I1010" s="28">
        <v>0</v>
      </c>
    </row>
    <row r="1011" spans="2:9" ht="63.75" hidden="1" x14ac:dyDescent="0.2">
      <c r="B1011" s="9" t="s">
        <v>7112</v>
      </c>
      <c r="C1011" s="12" t="s">
        <v>47</v>
      </c>
      <c r="D1011" s="14" t="s">
        <v>9049</v>
      </c>
      <c r="E1011" s="10">
        <v>0</v>
      </c>
      <c r="F1011" s="10" t="str">
        <f>IF(REKAPITULACIJA!$F$48*I1011=0,"",REKAPITULACIJA!$F$48*I1011)</f>
        <v/>
      </c>
      <c r="G1011" s="10" t="str">
        <f t="shared" si="19"/>
        <v/>
      </c>
      <c r="I1011" s="28">
        <v>0</v>
      </c>
    </row>
    <row r="1012" spans="2:9" ht="63.75" hidden="1" x14ac:dyDescent="0.2">
      <c r="B1012" s="9" t="s">
        <v>7113</v>
      </c>
      <c r="C1012" s="12" t="s">
        <v>47</v>
      </c>
      <c r="D1012" s="14" t="s">
        <v>9050</v>
      </c>
      <c r="E1012" s="10">
        <v>0</v>
      </c>
      <c r="F1012" s="10" t="str">
        <f>IF(REKAPITULACIJA!$F$48*I1012=0,"",REKAPITULACIJA!$F$48*I1012)</f>
        <v/>
      </c>
      <c r="G1012" s="10" t="str">
        <f t="shared" si="19"/>
        <v/>
      </c>
      <c r="I1012" s="28">
        <v>0</v>
      </c>
    </row>
    <row r="1013" spans="2:9" ht="63.75" hidden="1" x14ac:dyDescent="0.2">
      <c r="B1013" s="9" t="s">
        <v>7114</v>
      </c>
      <c r="C1013" s="12" t="s">
        <v>47</v>
      </c>
      <c r="D1013" s="14" t="s">
        <v>9051</v>
      </c>
      <c r="E1013" s="10">
        <v>0</v>
      </c>
      <c r="F1013" s="10" t="str">
        <f>IF(REKAPITULACIJA!$F$48*I1013=0,"",REKAPITULACIJA!$F$48*I1013)</f>
        <v/>
      </c>
      <c r="G1013" s="10" t="str">
        <f t="shared" si="19"/>
        <v/>
      </c>
      <c r="I1013" s="28">
        <v>0</v>
      </c>
    </row>
    <row r="1014" spans="2:9" ht="63.75" hidden="1" x14ac:dyDescent="0.2">
      <c r="B1014" s="9" t="s">
        <v>7115</v>
      </c>
      <c r="C1014" s="12" t="s">
        <v>47</v>
      </c>
      <c r="D1014" s="14" t="s">
        <v>9052</v>
      </c>
      <c r="E1014" s="10">
        <v>0</v>
      </c>
      <c r="F1014" s="10" t="str">
        <f>IF(REKAPITULACIJA!$F$48*I1014=0,"",REKAPITULACIJA!$F$48*I1014)</f>
        <v/>
      </c>
      <c r="G1014" s="10" t="str">
        <f t="shared" si="19"/>
        <v/>
      </c>
      <c r="I1014" s="28">
        <v>0</v>
      </c>
    </row>
    <row r="1015" spans="2:9" ht="63.75" hidden="1" x14ac:dyDescent="0.2">
      <c r="B1015" s="9" t="s">
        <v>7116</v>
      </c>
      <c r="C1015" s="12" t="s">
        <v>47</v>
      </c>
      <c r="D1015" s="14" t="s">
        <v>9053</v>
      </c>
      <c r="E1015" s="10">
        <v>0</v>
      </c>
      <c r="F1015" s="10" t="str">
        <f>IF(REKAPITULACIJA!$F$48*I1015=0,"",REKAPITULACIJA!$F$48*I1015)</f>
        <v/>
      </c>
      <c r="G1015" s="10" t="str">
        <f t="shared" si="19"/>
        <v/>
      </c>
      <c r="I1015" s="28">
        <v>0</v>
      </c>
    </row>
    <row r="1016" spans="2:9" ht="63.75" hidden="1" x14ac:dyDescent="0.2">
      <c r="B1016" s="9" t="s">
        <v>7117</v>
      </c>
      <c r="C1016" s="12" t="s">
        <v>47</v>
      </c>
      <c r="D1016" s="14" t="s">
        <v>9054</v>
      </c>
      <c r="E1016" s="10">
        <v>0</v>
      </c>
      <c r="F1016" s="10" t="str">
        <f>IF(REKAPITULACIJA!$F$48*I1016=0,"",REKAPITULACIJA!$F$48*I1016)</f>
        <v/>
      </c>
      <c r="G1016" s="10" t="str">
        <f t="shared" si="19"/>
        <v/>
      </c>
      <c r="I1016" s="28">
        <v>0</v>
      </c>
    </row>
    <row r="1017" spans="2:9" ht="63.75" hidden="1" x14ac:dyDescent="0.2">
      <c r="B1017" s="9" t="s">
        <v>7118</v>
      </c>
      <c r="C1017" s="12" t="s">
        <v>47</v>
      </c>
      <c r="D1017" s="14" t="s">
        <v>9055</v>
      </c>
      <c r="E1017" s="10">
        <v>0</v>
      </c>
      <c r="F1017" s="10" t="str">
        <f>IF(REKAPITULACIJA!$F$48*I1017=0,"",REKAPITULACIJA!$F$48*I1017)</f>
        <v/>
      </c>
      <c r="G1017" s="10" t="str">
        <f t="shared" si="19"/>
        <v/>
      </c>
      <c r="I1017" s="28">
        <v>0</v>
      </c>
    </row>
    <row r="1018" spans="2:9" ht="63.75" hidden="1" x14ac:dyDescent="0.2">
      <c r="B1018" s="9" t="s">
        <v>7119</v>
      </c>
      <c r="C1018" s="12" t="s">
        <v>47</v>
      </c>
      <c r="D1018" s="14" t="s">
        <v>9056</v>
      </c>
      <c r="E1018" s="10">
        <v>0</v>
      </c>
      <c r="F1018" s="10" t="str">
        <f>IF(REKAPITULACIJA!$F$48*I1018=0,"",REKAPITULACIJA!$F$48*I1018)</f>
        <v/>
      </c>
      <c r="G1018" s="10" t="str">
        <f t="shared" si="19"/>
        <v/>
      </c>
      <c r="I1018" s="28">
        <v>0</v>
      </c>
    </row>
    <row r="1019" spans="2:9" ht="63.75" hidden="1" x14ac:dyDescent="0.2">
      <c r="B1019" s="9" t="s">
        <v>7120</v>
      </c>
      <c r="C1019" s="12" t="s">
        <v>47</v>
      </c>
      <c r="D1019" s="14" t="s">
        <v>9057</v>
      </c>
      <c r="E1019" s="10">
        <v>0</v>
      </c>
      <c r="F1019" s="10" t="str">
        <f>IF(REKAPITULACIJA!$F$48*I1019=0,"",REKAPITULACIJA!$F$48*I1019)</f>
        <v/>
      </c>
      <c r="G1019" s="10" t="str">
        <f t="shared" si="19"/>
        <v/>
      </c>
      <c r="I1019" s="28">
        <v>0</v>
      </c>
    </row>
    <row r="1020" spans="2:9" ht="63.75" hidden="1" x14ac:dyDescent="0.2">
      <c r="B1020" s="9" t="s">
        <v>7121</v>
      </c>
      <c r="C1020" s="12" t="s">
        <v>47</v>
      </c>
      <c r="D1020" s="14" t="s">
        <v>9058</v>
      </c>
      <c r="E1020" s="10">
        <v>0</v>
      </c>
      <c r="F1020" s="10" t="str">
        <f>IF(REKAPITULACIJA!$F$48*I1020=0,"",REKAPITULACIJA!$F$48*I1020)</f>
        <v/>
      </c>
      <c r="G1020" s="10" t="str">
        <f t="shared" si="19"/>
        <v/>
      </c>
      <c r="I1020" s="28">
        <v>0</v>
      </c>
    </row>
    <row r="1021" spans="2:9" ht="63.75" hidden="1" x14ac:dyDescent="0.2">
      <c r="B1021" s="9" t="s">
        <v>7122</v>
      </c>
      <c r="C1021" s="12" t="s">
        <v>47</v>
      </c>
      <c r="D1021" s="14" t="s">
        <v>9059</v>
      </c>
      <c r="E1021" s="10">
        <v>0</v>
      </c>
      <c r="F1021" s="10" t="str">
        <f>IF(REKAPITULACIJA!$F$48*I1021=0,"",REKAPITULACIJA!$F$48*I1021)</f>
        <v/>
      </c>
      <c r="G1021" s="10" t="str">
        <f t="shared" si="19"/>
        <v/>
      </c>
      <c r="I1021" s="28">
        <v>0</v>
      </c>
    </row>
    <row r="1022" spans="2:9" ht="63.75" hidden="1" x14ac:dyDescent="0.2">
      <c r="B1022" s="9" t="s">
        <v>7123</v>
      </c>
      <c r="C1022" s="12" t="s">
        <v>47</v>
      </c>
      <c r="D1022" s="14" t="s">
        <v>9060</v>
      </c>
      <c r="E1022" s="10">
        <v>0</v>
      </c>
      <c r="F1022" s="10" t="str">
        <f>IF(REKAPITULACIJA!$F$48*I1022=0,"",REKAPITULACIJA!$F$48*I1022)</f>
        <v/>
      </c>
      <c r="G1022" s="10" t="str">
        <f t="shared" si="19"/>
        <v/>
      </c>
      <c r="I1022" s="28">
        <v>0</v>
      </c>
    </row>
    <row r="1023" spans="2:9" ht="63.75" hidden="1" x14ac:dyDescent="0.2">
      <c r="B1023" s="9" t="s">
        <v>7124</v>
      </c>
      <c r="C1023" s="12" t="s">
        <v>47</v>
      </c>
      <c r="D1023" s="14" t="s">
        <v>7125</v>
      </c>
      <c r="E1023" s="10">
        <v>0</v>
      </c>
      <c r="F1023" s="10" t="str">
        <f>IF(REKAPITULACIJA!$F$48*I1023=0,"",REKAPITULACIJA!$F$48*I1023)</f>
        <v/>
      </c>
      <c r="G1023" s="10" t="str">
        <f t="shared" si="19"/>
        <v/>
      </c>
      <c r="I1023" s="28">
        <v>0</v>
      </c>
    </row>
    <row r="1024" spans="2:9" ht="63.75" hidden="1" x14ac:dyDescent="0.2">
      <c r="B1024" s="9" t="s">
        <v>7126</v>
      </c>
      <c r="C1024" s="12" t="s">
        <v>47</v>
      </c>
      <c r="D1024" s="14" t="s">
        <v>7127</v>
      </c>
      <c r="E1024" s="10">
        <v>0</v>
      </c>
      <c r="F1024" s="10" t="str">
        <f>IF(REKAPITULACIJA!$F$48*I1024=0,"",REKAPITULACIJA!$F$48*I1024)</f>
        <v/>
      </c>
      <c r="G1024" s="10" t="str">
        <f t="shared" si="19"/>
        <v/>
      </c>
      <c r="I1024" s="28">
        <v>0</v>
      </c>
    </row>
    <row r="1025" spans="2:9" ht="63.75" hidden="1" x14ac:dyDescent="0.2">
      <c r="B1025" s="9" t="s">
        <v>7128</v>
      </c>
      <c r="C1025" s="12" t="s">
        <v>47</v>
      </c>
      <c r="D1025" s="14" t="s">
        <v>7129</v>
      </c>
      <c r="E1025" s="10">
        <v>0</v>
      </c>
      <c r="F1025" s="10" t="str">
        <f>IF(REKAPITULACIJA!$F$48*I1025=0,"",REKAPITULACIJA!$F$48*I1025)</f>
        <v/>
      </c>
      <c r="G1025" s="10" t="str">
        <f t="shared" si="19"/>
        <v/>
      </c>
      <c r="I1025" s="28">
        <v>0</v>
      </c>
    </row>
    <row r="1026" spans="2:9" ht="63.75" hidden="1" x14ac:dyDescent="0.2">
      <c r="B1026" s="9" t="s">
        <v>7130</v>
      </c>
      <c r="C1026" s="12" t="s">
        <v>47</v>
      </c>
      <c r="D1026" s="14" t="s">
        <v>7131</v>
      </c>
      <c r="E1026" s="10">
        <v>0</v>
      </c>
      <c r="F1026" s="10" t="str">
        <f>IF(REKAPITULACIJA!$F$48*I1026=0,"",REKAPITULACIJA!$F$48*I1026)</f>
        <v/>
      </c>
      <c r="G1026" s="10" t="str">
        <f t="shared" si="19"/>
        <v/>
      </c>
      <c r="I1026" s="28">
        <v>0</v>
      </c>
    </row>
    <row r="1027" spans="2:9" ht="63.75" hidden="1" x14ac:dyDescent="0.2">
      <c r="B1027" s="9" t="s">
        <v>7132</v>
      </c>
      <c r="C1027" s="12" t="s">
        <v>47</v>
      </c>
      <c r="D1027" s="14" t="s">
        <v>7133</v>
      </c>
      <c r="E1027" s="10">
        <v>0</v>
      </c>
      <c r="F1027" s="10" t="str">
        <f>IF(REKAPITULACIJA!$F$48*I1027=0,"",REKAPITULACIJA!$F$48*I1027)</f>
        <v/>
      </c>
      <c r="G1027" s="10" t="str">
        <f t="shared" si="19"/>
        <v/>
      </c>
      <c r="I1027" s="28">
        <v>0</v>
      </c>
    </row>
    <row r="1028" spans="2:9" ht="76.5" hidden="1" x14ac:dyDescent="0.2">
      <c r="B1028" s="9" t="s">
        <v>7134</v>
      </c>
      <c r="C1028" s="12" t="s">
        <v>47</v>
      </c>
      <c r="D1028" s="14" t="s">
        <v>9061</v>
      </c>
      <c r="E1028" s="10">
        <v>0</v>
      </c>
      <c r="F1028" s="10" t="str">
        <f>IF(REKAPITULACIJA!$F$48*I1028=0,"",REKAPITULACIJA!$F$48*I1028)</f>
        <v/>
      </c>
      <c r="G1028" s="10" t="str">
        <f t="shared" si="19"/>
        <v/>
      </c>
      <c r="I1028" s="28">
        <v>0</v>
      </c>
    </row>
    <row r="1029" spans="2:9" ht="76.5" hidden="1" x14ac:dyDescent="0.2">
      <c r="B1029" s="9" t="s">
        <v>7135</v>
      </c>
      <c r="C1029" s="12" t="s">
        <v>47</v>
      </c>
      <c r="D1029" s="14" t="s">
        <v>9062</v>
      </c>
      <c r="E1029" s="10">
        <v>0</v>
      </c>
      <c r="F1029" s="10" t="str">
        <f>IF(REKAPITULACIJA!$F$48*I1029=0,"",REKAPITULACIJA!$F$48*I1029)</f>
        <v/>
      </c>
      <c r="G1029" s="10" t="str">
        <f t="shared" si="19"/>
        <v/>
      </c>
      <c r="I1029" s="28">
        <v>0</v>
      </c>
    </row>
    <row r="1030" spans="2:9" ht="76.5" hidden="1" x14ac:dyDescent="0.2">
      <c r="B1030" s="9" t="s">
        <v>7136</v>
      </c>
      <c r="C1030" s="12" t="s">
        <v>47</v>
      </c>
      <c r="D1030" s="14" t="s">
        <v>9063</v>
      </c>
      <c r="E1030" s="10">
        <v>0</v>
      </c>
      <c r="F1030" s="10" t="str">
        <f>IF(REKAPITULACIJA!$F$48*I1030=0,"",REKAPITULACIJA!$F$48*I1030)</f>
        <v/>
      </c>
      <c r="G1030" s="10" t="str">
        <f t="shared" si="19"/>
        <v/>
      </c>
      <c r="I1030" s="28">
        <v>0</v>
      </c>
    </row>
    <row r="1031" spans="2:9" ht="63.75" hidden="1" x14ac:dyDescent="0.2">
      <c r="B1031" s="9" t="s">
        <v>7137</v>
      </c>
      <c r="C1031" s="12" t="s">
        <v>47</v>
      </c>
      <c r="D1031" s="14" t="s">
        <v>7138</v>
      </c>
      <c r="E1031" s="10">
        <v>0</v>
      </c>
      <c r="F1031" s="10" t="str">
        <f>IF(REKAPITULACIJA!$F$48*I1031=0,"",REKAPITULACIJA!$F$48*I1031)</f>
        <v/>
      </c>
      <c r="G1031" s="10" t="str">
        <f t="shared" si="19"/>
        <v/>
      </c>
      <c r="I1031" s="28">
        <v>0</v>
      </c>
    </row>
    <row r="1032" spans="2:9" ht="76.5" hidden="1" x14ac:dyDescent="0.2">
      <c r="B1032" s="9" t="s">
        <v>7139</v>
      </c>
      <c r="C1032" s="12" t="s">
        <v>47</v>
      </c>
      <c r="D1032" s="14" t="s">
        <v>9064</v>
      </c>
      <c r="E1032" s="10">
        <v>0</v>
      </c>
      <c r="F1032" s="10" t="str">
        <f>IF(REKAPITULACIJA!$F$48*I1032=0,"",REKAPITULACIJA!$F$48*I1032)</f>
        <v/>
      </c>
      <c r="G1032" s="10" t="str">
        <f t="shared" si="19"/>
        <v/>
      </c>
      <c r="I1032" s="28">
        <v>0</v>
      </c>
    </row>
    <row r="1033" spans="2:9" ht="76.5" hidden="1" x14ac:dyDescent="0.2">
      <c r="B1033" s="9" t="s">
        <v>7140</v>
      </c>
      <c r="C1033" s="12" t="s">
        <v>47</v>
      </c>
      <c r="D1033" s="14" t="s">
        <v>9065</v>
      </c>
      <c r="E1033" s="10">
        <v>0</v>
      </c>
      <c r="F1033" s="10" t="str">
        <f>IF(REKAPITULACIJA!$F$48*I1033=0,"",REKAPITULACIJA!$F$48*I1033)</f>
        <v/>
      </c>
      <c r="G1033" s="10" t="str">
        <f t="shared" si="19"/>
        <v/>
      </c>
      <c r="I1033" s="28">
        <v>0</v>
      </c>
    </row>
    <row r="1034" spans="2:9" ht="63.75" hidden="1" x14ac:dyDescent="0.2">
      <c r="B1034" s="9" t="s">
        <v>7141</v>
      </c>
      <c r="C1034" s="12" t="s">
        <v>47</v>
      </c>
      <c r="D1034" s="14" t="s">
        <v>7142</v>
      </c>
      <c r="E1034" s="10">
        <v>0</v>
      </c>
      <c r="F1034" s="10" t="str">
        <f>IF(REKAPITULACIJA!$F$48*I1034=0,"",REKAPITULACIJA!$F$48*I1034)</f>
        <v/>
      </c>
      <c r="G1034" s="10" t="str">
        <f t="shared" si="19"/>
        <v/>
      </c>
      <c r="I1034" s="28">
        <v>0</v>
      </c>
    </row>
    <row r="1035" spans="2:9" ht="63.75" hidden="1" x14ac:dyDescent="0.2">
      <c r="B1035" s="9" t="s">
        <v>7143</v>
      </c>
      <c r="C1035" s="12" t="s">
        <v>47</v>
      </c>
      <c r="D1035" s="14" t="s">
        <v>9066</v>
      </c>
      <c r="E1035" s="10">
        <v>0</v>
      </c>
      <c r="F1035" s="10" t="str">
        <f>IF(REKAPITULACIJA!$F$48*I1035=0,"",REKAPITULACIJA!$F$48*I1035)</f>
        <v/>
      </c>
      <c r="G1035" s="10" t="str">
        <f t="shared" si="19"/>
        <v/>
      </c>
      <c r="I1035" s="28">
        <v>0</v>
      </c>
    </row>
    <row r="1036" spans="2:9" ht="63.75" hidden="1" x14ac:dyDescent="0.2">
      <c r="B1036" s="9" t="s">
        <v>7144</v>
      </c>
      <c r="C1036" s="12" t="s">
        <v>47</v>
      </c>
      <c r="D1036" s="14" t="s">
        <v>7145</v>
      </c>
      <c r="E1036" s="10">
        <v>0</v>
      </c>
      <c r="F1036" s="10" t="str">
        <f>IF(REKAPITULACIJA!$F$48*I1036=0,"",REKAPITULACIJA!$F$48*I1036)</f>
        <v/>
      </c>
      <c r="G1036" s="10" t="str">
        <f t="shared" si="19"/>
        <v/>
      </c>
      <c r="I1036" s="28">
        <v>0</v>
      </c>
    </row>
    <row r="1037" spans="2:9" ht="63.75" hidden="1" x14ac:dyDescent="0.2">
      <c r="B1037" s="9" t="s">
        <v>7146</v>
      </c>
      <c r="C1037" s="12" t="s">
        <v>47</v>
      </c>
      <c r="D1037" s="14" t="s">
        <v>7147</v>
      </c>
      <c r="E1037" s="10">
        <v>0</v>
      </c>
      <c r="F1037" s="10" t="str">
        <f>IF(REKAPITULACIJA!$F$48*I1037=0,"",REKAPITULACIJA!$F$48*I1037)</f>
        <v/>
      </c>
      <c r="G1037" s="10" t="str">
        <f t="shared" si="19"/>
        <v/>
      </c>
      <c r="I1037" s="28">
        <v>0</v>
      </c>
    </row>
    <row r="1038" spans="2:9" ht="63.75" hidden="1" x14ac:dyDescent="0.2">
      <c r="B1038" s="9" t="s">
        <v>7148</v>
      </c>
      <c r="C1038" s="12" t="s">
        <v>47</v>
      </c>
      <c r="D1038" s="14" t="s">
        <v>9067</v>
      </c>
      <c r="E1038" s="10">
        <v>0</v>
      </c>
      <c r="F1038" s="10" t="str">
        <f>IF(REKAPITULACIJA!$F$48*I1038=0,"",REKAPITULACIJA!$F$48*I1038)</f>
        <v/>
      </c>
      <c r="G1038" s="10" t="str">
        <f t="shared" si="19"/>
        <v/>
      </c>
      <c r="I1038" s="28">
        <v>0</v>
      </c>
    </row>
    <row r="1039" spans="2:9" ht="63.75" hidden="1" x14ac:dyDescent="0.2">
      <c r="B1039" s="9" t="s">
        <v>7149</v>
      </c>
      <c r="C1039" s="12" t="s">
        <v>47</v>
      </c>
      <c r="D1039" s="14" t="s">
        <v>7150</v>
      </c>
      <c r="E1039" s="10">
        <v>0</v>
      </c>
      <c r="F1039" s="10" t="str">
        <f>IF(REKAPITULACIJA!$F$48*I1039=0,"",REKAPITULACIJA!$F$48*I1039)</f>
        <v/>
      </c>
      <c r="G1039" s="10" t="str">
        <f t="shared" si="19"/>
        <v/>
      </c>
      <c r="I1039" s="28">
        <v>0</v>
      </c>
    </row>
    <row r="1040" spans="2:9" ht="63.75" hidden="1" x14ac:dyDescent="0.2">
      <c r="B1040" s="9" t="s">
        <v>7151</v>
      </c>
      <c r="C1040" s="12" t="s">
        <v>47</v>
      </c>
      <c r="D1040" s="14" t="s">
        <v>7152</v>
      </c>
      <c r="E1040" s="10">
        <v>0</v>
      </c>
      <c r="F1040" s="10" t="str">
        <f>IF(REKAPITULACIJA!$F$48*I1040=0,"",REKAPITULACIJA!$F$48*I1040)</f>
        <v/>
      </c>
      <c r="G1040" s="10" t="str">
        <f t="shared" si="19"/>
        <v/>
      </c>
      <c r="I1040" s="28">
        <v>0</v>
      </c>
    </row>
    <row r="1041" spans="2:9" ht="63.75" hidden="1" x14ac:dyDescent="0.2">
      <c r="B1041" s="9" t="s">
        <v>7153</v>
      </c>
      <c r="C1041" s="12" t="s">
        <v>47</v>
      </c>
      <c r="D1041" s="14" t="s">
        <v>7154</v>
      </c>
      <c r="E1041" s="10">
        <v>0</v>
      </c>
      <c r="F1041" s="10" t="str">
        <f>IF(REKAPITULACIJA!$F$48*I1041=0,"",REKAPITULACIJA!$F$48*I1041)</f>
        <v/>
      </c>
      <c r="G1041" s="10" t="str">
        <f t="shared" si="19"/>
        <v/>
      </c>
      <c r="I1041" s="28">
        <v>0</v>
      </c>
    </row>
    <row r="1042" spans="2:9" ht="63.75" hidden="1" x14ac:dyDescent="0.2">
      <c r="B1042" s="9" t="s">
        <v>7155</v>
      </c>
      <c r="C1042" s="12" t="s">
        <v>47</v>
      </c>
      <c r="D1042" s="14" t="s">
        <v>7156</v>
      </c>
      <c r="E1042" s="10">
        <v>0</v>
      </c>
      <c r="F1042" s="10" t="str">
        <f>IF(REKAPITULACIJA!$F$48*I1042=0,"",REKAPITULACIJA!$F$48*I1042)</f>
        <v/>
      </c>
      <c r="G1042" s="10" t="str">
        <f t="shared" si="19"/>
        <v/>
      </c>
      <c r="I1042" s="28">
        <v>0</v>
      </c>
    </row>
    <row r="1043" spans="2:9" ht="63.75" hidden="1" x14ac:dyDescent="0.2">
      <c r="B1043" s="9" t="s">
        <v>7157</v>
      </c>
      <c r="C1043" s="12" t="s">
        <v>47</v>
      </c>
      <c r="D1043" s="14" t="s">
        <v>9068</v>
      </c>
      <c r="E1043" s="10">
        <v>0</v>
      </c>
      <c r="F1043" s="10" t="str">
        <f>IF(REKAPITULACIJA!$F$48*I1043=0,"",REKAPITULACIJA!$F$48*I1043)</f>
        <v/>
      </c>
      <c r="G1043" s="10" t="str">
        <f t="shared" si="19"/>
        <v/>
      </c>
      <c r="I1043" s="28">
        <v>0</v>
      </c>
    </row>
    <row r="1044" spans="2:9" ht="63.75" hidden="1" x14ac:dyDescent="0.2">
      <c r="B1044" s="9" t="s">
        <v>7158</v>
      </c>
      <c r="C1044" s="12" t="s">
        <v>47</v>
      </c>
      <c r="D1044" s="14" t="s">
        <v>7159</v>
      </c>
      <c r="E1044" s="10">
        <v>0</v>
      </c>
      <c r="F1044" s="10" t="str">
        <f>IF(REKAPITULACIJA!$F$48*I1044=0,"",REKAPITULACIJA!$F$48*I1044)</f>
        <v/>
      </c>
      <c r="G1044" s="10" t="str">
        <f t="shared" si="19"/>
        <v/>
      </c>
      <c r="I1044" s="28">
        <v>0</v>
      </c>
    </row>
    <row r="1045" spans="2:9" ht="63.75" hidden="1" x14ac:dyDescent="0.2">
      <c r="B1045" s="9" t="s">
        <v>7160</v>
      </c>
      <c r="C1045" s="12" t="s">
        <v>47</v>
      </c>
      <c r="D1045" s="14" t="s">
        <v>7161</v>
      </c>
      <c r="E1045" s="10">
        <v>0</v>
      </c>
      <c r="F1045" s="10" t="str">
        <f>IF(REKAPITULACIJA!$F$48*I1045=0,"",REKAPITULACIJA!$F$48*I1045)</f>
        <v/>
      </c>
      <c r="G1045" s="10" t="str">
        <f t="shared" si="19"/>
        <v/>
      </c>
      <c r="I1045" s="28">
        <v>0</v>
      </c>
    </row>
    <row r="1046" spans="2:9" ht="63.75" hidden="1" x14ac:dyDescent="0.2">
      <c r="B1046" s="9" t="s">
        <v>7162</v>
      </c>
      <c r="C1046" s="12" t="s">
        <v>47</v>
      </c>
      <c r="D1046" s="14" t="s">
        <v>9069</v>
      </c>
      <c r="E1046" s="10">
        <v>0</v>
      </c>
      <c r="F1046" s="10" t="str">
        <f>IF(REKAPITULACIJA!$F$48*I1046=0,"",REKAPITULACIJA!$F$48*I1046)</f>
        <v/>
      </c>
      <c r="G1046" s="10" t="str">
        <f t="shared" si="19"/>
        <v/>
      </c>
      <c r="I1046" s="28">
        <v>0</v>
      </c>
    </row>
    <row r="1047" spans="2:9" ht="51" hidden="1" x14ac:dyDescent="0.2">
      <c r="B1047" s="9" t="s">
        <v>7163</v>
      </c>
      <c r="C1047" s="12" t="s">
        <v>47</v>
      </c>
      <c r="D1047" s="14" t="s">
        <v>7164</v>
      </c>
      <c r="E1047" s="10">
        <v>0</v>
      </c>
      <c r="F1047" s="10" t="str">
        <f>IF(REKAPITULACIJA!$F$48*I1047=0,"",REKAPITULACIJA!$F$48*I1047)</f>
        <v/>
      </c>
      <c r="G1047" s="10" t="str">
        <f t="shared" si="19"/>
        <v/>
      </c>
      <c r="I1047" s="28">
        <v>0</v>
      </c>
    </row>
    <row r="1048" spans="2:9" ht="63.75" hidden="1" x14ac:dyDescent="0.2">
      <c r="B1048" s="9" t="s">
        <v>7165</v>
      </c>
      <c r="C1048" s="12" t="s">
        <v>47</v>
      </c>
      <c r="D1048" s="14" t="s">
        <v>9070</v>
      </c>
      <c r="E1048" s="10">
        <v>0</v>
      </c>
      <c r="F1048" s="10" t="str">
        <f>IF(REKAPITULACIJA!$F$48*I1048=0,"",REKAPITULACIJA!$F$48*I1048)</f>
        <v/>
      </c>
      <c r="G1048" s="10" t="str">
        <f t="shared" si="19"/>
        <v/>
      </c>
      <c r="I1048" s="28">
        <v>0</v>
      </c>
    </row>
    <row r="1049" spans="2:9" ht="63.75" hidden="1" x14ac:dyDescent="0.2">
      <c r="B1049" s="9" t="s">
        <v>7166</v>
      </c>
      <c r="C1049" s="12" t="s">
        <v>47</v>
      </c>
      <c r="D1049" s="14" t="s">
        <v>9071</v>
      </c>
      <c r="E1049" s="10">
        <v>0</v>
      </c>
      <c r="F1049" s="10" t="str">
        <f>IF(REKAPITULACIJA!$F$48*I1049=0,"",REKAPITULACIJA!$F$48*I1049)</f>
        <v/>
      </c>
      <c r="G1049" s="10" t="str">
        <f t="shared" si="19"/>
        <v/>
      </c>
      <c r="I1049" s="28">
        <v>0</v>
      </c>
    </row>
    <row r="1050" spans="2:9" ht="51" hidden="1" x14ac:dyDescent="0.2">
      <c r="B1050" s="9" t="s">
        <v>7167</v>
      </c>
      <c r="C1050" s="12" t="s">
        <v>47</v>
      </c>
      <c r="D1050" s="14" t="s">
        <v>7168</v>
      </c>
      <c r="E1050" s="10">
        <v>0</v>
      </c>
      <c r="F1050" s="10" t="str">
        <f>IF(REKAPITULACIJA!$F$48*I1050=0,"",REKAPITULACIJA!$F$48*I1050)</f>
        <v/>
      </c>
      <c r="G1050" s="10" t="str">
        <f t="shared" si="19"/>
        <v/>
      </c>
      <c r="I1050" s="28">
        <v>0</v>
      </c>
    </row>
    <row r="1051" spans="2:9" ht="63.75" hidden="1" x14ac:dyDescent="0.2">
      <c r="B1051" s="9" t="s">
        <v>7169</v>
      </c>
      <c r="C1051" s="12" t="s">
        <v>47</v>
      </c>
      <c r="D1051" s="14" t="s">
        <v>9072</v>
      </c>
      <c r="E1051" s="10">
        <v>0</v>
      </c>
      <c r="F1051" s="10" t="str">
        <f>IF(REKAPITULACIJA!$F$48*I1051=0,"",REKAPITULACIJA!$F$48*I1051)</f>
        <v/>
      </c>
      <c r="G1051" s="10" t="str">
        <f t="shared" si="19"/>
        <v/>
      </c>
      <c r="I1051" s="28">
        <v>0</v>
      </c>
    </row>
    <row r="1052" spans="2:9" ht="63.75" hidden="1" x14ac:dyDescent="0.2">
      <c r="B1052" s="9" t="s">
        <v>7170</v>
      </c>
      <c r="C1052" s="12" t="s">
        <v>47</v>
      </c>
      <c r="D1052" s="14" t="s">
        <v>9073</v>
      </c>
      <c r="E1052" s="10">
        <v>0</v>
      </c>
      <c r="F1052" s="10" t="str">
        <f>IF(REKAPITULACIJA!$F$48*I1052=0,"",REKAPITULACIJA!$F$48*I1052)</f>
        <v/>
      </c>
      <c r="G1052" s="10" t="str">
        <f t="shared" si="19"/>
        <v/>
      </c>
      <c r="I1052" s="28">
        <v>0</v>
      </c>
    </row>
    <row r="1053" spans="2:9" ht="63.75" hidden="1" x14ac:dyDescent="0.2">
      <c r="B1053" s="9" t="s">
        <v>7171</v>
      </c>
      <c r="C1053" s="12" t="s">
        <v>47</v>
      </c>
      <c r="D1053" s="14" t="s">
        <v>9074</v>
      </c>
      <c r="E1053" s="10">
        <v>0</v>
      </c>
      <c r="F1053" s="10" t="str">
        <f>IF(REKAPITULACIJA!$F$48*I1053=0,"",REKAPITULACIJA!$F$48*I1053)</f>
        <v/>
      </c>
      <c r="G1053" s="10" t="str">
        <f t="shared" si="19"/>
        <v/>
      </c>
      <c r="I1053" s="28">
        <v>0</v>
      </c>
    </row>
    <row r="1054" spans="2:9" ht="63.75" hidden="1" x14ac:dyDescent="0.2">
      <c r="B1054" s="9" t="s">
        <v>7172</v>
      </c>
      <c r="C1054" s="12" t="s">
        <v>47</v>
      </c>
      <c r="D1054" s="14" t="s">
        <v>9075</v>
      </c>
      <c r="E1054" s="10">
        <v>0</v>
      </c>
      <c r="F1054" s="10" t="str">
        <f>IF(REKAPITULACIJA!$F$48*I1054=0,"",REKAPITULACIJA!$F$48*I1054)</f>
        <v/>
      </c>
      <c r="G1054" s="10" t="str">
        <f t="shared" si="19"/>
        <v/>
      </c>
      <c r="I1054" s="28">
        <v>0</v>
      </c>
    </row>
    <row r="1055" spans="2:9" ht="51" hidden="1" x14ac:dyDescent="0.2">
      <c r="B1055" s="9" t="s">
        <v>7173</v>
      </c>
      <c r="C1055" s="12" t="s">
        <v>47</v>
      </c>
      <c r="D1055" s="14" t="s">
        <v>7174</v>
      </c>
      <c r="E1055" s="10">
        <v>0</v>
      </c>
      <c r="F1055" s="10" t="str">
        <f>IF(REKAPITULACIJA!$F$48*I1055=0,"",REKAPITULACIJA!$F$48*I1055)</f>
        <v/>
      </c>
      <c r="G1055" s="10" t="str">
        <f t="shared" si="19"/>
        <v/>
      </c>
      <c r="I1055" s="28">
        <v>0</v>
      </c>
    </row>
    <row r="1056" spans="2:9" ht="63.75" hidden="1" x14ac:dyDescent="0.2">
      <c r="B1056" s="9" t="s">
        <v>7175</v>
      </c>
      <c r="C1056" s="12" t="s">
        <v>47</v>
      </c>
      <c r="D1056" s="14" t="s">
        <v>9076</v>
      </c>
      <c r="E1056" s="10">
        <v>0</v>
      </c>
      <c r="F1056" s="10" t="str">
        <f>IF(REKAPITULACIJA!$F$48*I1056=0,"",REKAPITULACIJA!$F$48*I1056)</f>
        <v/>
      </c>
      <c r="G1056" s="10" t="str">
        <f t="shared" si="19"/>
        <v/>
      </c>
      <c r="I1056" s="28">
        <v>0</v>
      </c>
    </row>
    <row r="1057" spans="2:9" ht="63.75" hidden="1" x14ac:dyDescent="0.2">
      <c r="B1057" s="9" t="s">
        <v>7176</v>
      </c>
      <c r="C1057" s="12" t="s">
        <v>47</v>
      </c>
      <c r="D1057" s="14" t="s">
        <v>9077</v>
      </c>
      <c r="E1057" s="10">
        <v>0</v>
      </c>
      <c r="F1057" s="10" t="str">
        <f>IF(REKAPITULACIJA!$F$48*I1057=0,"",REKAPITULACIJA!$F$48*I1057)</f>
        <v/>
      </c>
      <c r="G1057" s="10" t="str">
        <f t="shared" si="19"/>
        <v/>
      </c>
      <c r="I1057" s="28">
        <v>0</v>
      </c>
    </row>
    <row r="1058" spans="2:9" ht="63.75" hidden="1" x14ac:dyDescent="0.2">
      <c r="B1058" s="9" t="s">
        <v>7177</v>
      </c>
      <c r="C1058" s="12" t="s">
        <v>47</v>
      </c>
      <c r="D1058" s="14" t="s">
        <v>9078</v>
      </c>
      <c r="E1058" s="10">
        <v>0</v>
      </c>
      <c r="F1058" s="10" t="str">
        <f>IF(REKAPITULACIJA!$F$48*I1058=0,"",REKAPITULACIJA!$F$48*I1058)</f>
        <v/>
      </c>
      <c r="G1058" s="10" t="str">
        <f t="shared" si="19"/>
        <v/>
      </c>
      <c r="I1058" s="28">
        <v>0</v>
      </c>
    </row>
    <row r="1059" spans="2:9" ht="51" hidden="1" x14ac:dyDescent="0.2">
      <c r="B1059" s="9" t="s">
        <v>7178</v>
      </c>
      <c r="C1059" s="12" t="s">
        <v>47</v>
      </c>
      <c r="D1059" s="14" t="s">
        <v>7179</v>
      </c>
      <c r="E1059" s="10">
        <v>0</v>
      </c>
      <c r="F1059" s="10" t="str">
        <f>IF(REKAPITULACIJA!$F$48*I1059=0,"",REKAPITULACIJA!$F$48*I1059)</f>
        <v/>
      </c>
      <c r="G1059" s="10" t="str">
        <f t="shared" si="19"/>
        <v/>
      </c>
      <c r="I1059" s="28">
        <v>0</v>
      </c>
    </row>
    <row r="1060" spans="2:9" ht="63.75" hidden="1" x14ac:dyDescent="0.2">
      <c r="B1060" s="9" t="s">
        <v>7180</v>
      </c>
      <c r="C1060" s="12" t="s">
        <v>47</v>
      </c>
      <c r="D1060" s="14" t="s">
        <v>9079</v>
      </c>
      <c r="E1060" s="10">
        <v>0</v>
      </c>
      <c r="F1060" s="10" t="str">
        <f>IF(REKAPITULACIJA!$F$48*I1060=0,"",REKAPITULACIJA!$F$48*I1060)</f>
        <v/>
      </c>
      <c r="G1060" s="10" t="str">
        <f t="shared" si="19"/>
        <v/>
      </c>
      <c r="I1060" s="28">
        <v>0</v>
      </c>
    </row>
    <row r="1061" spans="2:9" ht="63.75" hidden="1" x14ac:dyDescent="0.2">
      <c r="B1061" s="9" t="s">
        <v>7181</v>
      </c>
      <c r="C1061" s="12" t="s">
        <v>47</v>
      </c>
      <c r="D1061" s="14" t="s">
        <v>9080</v>
      </c>
      <c r="E1061" s="10">
        <v>0</v>
      </c>
      <c r="F1061" s="10" t="str">
        <f>IF(REKAPITULACIJA!$F$48*I1061=0,"",REKAPITULACIJA!$F$48*I1061)</f>
        <v/>
      </c>
      <c r="G1061" s="10" t="str">
        <f t="shared" si="19"/>
        <v/>
      </c>
      <c r="I1061" s="28">
        <v>0</v>
      </c>
    </row>
    <row r="1062" spans="2:9" ht="51" hidden="1" x14ac:dyDescent="0.2">
      <c r="B1062" s="9" t="s">
        <v>7182</v>
      </c>
      <c r="C1062" s="12" t="s">
        <v>47</v>
      </c>
      <c r="D1062" s="14" t="s">
        <v>7183</v>
      </c>
      <c r="E1062" s="10">
        <v>0</v>
      </c>
      <c r="F1062" s="10" t="str">
        <f>IF(REKAPITULACIJA!$F$48*I1062=0,"",REKAPITULACIJA!$F$48*I1062)</f>
        <v/>
      </c>
      <c r="G1062" s="10" t="str">
        <f t="shared" si="19"/>
        <v/>
      </c>
      <c r="I1062" s="28">
        <v>0</v>
      </c>
    </row>
    <row r="1063" spans="2:9" ht="63.75" hidden="1" x14ac:dyDescent="0.2">
      <c r="B1063" s="9" t="s">
        <v>7184</v>
      </c>
      <c r="C1063" s="12" t="s">
        <v>47</v>
      </c>
      <c r="D1063" s="14" t="s">
        <v>9081</v>
      </c>
      <c r="E1063" s="10">
        <v>0</v>
      </c>
      <c r="F1063" s="10" t="str">
        <f>IF(REKAPITULACIJA!$F$48*I1063=0,"",REKAPITULACIJA!$F$48*I1063)</f>
        <v/>
      </c>
      <c r="G1063" s="10" t="str">
        <f t="shared" si="19"/>
        <v/>
      </c>
      <c r="I1063" s="28">
        <v>0</v>
      </c>
    </row>
    <row r="1064" spans="2:9" ht="63.75" hidden="1" x14ac:dyDescent="0.2">
      <c r="B1064" s="9" t="s">
        <v>7185</v>
      </c>
      <c r="C1064" s="12" t="s">
        <v>47</v>
      </c>
      <c r="D1064" s="14" t="s">
        <v>9082</v>
      </c>
      <c r="E1064" s="10">
        <v>0</v>
      </c>
      <c r="F1064" s="10" t="str">
        <f>IF(REKAPITULACIJA!$F$48*I1064=0,"",REKAPITULACIJA!$F$48*I1064)</f>
        <v/>
      </c>
      <c r="G1064" s="10" t="str">
        <f t="shared" si="19"/>
        <v/>
      </c>
      <c r="I1064" s="28">
        <v>0</v>
      </c>
    </row>
    <row r="1065" spans="2:9" ht="63.75" hidden="1" x14ac:dyDescent="0.2">
      <c r="B1065" s="9" t="s">
        <v>7186</v>
      </c>
      <c r="C1065" s="12" t="s">
        <v>47</v>
      </c>
      <c r="D1065" s="14" t="s">
        <v>9083</v>
      </c>
      <c r="E1065" s="10">
        <v>0</v>
      </c>
      <c r="F1065" s="10" t="str">
        <f>IF(REKAPITULACIJA!$F$48*I1065=0,"",REKAPITULACIJA!$F$48*I1065)</f>
        <v/>
      </c>
      <c r="G1065" s="10" t="str">
        <f t="shared" si="19"/>
        <v/>
      </c>
      <c r="I1065" s="28">
        <v>0</v>
      </c>
    </row>
    <row r="1066" spans="2:9" ht="63.75" hidden="1" x14ac:dyDescent="0.2">
      <c r="B1066" s="9" t="s">
        <v>7187</v>
      </c>
      <c r="C1066" s="12" t="s">
        <v>47</v>
      </c>
      <c r="D1066" s="14" t="s">
        <v>9084</v>
      </c>
      <c r="E1066" s="10">
        <v>0</v>
      </c>
      <c r="F1066" s="10" t="str">
        <f>IF(REKAPITULACIJA!$F$48*I1066=0,"",REKAPITULACIJA!$F$48*I1066)</f>
        <v/>
      </c>
      <c r="G1066" s="10" t="str">
        <f t="shared" ref="G1066:G1129" si="20">IF(F1066="","",E1066*F1066)</f>
        <v/>
      </c>
      <c r="I1066" s="28">
        <v>0</v>
      </c>
    </row>
    <row r="1067" spans="2:9" ht="51" hidden="1" x14ac:dyDescent="0.2">
      <c r="B1067" s="9" t="s">
        <v>7188</v>
      </c>
      <c r="C1067" s="12" t="s">
        <v>47</v>
      </c>
      <c r="D1067" s="14" t="s">
        <v>7189</v>
      </c>
      <c r="E1067" s="10">
        <v>0</v>
      </c>
      <c r="F1067" s="10" t="str">
        <f>IF(REKAPITULACIJA!$F$48*I1067=0,"",REKAPITULACIJA!$F$48*I1067)</f>
        <v/>
      </c>
      <c r="G1067" s="10" t="str">
        <f t="shared" si="20"/>
        <v/>
      </c>
      <c r="I1067" s="28">
        <v>0</v>
      </c>
    </row>
    <row r="1068" spans="2:9" ht="63.75" hidden="1" x14ac:dyDescent="0.2">
      <c r="B1068" s="9" t="s">
        <v>7190</v>
      </c>
      <c r="C1068" s="12" t="s">
        <v>47</v>
      </c>
      <c r="D1068" s="14" t="s">
        <v>9085</v>
      </c>
      <c r="E1068" s="10">
        <v>0</v>
      </c>
      <c r="F1068" s="10" t="str">
        <f>IF(REKAPITULACIJA!$F$48*I1068=0,"",REKAPITULACIJA!$F$48*I1068)</f>
        <v/>
      </c>
      <c r="G1068" s="10" t="str">
        <f t="shared" si="20"/>
        <v/>
      </c>
      <c r="I1068" s="28">
        <v>0</v>
      </c>
    </row>
    <row r="1069" spans="2:9" ht="63.75" hidden="1" x14ac:dyDescent="0.2">
      <c r="B1069" s="9" t="s">
        <v>7191</v>
      </c>
      <c r="C1069" s="12" t="s">
        <v>47</v>
      </c>
      <c r="D1069" s="14" t="s">
        <v>9086</v>
      </c>
      <c r="E1069" s="10">
        <v>0</v>
      </c>
      <c r="F1069" s="10" t="str">
        <f>IF(REKAPITULACIJA!$F$48*I1069=0,"",REKAPITULACIJA!$F$48*I1069)</f>
        <v/>
      </c>
      <c r="G1069" s="10" t="str">
        <f t="shared" si="20"/>
        <v/>
      </c>
      <c r="I1069" s="28">
        <v>0</v>
      </c>
    </row>
    <row r="1070" spans="2:9" ht="63.75" hidden="1" x14ac:dyDescent="0.2">
      <c r="B1070" s="9" t="s">
        <v>7192</v>
      </c>
      <c r="C1070" s="12" t="s">
        <v>47</v>
      </c>
      <c r="D1070" s="14" t="s">
        <v>9087</v>
      </c>
      <c r="E1070" s="10">
        <v>0</v>
      </c>
      <c r="F1070" s="10" t="str">
        <f>IF(REKAPITULACIJA!$F$48*I1070=0,"",REKAPITULACIJA!$F$48*I1070)</f>
        <v/>
      </c>
      <c r="G1070" s="10" t="str">
        <f t="shared" si="20"/>
        <v/>
      </c>
      <c r="I1070" s="28">
        <v>0</v>
      </c>
    </row>
    <row r="1071" spans="2:9" ht="63.75" hidden="1" x14ac:dyDescent="0.2">
      <c r="B1071" s="9" t="s">
        <v>7193</v>
      </c>
      <c r="C1071" s="12" t="s">
        <v>47</v>
      </c>
      <c r="D1071" s="14" t="s">
        <v>7194</v>
      </c>
      <c r="E1071" s="10">
        <v>0</v>
      </c>
      <c r="F1071" s="10" t="str">
        <f>IF(REKAPITULACIJA!$F$48*I1071=0,"",REKAPITULACIJA!$F$48*I1071)</f>
        <v/>
      </c>
      <c r="G1071" s="10" t="str">
        <f t="shared" si="20"/>
        <v/>
      </c>
      <c r="I1071" s="28">
        <v>0</v>
      </c>
    </row>
    <row r="1072" spans="2:9" ht="63.75" hidden="1" x14ac:dyDescent="0.2">
      <c r="B1072" s="9" t="s">
        <v>7195</v>
      </c>
      <c r="C1072" s="12" t="s">
        <v>47</v>
      </c>
      <c r="D1072" s="14" t="s">
        <v>7196</v>
      </c>
      <c r="E1072" s="10">
        <v>0</v>
      </c>
      <c r="F1072" s="10" t="str">
        <f>IF(REKAPITULACIJA!$F$48*I1072=0,"",REKAPITULACIJA!$F$48*I1072)</f>
        <v/>
      </c>
      <c r="G1072" s="10" t="str">
        <f t="shared" si="20"/>
        <v/>
      </c>
      <c r="I1072" s="28">
        <v>0</v>
      </c>
    </row>
    <row r="1073" spans="2:9" ht="63.75" hidden="1" x14ac:dyDescent="0.2">
      <c r="B1073" s="9" t="s">
        <v>7197</v>
      </c>
      <c r="C1073" s="12" t="s">
        <v>47</v>
      </c>
      <c r="D1073" s="14" t="s">
        <v>7198</v>
      </c>
      <c r="E1073" s="10">
        <v>0</v>
      </c>
      <c r="F1073" s="10" t="str">
        <f>IF(REKAPITULACIJA!$F$48*I1073=0,"",REKAPITULACIJA!$F$48*I1073)</f>
        <v/>
      </c>
      <c r="G1073" s="10" t="str">
        <f t="shared" si="20"/>
        <v/>
      </c>
      <c r="I1073" s="28">
        <v>0</v>
      </c>
    </row>
    <row r="1074" spans="2:9" ht="63.75" hidden="1" x14ac:dyDescent="0.2">
      <c r="B1074" s="9" t="s">
        <v>7199</v>
      </c>
      <c r="C1074" s="12" t="s">
        <v>47</v>
      </c>
      <c r="D1074" s="14" t="s">
        <v>7200</v>
      </c>
      <c r="E1074" s="10">
        <v>0</v>
      </c>
      <c r="F1074" s="10" t="str">
        <f>IF(REKAPITULACIJA!$F$48*I1074=0,"",REKAPITULACIJA!$F$48*I1074)</f>
        <v/>
      </c>
      <c r="G1074" s="10" t="str">
        <f t="shared" si="20"/>
        <v/>
      </c>
      <c r="I1074" s="28">
        <v>0</v>
      </c>
    </row>
    <row r="1075" spans="2:9" ht="63.75" hidden="1" x14ac:dyDescent="0.2">
      <c r="B1075" s="9" t="s">
        <v>7201</v>
      </c>
      <c r="C1075" s="12" t="s">
        <v>47</v>
      </c>
      <c r="D1075" s="14" t="s">
        <v>7202</v>
      </c>
      <c r="E1075" s="10">
        <v>0</v>
      </c>
      <c r="F1075" s="10" t="str">
        <f>IF(REKAPITULACIJA!$F$48*I1075=0,"",REKAPITULACIJA!$F$48*I1075)</f>
        <v/>
      </c>
      <c r="G1075" s="10" t="str">
        <f t="shared" si="20"/>
        <v/>
      </c>
      <c r="I1075" s="28">
        <v>0</v>
      </c>
    </row>
    <row r="1076" spans="2:9" ht="76.5" hidden="1" x14ac:dyDescent="0.2">
      <c r="B1076" s="9" t="s">
        <v>7203</v>
      </c>
      <c r="C1076" s="12" t="s">
        <v>47</v>
      </c>
      <c r="D1076" s="14" t="s">
        <v>9088</v>
      </c>
      <c r="E1076" s="10">
        <v>0</v>
      </c>
      <c r="F1076" s="10" t="str">
        <f>IF(REKAPITULACIJA!$F$48*I1076=0,"",REKAPITULACIJA!$F$48*I1076)</f>
        <v/>
      </c>
      <c r="G1076" s="10" t="str">
        <f t="shared" si="20"/>
        <v/>
      </c>
      <c r="I1076" s="28">
        <v>0</v>
      </c>
    </row>
    <row r="1077" spans="2:9" ht="76.5" hidden="1" x14ac:dyDescent="0.2">
      <c r="B1077" s="9" t="s">
        <v>7204</v>
      </c>
      <c r="C1077" s="12" t="s">
        <v>47</v>
      </c>
      <c r="D1077" s="14" t="s">
        <v>9089</v>
      </c>
      <c r="E1077" s="10">
        <v>0</v>
      </c>
      <c r="F1077" s="10" t="str">
        <f>IF(REKAPITULACIJA!$F$48*I1077=0,"",REKAPITULACIJA!$F$48*I1077)</f>
        <v/>
      </c>
      <c r="G1077" s="10" t="str">
        <f t="shared" si="20"/>
        <v/>
      </c>
      <c r="I1077" s="28">
        <v>0</v>
      </c>
    </row>
    <row r="1078" spans="2:9" ht="76.5" hidden="1" x14ac:dyDescent="0.2">
      <c r="B1078" s="9" t="s">
        <v>7205</v>
      </c>
      <c r="C1078" s="12" t="s">
        <v>47</v>
      </c>
      <c r="D1078" s="14" t="s">
        <v>9090</v>
      </c>
      <c r="E1078" s="10">
        <v>0</v>
      </c>
      <c r="F1078" s="10" t="str">
        <f>IF(REKAPITULACIJA!$F$48*I1078=0,"",REKAPITULACIJA!$F$48*I1078)</f>
        <v/>
      </c>
      <c r="G1078" s="10" t="str">
        <f t="shared" si="20"/>
        <v/>
      </c>
      <c r="I1078" s="28">
        <v>0</v>
      </c>
    </row>
    <row r="1079" spans="2:9" ht="63.75" hidden="1" x14ac:dyDescent="0.2">
      <c r="B1079" s="9" t="s">
        <v>7206</v>
      </c>
      <c r="C1079" s="12" t="s">
        <v>47</v>
      </c>
      <c r="D1079" s="14" t="s">
        <v>7207</v>
      </c>
      <c r="E1079" s="10">
        <v>0</v>
      </c>
      <c r="F1079" s="10" t="str">
        <f>IF(REKAPITULACIJA!$F$48*I1079=0,"",REKAPITULACIJA!$F$48*I1079)</f>
        <v/>
      </c>
      <c r="G1079" s="10" t="str">
        <f t="shared" si="20"/>
        <v/>
      </c>
      <c r="I1079" s="28">
        <v>0</v>
      </c>
    </row>
    <row r="1080" spans="2:9" ht="76.5" hidden="1" x14ac:dyDescent="0.2">
      <c r="B1080" s="9" t="s">
        <v>7208</v>
      </c>
      <c r="C1080" s="12" t="s">
        <v>47</v>
      </c>
      <c r="D1080" s="14" t="s">
        <v>9091</v>
      </c>
      <c r="E1080" s="10">
        <v>0</v>
      </c>
      <c r="F1080" s="10" t="str">
        <f>IF(REKAPITULACIJA!$F$48*I1080=0,"",REKAPITULACIJA!$F$48*I1080)</f>
        <v/>
      </c>
      <c r="G1080" s="10" t="str">
        <f t="shared" si="20"/>
        <v/>
      </c>
      <c r="I1080" s="28">
        <v>0</v>
      </c>
    </row>
    <row r="1081" spans="2:9" ht="76.5" hidden="1" x14ac:dyDescent="0.2">
      <c r="B1081" s="9" t="s">
        <v>7209</v>
      </c>
      <c r="C1081" s="12" t="s">
        <v>47</v>
      </c>
      <c r="D1081" s="14" t="s">
        <v>9092</v>
      </c>
      <c r="E1081" s="10">
        <v>0</v>
      </c>
      <c r="F1081" s="10" t="str">
        <f>IF(REKAPITULACIJA!$F$48*I1081=0,"",REKAPITULACIJA!$F$48*I1081)</f>
        <v/>
      </c>
      <c r="G1081" s="10" t="str">
        <f t="shared" si="20"/>
        <v/>
      </c>
      <c r="I1081" s="28">
        <v>0</v>
      </c>
    </row>
    <row r="1082" spans="2:9" ht="63.75" hidden="1" x14ac:dyDescent="0.2">
      <c r="B1082" s="9" t="s">
        <v>7210</v>
      </c>
      <c r="C1082" s="12" t="s">
        <v>47</v>
      </c>
      <c r="D1082" s="14" t="s">
        <v>7211</v>
      </c>
      <c r="E1082" s="10">
        <v>0</v>
      </c>
      <c r="F1082" s="10" t="str">
        <f>IF(REKAPITULACIJA!$F$48*I1082=0,"",REKAPITULACIJA!$F$48*I1082)</f>
        <v/>
      </c>
      <c r="G1082" s="10" t="str">
        <f t="shared" si="20"/>
        <v/>
      </c>
      <c r="I1082" s="28">
        <v>0</v>
      </c>
    </row>
    <row r="1083" spans="2:9" ht="63.75" hidden="1" x14ac:dyDescent="0.2">
      <c r="B1083" s="9" t="s">
        <v>7212</v>
      </c>
      <c r="C1083" s="12" t="s">
        <v>47</v>
      </c>
      <c r="D1083" s="14" t="s">
        <v>7213</v>
      </c>
      <c r="E1083" s="10">
        <v>0</v>
      </c>
      <c r="F1083" s="10" t="str">
        <f>IF(REKAPITULACIJA!$F$48*I1083=0,"",REKAPITULACIJA!$F$48*I1083)</f>
        <v/>
      </c>
      <c r="G1083" s="10" t="str">
        <f t="shared" si="20"/>
        <v/>
      </c>
      <c r="I1083" s="28">
        <v>0</v>
      </c>
    </row>
    <row r="1084" spans="2:9" ht="63.75" hidden="1" x14ac:dyDescent="0.2">
      <c r="B1084" s="9" t="s">
        <v>7214</v>
      </c>
      <c r="C1084" s="12" t="s">
        <v>47</v>
      </c>
      <c r="D1084" s="14" t="s">
        <v>7215</v>
      </c>
      <c r="E1084" s="10">
        <v>0</v>
      </c>
      <c r="F1084" s="10" t="str">
        <f>IF(REKAPITULACIJA!$F$48*I1084=0,"",REKAPITULACIJA!$F$48*I1084)</f>
        <v/>
      </c>
      <c r="G1084" s="10" t="str">
        <f t="shared" si="20"/>
        <v/>
      </c>
      <c r="I1084" s="28">
        <v>0</v>
      </c>
    </row>
    <row r="1085" spans="2:9" ht="63.75" hidden="1" x14ac:dyDescent="0.2">
      <c r="B1085" s="9" t="s">
        <v>7216</v>
      </c>
      <c r="C1085" s="12" t="s">
        <v>47</v>
      </c>
      <c r="D1085" s="14" t="s">
        <v>7217</v>
      </c>
      <c r="E1085" s="10">
        <v>0</v>
      </c>
      <c r="F1085" s="10" t="str">
        <f>IF(REKAPITULACIJA!$F$48*I1085=0,"",REKAPITULACIJA!$F$48*I1085)</f>
        <v/>
      </c>
      <c r="G1085" s="10" t="str">
        <f t="shared" si="20"/>
        <v/>
      </c>
      <c r="I1085" s="28">
        <v>0</v>
      </c>
    </row>
    <row r="1086" spans="2:9" ht="63.75" hidden="1" x14ac:dyDescent="0.2">
      <c r="B1086" s="9" t="s">
        <v>7218</v>
      </c>
      <c r="C1086" s="12" t="s">
        <v>47</v>
      </c>
      <c r="D1086" s="14" t="s">
        <v>7219</v>
      </c>
      <c r="E1086" s="10">
        <v>0</v>
      </c>
      <c r="F1086" s="10" t="str">
        <f>IF(REKAPITULACIJA!$F$48*I1086=0,"",REKAPITULACIJA!$F$48*I1086)</f>
        <v/>
      </c>
      <c r="G1086" s="10" t="str">
        <f t="shared" si="20"/>
        <v/>
      </c>
      <c r="I1086" s="28">
        <v>0</v>
      </c>
    </row>
    <row r="1087" spans="2:9" ht="63.75" hidden="1" x14ac:dyDescent="0.2">
      <c r="B1087" s="9" t="s">
        <v>7220</v>
      </c>
      <c r="C1087" s="12" t="s">
        <v>47</v>
      </c>
      <c r="D1087" s="14" t="s">
        <v>7221</v>
      </c>
      <c r="E1087" s="10">
        <v>0</v>
      </c>
      <c r="F1087" s="10" t="str">
        <f>IF(REKAPITULACIJA!$F$48*I1087=0,"",REKAPITULACIJA!$F$48*I1087)</f>
        <v/>
      </c>
      <c r="G1087" s="10" t="str">
        <f t="shared" si="20"/>
        <v/>
      </c>
      <c r="I1087" s="28">
        <v>0</v>
      </c>
    </row>
    <row r="1088" spans="2:9" ht="76.5" hidden="1" x14ac:dyDescent="0.2">
      <c r="B1088" s="9" t="s">
        <v>7222</v>
      </c>
      <c r="C1088" s="12" t="s">
        <v>47</v>
      </c>
      <c r="D1088" s="14" t="s">
        <v>9093</v>
      </c>
      <c r="E1088" s="10">
        <v>0</v>
      </c>
      <c r="F1088" s="10" t="str">
        <f>IF(REKAPITULACIJA!$F$48*I1088=0,"",REKAPITULACIJA!$F$48*I1088)</f>
        <v/>
      </c>
      <c r="G1088" s="10" t="str">
        <f t="shared" si="20"/>
        <v/>
      </c>
      <c r="I1088" s="28">
        <v>0</v>
      </c>
    </row>
    <row r="1089" spans="2:9" ht="76.5" hidden="1" x14ac:dyDescent="0.2">
      <c r="B1089" s="9" t="s">
        <v>7223</v>
      </c>
      <c r="C1089" s="12" t="s">
        <v>47</v>
      </c>
      <c r="D1089" s="14" t="s">
        <v>9094</v>
      </c>
      <c r="E1089" s="10">
        <v>0</v>
      </c>
      <c r="F1089" s="10" t="str">
        <f>IF(REKAPITULACIJA!$F$48*I1089=0,"",REKAPITULACIJA!$F$48*I1089)</f>
        <v/>
      </c>
      <c r="G1089" s="10" t="str">
        <f t="shared" si="20"/>
        <v/>
      </c>
      <c r="I1089" s="28">
        <v>0</v>
      </c>
    </row>
    <row r="1090" spans="2:9" ht="76.5" hidden="1" x14ac:dyDescent="0.2">
      <c r="B1090" s="9" t="s">
        <v>7224</v>
      </c>
      <c r="C1090" s="12" t="s">
        <v>47</v>
      </c>
      <c r="D1090" s="14" t="s">
        <v>9095</v>
      </c>
      <c r="E1090" s="10">
        <v>0</v>
      </c>
      <c r="F1090" s="10" t="str">
        <f>IF(REKAPITULACIJA!$F$48*I1090=0,"",REKAPITULACIJA!$F$48*I1090)</f>
        <v/>
      </c>
      <c r="G1090" s="10" t="str">
        <f t="shared" si="20"/>
        <v/>
      </c>
      <c r="I1090" s="28">
        <v>0</v>
      </c>
    </row>
    <row r="1091" spans="2:9" ht="63.75" hidden="1" x14ac:dyDescent="0.2">
      <c r="B1091" s="9" t="s">
        <v>7225</v>
      </c>
      <c r="C1091" s="12" t="s">
        <v>47</v>
      </c>
      <c r="D1091" s="14" t="s">
        <v>7226</v>
      </c>
      <c r="E1091" s="10">
        <v>0</v>
      </c>
      <c r="F1091" s="10" t="str">
        <f>IF(REKAPITULACIJA!$F$48*I1091=0,"",REKAPITULACIJA!$F$48*I1091)</f>
        <v/>
      </c>
      <c r="G1091" s="10" t="str">
        <f t="shared" si="20"/>
        <v/>
      </c>
      <c r="I1091" s="28">
        <v>0</v>
      </c>
    </row>
    <row r="1092" spans="2:9" ht="76.5" hidden="1" x14ac:dyDescent="0.2">
      <c r="B1092" s="9" t="s">
        <v>7227</v>
      </c>
      <c r="C1092" s="12" t="s">
        <v>47</v>
      </c>
      <c r="D1092" s="14" t="s">
        <v>9096</v>
      </c>
      <c r="E1092" s="10">
        <v>0</v>
      </c>
      <c r="F1092" s="10" t="str">
        <f>IF(REKAPITULACIJA!$F$48*I1092=0,"",REKAPITULACIJA!$F$48*I1092)</f>
        <v/>
      </c>
      <c r="G1092" s="10" t="str">
        <f t="shared" si="20"/>
        <v/>
      </c>
      <c r="I1092" s="28">
        <v>0</v>
      </c>
    </row>
    <row r="1093" spans="2:9" ht="76.5" hidden="1" x14ac:dyDescent="0.2">
      <c r="B1093" s="9" t="s">
        <v>7228</v>
      </c>
      <c r="C1093" s="12" t="s">
        <v>47</v>
      </c>
      <c r="D1093" s="14" t="s">
        <v>9097</v>
      </c>
      <c r="E1093" s="10">
        <v>0</v>
      </c>
      <c r="F1093" s="10" t="str">
        <f>IF(REKAPITULACIJA!$F$48*I1093=0,"",REKAPITULACIJA!$F$48*I1093)</f>
        <v/>
      </c>
      <c r="G1093" s="10" t="str">
        <f t="shared" si="20"/>
        <v/>
      </c>
      <c r="I1093" s="28">
        <v>0</v>
      </c>
    </row>
    <row r="1094" spans="2:9" ht="63.75" hidden="1" x14ac:dyDescent="0.2">
      <c r="B1094" s="9" t="s">
        <v>7229</v>
      </c>
      <c r="C1094" s="12" t="s">
        <v>47</v>
      </c>
      <c r="D1094" s="14" t="s">
        <v>7230</v>
      </c>
      <c r="E1094" s="10">
        <v>0</v>
      </c>
      <c r="F1094" s="10" t="str">
        <f>IF(REKAPITULACIJA!$F$48*I1094=0,"",REKAPITULACIJA!$F$48*I1094)</f>
        <v/>
      </c>
      <c r="G1094" s="10" t="str">
        <f t="shared" si="20"/>
        <v/>
      </c>
      <c r="I1094" s="28">
        <v>0</v>
      </c>
    </row>
    <row r="1095" spans="2:9" ht="63.75" hidden="1" x14ac:dyDescent="0.2">
      <c r="B1095" s="9" t="s">
        <v>7231</v>
      </c>
      <c r="C1095" s="12" t="s">
        <v>47</v>
      </c>
      <c r="D1095" s="14" t="s">
        <v>9098</v>
      </c>
      <c r="E1095" s="10">
        <v>0</v>
      </c>
      <c r="F1095" s="10" t="str">
        <f>IF(REKAPITULACIJA!$F$48*I1095=0,"",REKAPITULACIJA!$F$48*I1095)</f>
        <v/>
      </c>
      <c r="G1095" s="10" t="str">
        <f t="shared" si="20"/>
        <v/>
      </c>
      <c r="I1095" s="28">
        <v>0</v>
      </c>
    </row>
    <row r="1096" spans="2:9" ht="63.75" hidden="1" x14ac:dyDescent="0.2">
      <c r="B1096" s="9" t="s">
        <v>7232</v>
      </c>
      <c r="C1096" s="12" t="s">
        <v>47</v>
      </c>
      <c r="D1096" s="14" t="s">
        <v>9099</v>
      </c>
      <c r="E1096" s="10">
        <v>0</v>
      </c>
      <c r="F1096" s="10" t="str">
        <f>IF(REKAPITULACIJA!$F$48*I1096=0,"",REKAPITULACIJA!$F$48*I1096)</f>
        <v/>
      </c>
      <c r="G1096" s="10" t="str">
        <f t="shared" si="20"/>
        <v/>
      </c>
      <c r="I1096" s="28">
        <v>0</v>
      </c>
    </row>
    <row r="1097" spans="2:9" ht="63.75" hidden="1" x14ac:dyDescent="0.2">
      <c r="B1097" s="9" t="s">
        <v>7233</v>
      </c>
      <c r="C1097" s="12" t="s">
        <v>47</v>
      </c>
      <c r="D1097" s="14" t="s">
        <v>9100</v>
      </c>
      <c r="E1097" s="10">
        <v>0</v>
      </c>
      <c r="F1097" s="10" t="str">
        <f>IF(REKAPITULACIJA!$F$48*I1097=0,"",REKAPITULACIJA!$F$48*I1097)</f>
        <v/>
      </c>
      <c r="G1097" s="10" t="str">
        <f t="shared" si="20"/>
        <v/>
      </c>
      <c r="I1097" s="28">
        <v>0</v>
      </c>
    </row>
    <row r="1098" spans="2:9" ht="63.75" hidden="1" x14ac:dyDescent="0.2">
      <c r="B1098" s="9" t="s">
        <v>7234</v>
      </c>
      <c r="C1098" s="12" t="s">
        <v>47</v>
      </c>
      <c r="D1098" s="14" t="s">
        <v>9101</v>
      </c>
      <c r="E1098" s="10">
        <v>0</v>
      </c>
      <c r="F1098" s="10" t="str">
        <f>IF(REKAPITULACIJA!$F$48*I1098=0,"",REKAPITULACIJA!$F$48*I1098)</f>
        <v/>
      </c>
      <c r="G1098" s="10" t="str">
        <f t="shared" si="20"/>
        <v/>
      </c>
      <c r="I1098" s="28">
        <v>0</v>
      </c>
    </row>
    <row r="1099" spans="2:9" ht="63.75" hidden="1" x14ac:dyDescent="0.2">
      <c r="B1099" s="9" t="s">
        <v>7235</v>
      </c>
      <c r="C1099" s="12" t="s">
        <v>47</v>
      </c>
      <c r="D1099" s="14" t="s">
        <v>9102</v>
      </c>
      <c r="E1099" s="10">
        <v>0</v>
      </c>
      <c r="F1099" s="10" t="str">
        <f>IF(REKAPITULACIJA!$F$48*I1099=0,"",REKAPITULACIJA!$F$48*I1099)</f>
        <v/>
      </c>
      <c r="G1099" s="10" t="str">
        <f t="shared" si="20"/>
        <v/>
      </c>
      <c r="I1099" s="28">
        <v>0</v>
      </c>
    </row>
    <row r="1100" spans="2:9" ht="63.75" hidden="1" x14ac:dyDescent="0.2">
      <c r="B1100" s="9" t="s">
        <v>7236</v>
      </c>
      <c r="C1100" s="12" t="s">
        <v>47</v>
      </c>
      <c r="D1100" s="14" t="s">
        <v>9103</v>
      </c>
      <c r="E1100" s="10">
        <v>0</v>
      </c>
      <c r="F1100" s="10" t="str">
        <f>IF(REKAPITULACIJA!$F$48*I1100=0,"",REKAPITULACIJA!$F$48*I1100)</f>
        <v/>
      </c>
      <c r="G1100" s="10" t="str">
        <f t="shared" si="20"/>
        <v/>
      </c>
      <c r="I1100" s="28">
        <v>0</v>
      </c>
    </row>
    <row r="1101" spans="2:9" ht="63.75" hidden="1" x14ac:dyDescent="0.2">
      <c r="B1101" s="9" t="s">
        <v>7237</v>
      </c>
      <c r="C1101" s="12" t="s">
        <v>47</v>
      </c>
      <c r="D1101" s="14" t="s">
        <v>9104</v>
      </c>
      <c r="E1101" s="10">
        <v>0</v>
      </c>
      <c r="F1101" s="10" t="str">
        <f>IF(REKAPITULACIJA!$F$48*I1101=0,"",REKAPITULACIJA!$F$48*I1101)</f>
        <v/>
      </c>
      <c r="G1101" s="10" t="str">
        <f t="shared" si="20"/>
        <v/>
      </c>
      <c r="I1101" s="28">
        <v>0</v>
      </c>
    </row>
    <row r="1102" spans="2:9" ht="63.75" hidden="1" x14ac:dyDescent="0.2">
      <c r="B1102" s="9" t="s">
        <v>7238</v>
      </c>
      <c r="C1102" s="12" t="s">
        <v>47</v>
      </c>
      <c r="D1102" s="14" t="s">
        <v>9105</v>
      </c>
      <c r="E1102" s="10">
        <v>0</v>
      </c>
      <c r="F1102" s="10" t="str">
        <f>IF(REKAPITULACIJA!$F$48*I1102=0,"",REKAPITULACIJA!$F$48*I1102)</f>
        <v/>
      </c>
      <c r="G1102" s="10" t="str">
        <f t="shared" si="20"/>
        <v/>
      </c>
      <c r="I1102" s="28">
        <v>0</v>
      </c>
    </row>
    <row r="1103" spans="2:9" ht="63.75" hidden="1" x14ac:dyDescent="0.2">
      <c r="B1103" s="9" t="s">
        <v>7239</v>
      </c>
      <c r="C1103" s="12" t="s">
        <v>47</v>
      </c>
      <c r="D1103" s="14" t="s">
        <v>9106</v>
      </c>
      <c r="E1103" s="10">
        <v>0</v>
      </c>
      <c r="F1103" s="10" t="str">
        <f>IF(REKAPITULACIJA!$F$48*I1103=0,"",REKAPITULACIJA!$F$48*I1103)</f>
        <v/>
      </c>
      <c r="G1103" s="10" t="str">
        <f t="shared" si="20"/>
        <v/>
      </c>
      <c r="I1103" s="28">
        <v>0</v>
      </c>
    </row>
    <row r="1104" spans="2:9" ht="63.75" hidden="1" x14ac:dyDescent="0.2">
      <c r="B1104" s="9" t="s">
        <v>7240</v>
      </c>
      <c r="C1104" s="12" t="s">
        <v>47</v>
      </c>
      <c r="D1104" s="14" t="s">
        <v>9107</v>
      </c>
      <c r="E1104" s="10">
        <v>0</v>
      </c>
      <c r="F1104" s="10" t="str">
        <f>IF(REKAPITULACIJA!$F$48*I1104=0,"",REKAPITULACIJA!$F$48*I1104)</f>
        <v/>
      </c>
      <c r="G1104" s="10" t="str">
        <f t="shared" si="20"/>
        <v/>
      </c>
      <c r="I1104" s="28">
        <v>0</v>
      </c>
    </row>
    <row r="1105" spans="2:9" ht="63.75" hidden="1" x14ac:dyDescent="0.2">
      <c r="B1105" s="9" t="s">
        <v>7241</v>
      </c>
      <c r="C1105" s="12" t="s">
        <v>47</v>
      </c>
      <c r="D1105" s="14" t="s">
        <v>9108</v>
      </c>
      <c r="E1105" s="10">
        <v>0</v>
      </c>
      <c r="F1105" s="10" t="str">
        <f>IF(REKAPITULACIJA!$F$48*I1105=0,"",REKAPITULACIJA!$F$48*I1105)</f>
        <v/>
      </c>
      <c r="G1105" s="10" t="str">
        <f t="shared" si="20"/>
        <v/>
      </c>
      <c r="I1105" s="28">
        <v>0</v>
      </c>
    </row>
    <row r="1106" spans="2:9" ht="63.75" hidden="1" x14ac:dyDescent="0.2">
      <c r="B1106" s="9" t="s">
        <v>7242</v>
      </c>
      <c r="C1106" s="12" t="s">
        <v>47</v>
      </c>
      <c r="D1106" s="14" t="s">
        <v>9109</v>
      </c>
      <c r="E1106" s="10">
        <v>0</v>
      </c>
      <c r="F1106" s="10" t="str">
        <f>IF(REKAPITULACIJA!$F$48*I1106=0,"",REKAPITULACIJA!$F$48*I1106)</f>
        <v/>
      </c>
      <c r="G1106" s="10" t="str">
        <f t="shared" si="20"/>
        <v/>
      </c>
      <c r="I1106" s="28">
        <v>0</v>
      </c>
    </row>
    <row r="1107" spans="2:9" ht="63.75" hidden="1" x14ac:dyDescent="0.2">
      <c r="B1107" s="9" t="s">
        <v>7243</v>
      </c>
      <c r="C1107" s="12" t="s">
        <v>47</v>
      </c>
      <c r="D1107" s="14" t="s">
        <v>9110</v>
      </c>
      <c r="E1107" s="10">
        <v>0</v>
      </c>
      <c r="F1107" s="10" t="str">
        <f>IF(REKAPITULACIJA!$F$48*I1107=0,"",REKAPITULACIJA!$F$48*I1107)</f>
        <v/>
      </c>
      <c r="G1107" s="10" t="str">
        <f t="shared" si="20"/>
        <v/>
      </c>
      <c r="I1107" s="28">
        <v>0</v>
      </c>
    </row>
    <row r="1108" spans="2:9" ht="63.75" hidden="1" x14ac:dyDescent="0.2">
      <c r="B1108" s="9" t="s">
        <v>7244</v>
      </c>
      <c r="C1108" s="12" t="s">
        <v>47</v>
      </c>
      <c r="D1108" s="14" t="s">
        <v>9111</v>
      </c>
      <c r="E1108" s="10">
        <v>0</v>
      </c>
      <c r="F1108" s="10" t="str">
        <f>IF(REKAPITULACIJA!$F$48*I1108=0,"",REKAPITULACIJA!$F$48*I1108)</f>
        <v/>
      </c>
      <c r="G1108" s="10" t="str">
        <f t="shared" si="20"/>
        <v/>
      </c>
      <c r="I1108" s="28">
        <v>0</v>
      </c>
    </row>
    <row r="1109" spans="2:9" ht="63.75" hidden="1" x14ac:dyDescent="0.2">
      <c r="B1109" s="9" t="s">
        <v>7245</v>
      </c>
      <c r="C1109" s="12" t="s">
        <v>47</v>
      </c>
      <c r="D1109" s="14" t="s">
        <v>9112</v>
      </c>
      <c r="E1109" s="10">
        <v>0</v>
      </c>
      <c r="F1109" s="10" t="str">
        <f>IF(REKAPITULACIJA!$F$48*I1109=0,"",REKAPITULACIJA!$F$48*I1109)</f>
        <v/>
      </c>
      <c r="G1109" s="10" t="str">
        <f t="shared" si="20"/>
        <v/>
      </c>
      <c r="I1109" s="28">
        <v>0</v>
      </c>
    </row>
    <row r="1110" spans="2:9" ht="63.75" hidden="1" x14ac:dyDescent="0.2">
      <c r="B1110" s="9" t="s">
        <v>7246</v>
      </c>
      <c r="C1110" s="12" t="s">
        <v>47</v>
      </c>
      <c r="D1110" s="14" t="s">
        <v>9113</v>
      </c>
      <c r="E1110" s="10">
        <v>0</v>
      </c>
      <c r="F1110" s="10" t="str">
        <f>IF(REKAPITULACIJA!$F$48*I1110=0,"",REKAPITULACIJA!$F$48*I1110)</f>
        <v/>
      </c>
      <c r="G1110" s="10" t="str">
        <f t="shared" si="20"/>
        <v/>
      </c>
      <c r="I1110" s="28">
        <v>0</v>
      </c>
    </row>
    <row r="1111" spans="2:9" ht="63.75" hidden="1" x14ac:dyDescent="0.2">
      <c r="B1111" s="9" t="s">
        <v>7247</v>
      </c>
      <c r="C1111" s="12" t="s">
        <v>47</v>
      </c>
      <c r="D1111" s="14" t="s">
        <v>9114</v>
      </c>
      <c r="E1111" s="10">
        <v>0</v>
      </c>
      <c r="F1111" s="10" t="str">
        <f>IF(REKAPITULACIJA!$F$48*I1111=0,"",REKAPITULACIJA!$F$48*I1111)</f>
        <v/>
      </c>
      <c r="G1111" s="10" t="str">
        <f t="shared" si="20"/>
        <v/>
      </c>
      <c r="I1111" s="28">
        <v>0</v>
      </c>
    </row>
    <row r="1112" spans="2:9" ht="63.75" hidden="1" x14ac:dyDescent="0.2">
      <c r="B1112" s="9" t="s">
        <v>7248</v>
      </c>
      <c r="C1112" s="12" t="s">
        <v>47</v>
      </c>
      <c r="D1112" s="14" t="s">
        <v>9115</v>
      </c>
      <c r="E1112" s="10">
        <v>0</v>
      </c>
      <c r="F1112" s="10" t="str">
        <f>IF(REKAPITULACIJA!$F$48*I1112=0,"",REKAPITULACIJA!$F$48*I1112)</f>
        <v/>
      </c>
      <c r="G1112" s="10" t="str">
        <f t="shared" si="20"/>
        <v/>
      </c>
      <c r="I1112" s="28">
        <v>0</v>
      </c>
    </row>
    <row r="1113" spans="2:9" ht="63.75" hidden="1" x14ac:dyDescent="0.2">
      <c r="B1113" s="9" t="s">
        <v>7249</v>
      </c>
      <c r="C1113" s="12" t="s">
        <v>47</v>
      </c>
      <c r="D1113" s="14" t="s">
        <v>9116</v>
      </c>
      <c r="E1113" s="10">
        <v>0</v>
      </c>
      <c r="F1113" s="10" t="str">
        <f>IF(REKAPITULACIJA!$F$48*I1113=0,"",REKAPITULACIJA!$F$48*I1113)</f>
        <v/>
      </c>
      <c r="G1113" s="10" t="str">
        <f t="shared" si="20"/>
        <v/>
      </c>
      <c r="I1113" s="28">
        <v>0</v>
      </c>
    </row>
    <row r="1114" spans="2:9" ht="63.75" hidden="1" x14ac:dyDescent="0.2">
      <c r="B1114" s="9" t="s">
        <v>7250</v>
      </c>
      <c r="C1114" s="12" t="s">
        <v>47</v>
      </c>
      <c r="D1114" s="14" t="s">
        <v>9117</v>
      </c>
      <c r="E1114" s="10">
        <v>0</v>
      </c>
      <c r="F1114" s="10" t="str">
        <f>IF(REKAPITULACIJA!$F$48*I1114=0,"",REKAPITULACIJA!$F$48*I1114)</f>
        <v/>
      </c>
      <c r="G1114" s="10" t="str">
        <f t="shared" si="20"/>
        <v/>
      </c>
      <c r="I1114" s="28">
        <v>0</v>
      </c>
    </row>
    <row r="1115" spans="2:9" ht="63.75" hidden="1" x14ac:dyDescent="0.2">
      <c r="B1115" s="9" t="s">
        <v>7251</v>
      </c>
      <c r="C1115" s="12" t="s">
        <v>47</v>
      </c>
      <c r="D1115" s="14" t="s">
        <v>9118</v>
      </c>
      <c r="E1115" s="10">
        <v>0</v>
      </c>
      <c r="F1115" s="10" t="str">
        <f>IF(REKAPITULACIJA!$F$48*I1115=0,"",REKAPITULACIJA!$F$48*I1115)</f>
        <v/>
      </c>
      <c r="G1115" s="10" t="str">
        <f t="shared" si="20"/>
        <v/>
      </c>
      <c r="I1115" s="28">
        <v>0</v>
      </c>
    </row>
    <row r="1116" spans="2:9" ht="63.75" hidden="1" x14ac:dyDescent="0.2">
      <c r="B1116" s="9" t="s">
        <v>7252</v>
      </c>
      <c r="C1116" s="12" t="s">
        <v>47</v>
      </c>
      <c r="D1116" s="14" t="s">
        <v>9119</v>
      </c>
      <c r="E1116" s="10">
        <v>0</v>
      </c>
      <c r="F1116" s="10" t="str">
        <f>IF(REKAPITULACIJA!$F$48*I1116=0,"",REKAPITULACIJA!$F$48*I1116)</f>
        <v/>
      </c>
      <c r="G1116" s="10" t="str">
        <f t="shared" si="20"/>
        <v/>
      </c>
      <c r="I1116" s="28">
        <v>0</v>
      </c>
    </row>
    <row r="1117" spans="2:9" ht="63.75" hidden="1" x14ac:dyDescent="0.2">
      <c r="B1117" s="9" t="s">
        <v>7253</v>
      </c>
      <c r="C1117" s="12" t="s">
        <v>47</v>
      </c>
      <c r="D1117" s="14" t="s">
        <v>9120</v>
      </c>
      <c r="E1117" s="10">
        <v>0</v>
      </c>
      <c r="F1117" s="10" t="str">
        <f>IF(REKAPITULACIJA!$F$48*I1117=0,"",REKAPITULACIJA!$F$48*I1117)</f>
        <v/>
      </c>
      <c r="G1117" s="10" t="str">
        <f t="shared" si="20"/>
        <v/>
      </c>
      <c r="I1117" s="28">
        <v>0</v>
      </c>
    </row>
    <row r="1118" spans="2:9" ht="63.75" hidden="1" x14ac:dyDescent="0.2">
      <c r="B1118" s="9" t="s">
        <v>7254</v>
      </c>
      <c r="C1118" s="12" t="s">
        <v>47</v>
      </c>
      <c r="D1118" s="14" t="s">
        <v>9121</v>
      </c>
      <c r="E1118" s="10">
        <v>0</v>
      </c>
      <c r="F1118" s="10" t="str">
        <f>IF(REKAPITULACIJA!$F$48*I1118=0,"",REKAPITULACIJA!$F$48*I1118)</f>
        <v/>
      </c>
      <c r="G1118" s="10" t="str">
        <f t="shared" si="20"/>
        <v/>
      </c>
      <c r="I1118" s="28">
        <v>0</v>
      </c>
    </row>
    <row r="1119" spans="2:9" ht="76.5" hidden="1" x14ac:dyDescent="0.2">
      <c r="B1119" s="9" t="s">
        <v>7255</v>
      </c>
      <c r="C1119" s="12" t="s">
        <v>47</v>
      </c>
      <c r="D1119" s="14" t="s">
        <v>9122</v>
      </c>
      <c r="E1119" s="10">
        <v>0</v>
      </c>
      <c r="F1119" s="10" t="str">
        <f>IF(REKAPITULACIJA!$F$48*I1119=0,"",REKAPITULACIJA!$F$48*I1119)</f>
        <v/>
      </c>
      <c r="G1119" s="10" t="str">
        <f t="shared" si="20"/>
        <v/>
      </c>
      <c r="I1119" s="28">
        <v>0</v>
      </c>
    </row>
    <row r="1120" spans="2:9" ht="76.5" hidden="1" x14ac:dyDescent="0.2">
      <c r="B1120" s="9" t="s">
        <v>7256</v>
      </c>
      <c r="C1120" s="12" t="s">
        <v>47</v>
      </c>
      <c r="D1120" s="14" t="s">
        <v>9123</v>
      </c>
      <c r="E1120" s="10">
        <v>0</v>
      </c>
      <c r="F1120" s="10" t="str">
        <f>IF(REKAPITULACIJA!$F$48*I1120=0,"",REKAPITULACIJA!$F$48*I1120)</f>
        <v/>
      </c>
      <c r="G1120" s="10" t="str">
        <f t="shared" si="20"/>
        <v/>
      </c>
      <c r="I1120" s="28">
        <v>0</v>
      </c>
    </row>
    <row r="1121" spans="2:9" ht="76.5" hidden="1" x14ac:dyDescent="0.2">
      <c r="B1121" s="9" t="s">
        <v>7257</v>
      </c>
      <c r="C1121" s="12" t="s">
        <v>47</v>
      </c>
      <c r="D1121" s="14" t="s">
        <v>9124</v>
      </c>
      <c r="E1121" s="10">
        <v>0</v>
      </c>
      <c r="F1121" s="10" t="str">
        <f>IF(REKAPITULACIJA!$F$48*I1121=0,"",REKAPITULACIJA!$F$48*I1121)</f>
        <v/>
      </c>
      <c r="G1121" s="10" t="str">
        <f t="shared" si="20"/>
        <v/>
      </c>
      <c r="I1121" s="28">
        <v>0</v>
      </c>
    </row>
    <row r="1122" spans="2:9" ht="76.5" hidden="1" x14ac:dyDescent="0.2">
      <c r="B1122" s="9" t="s">
        <v>7258</v>
      </c>
      <c r="C1122" s="12" t="s">
        <v>47</v>
      </c>
      <c r="D1122" s="14" t="s">
        <v>9125</v>
      </c>
      <c r="E1122" s="10">
        <v>0</v>
      </c>
      <c r="F1122" s="10" t="str">
        <f>IF(REKAPITULACIJA!$F$48*I1122=0,"",REKAPITULACIJA!$F$48*I1122)</f>
        <v/>
      </c>
      <c r="G1122" s="10" t="str">
        <f t="shared" si="20"/>
        <v/>
      </c>
      <c r="I1122" s="28">
        <v>0</v>
      </c>
    </row>
    <row r="1123" spans="2:9" ht="76.5" hidden="1" x14ac:dyDescent="0.2">
      <c r="B1123" s="9" t="s">
        <v>7259</v>
      </c>
      <c r="C1123" s="12" t="s">
        <v>47</v>
      </c>
      <c r="D1123" s="14" t="s">
        <v>9126</v>
      </c>
      <c r="E1123" s="10">
        <v>0</v>
      </c>
      <c r="F1123" s="10" t="str">
        <f>IF(REKAPITULACIJA!$F$48*I1123=0,"",REKAPITULACIJA!$F$48*I1123)</f>
        <v/>
      </c>
      <c r="G1123" s="10" t="str">
        <f t="shared" si="20"/>
        <v/>
      </c>
      <c r="I1123" s="28">
        <v>0</v>
      </c>
    </row>
    <row r="1124" spans="2:9" ht="76.5" hidden="1" x14ac:dyDescent="0.2">
      <c r="B1124" s="9" t="s">
        <v>7260</v>
      </c>
      <c r="C1124" s="12" t="s">
        <v>47</v>
      </c>
      <c r="D1124" s="14" t="s">
        <v>9127</v>
      </c>
      <c r="E1124" s="10">
        <v>0</v>
      </c>
      <c r="F1124" s="10" t="str">
        <f>IF(REKAPITULACIJA!$F$48*I1124=0,"",REKAPITULACIJA!$F$48*I1124)</f>
        <v/>
      </c>
      <c r="G1124" s="10" t="str">
        <f t="shared" si="20"/>
        <v/>
      </c>
      <c r="I1124" s="28">
        <v>0</v>
      </c>
    </row>
    <row r="1125" spans="2:9" ht="76.5" hidden="1" x14ac:dyDescent="0.2">
      <c r="B1125" s="9" t="s">
        <v>7261</v>
      </c>
      <c r="C1125" s="12" t="s">
        <v>47</v>
      </c>
      <c r="D1125" s="14" t="s">
        <v>9128</v>
      </c>
      <c r="E1125" s="10">
        <v>0</v>
      </c>
      <c r="F1125" s="10" t="str">
        <f>IF(REKAPITULACIJA!$F$48*I1125=0,"",REKAPITULACIJA!$F$48*I1125)</f>
        <v/>
      </c>
      <c r="G1125" s="10" t="str">
        <f t="shared" si="20"/>
        <v/>
      </c>
      <c r="I1125" s="28">
        <v>0</v>
      </c>
    </row>
    <row r="1126" spans="2:9" ht="76.5" hidden="1" x14ac:dyDescent="0.2">
      <c r="B1126" s="9" t="s">
        <v>7262</v>
      </c>
      <c r="C1126" s="12" t="s">
        <v>47</v>
      </c>
      <c r="D1126" s="14" t="s">
        <v>9129</v>
      </c>
      <c r="E1126" s="10">
        <v>0</v>
      </c>
      <c r="F1126" s="10" t="str">
        <f>IF(REKAPITULACIJA!$F$48*I1126=0,"",REKAPITULACIJA!$F$48*I1126)</f>
        <v/>
      </c>
      <c r="G1126" s="10" t="str">
        <f t="shared" si="20"/>
        <v/>
      </c>
      <c r="I1126" s="28">
        <v>0</v>
      </c>
    </row>
    <row r="1127" spans="2:9" ht="76.5" hidden="1" x14ac:dyDescent="0.2">
      <c r="B1127" s="9" t="s">
        <v>7263</v>
      </c>
      <c r="C1127" s="12" t="s">
        <v>47</v>
      </c>
      <c r="D1127" s="14" t="s">
        <v>9130</v>
      </c>
      <c r="E1127" s="10">
        <v>0</v>
      </c>
      <c r="F1127" s="10" t="str">
        <f>IF(REKAPITULACIJA!$F$48*I1127=0,"",REKAPITULACIJA!$F$48*I1127)</f>
        <v/>
      </c>
      <c r="G1127" s="10" t="str">
        <f t="shared" si="20"/>
        <v/>
      </c>
      <c r="I1127" s="28">
        <v>0</v>
      </c>
    </row>
    <row r="1128" spans="2:9" ht="76.5" hidden="1" x14ac:dyDescent="0.2">
      <c r="B1128" s="9" t="s">
        <v>7264</v>
      </c>
      <c r="C1128" s="12" t="s">
        <v>47</v>
      </c>
      <c r="D1128" s="14" t="s">
        <v>9131</v>
      </c>
      <c r="E1128" s="10">
        <v>0</v>
      </c>
      <c r="F1128" s="10" t="str">
        <f>IF(REKAPITULACIJA!$F$48*I1128=0,"",REKAPITULACIJA!$F$48*I1128)</f>
        <v/>
      </c>
      <c r="G1128" s="10" t="str">
        <f t="shared" si="20"/>
        <v/>
      </c>
      <c r="I1128" s="28">
        <v>0</v>
      </c>
    </row>
    <row r="1129" spans="2:9" ht="76.5" hidden="1" x14ac:dyDescent="0.2">
      <c r="B1129" s="9" t="s">
        <v>7265</v>
      </c>
      <c r="C1129" s="12" t="s">
        <v>47</v>
      </c>
      <c r="D1129" s="14" t="s">
        <v>9132</v>
      </c>
      <c r="E1129" s="10">
        <v>0</v>
      </c>
      <c r="F1129" s="10" t="str">
        <f>IF(REKAPITULACIJA!$F$48*I1129=0,"",REKAPITULACIJA!$F$48*I1129)</f>
        <v/>
      </c>
      <c r="G1129" s="10" t="str">
        <f t="shared" si="20"/>
        <v/>
      </c>
      <c r="I1129" s="28">
        <v>0</v>
      </c>
    </row>
    <row r="1130" spans="2:9" ht="76.5" hidden="1" x14ac:dyDescent="0.2">
      <c r="B1130" s="9" t="s">
        <v>7266</v>
      </c>
      <c r="C1130" s="12" t="s">
        <v>47</v>
      </c>
      <c r="D1130" s="14" t="s">
        <v>9133</v>
      </c>
      <c r="E1130" s="10">
        <v>0</v>
      </c>
      <c r="F1130" s="10" t="str">
        <f>IF(REKAPITULACIJA!$F$48*I1130=0,"",REKAPITULACIJA!$F$48*I1130)</f>
        <v/>
      </c>
      <c r="G1130" s="10" t="str">
        <f t="shared" ref="G1130:G1152" si="21">IF(F1130="","",E1130*F1130)</f>
        <v/>
      </c>
      <c r="I1130" s="28">
        <v>0</v>
      </c>
    </row>
    <row r="1131" spans="2:9" ht="76.5" hidden="1" x14ac:dyDescent="0.2">
      <c r="B1131" s="9" t="s">
        <v>7267</v>
      </c>
      <c r="C1131" s="12" t="s">
        <v>47</v>
      </c>
      <c r="D1131" s="14" t="s">
        <v>9134</v>
      </c>
      <c r="E1131" s="10">
        <v>0</v>
      </c>
      <c r="F1131" s="10" t="str">
        <f>IF(REKAPITULACIJA!$F$48*I1131=0,"",REKAPITULACIJA!$F$48*I1131)</f>
        <v/>
      </c>
      <c r="G1131" s="10" t="str">
        <f t="shared" si="21"/>
        <v/>
      </c>
      <c r="I1131" s="28">
        <v>0</v>
      </c>
    </row>
    <row r="1132" spans="2:9" ht="76.5" hidden="1" x14ac:dyDescent="0.2">
      <c r="B1132" s="9" t="s">
        <v>7268</v>
      </c>
      <c r="C1132" s="12" t="s">
        <v>47</v>
      </c>
      <c r="D1132" s="14" t="s">
        <v>9135</v>
      </c>
      <c r="E1132" s="10">
        <v>0</v>
      </c>
      <c r="F1132" s="10" t="str">
        <f>IF(REKAPITULACIJA!$F$48*I1132=0,"",REKAPITULACIJA!$F$48*I1132)</f>
        <v/>
      </c>
      <c r="G1132" s="10" t="str">
        <f t="shared" si="21"/>
        <v/>
      </c>
      <c r="I1132" s="28">
        <v>0</v>
      </c>
    </row>
    <row r="1133" spans="2:9" ht="76.5" hidden="1" x14ac:dyDescent="0.2">
      <c r="B1133" s="9" t="s">
        <v>7269</v>
      </c>
      <c r="C1133" s="12" t="s">
        <v>47</v>
      </c>
      <c r="D1133" s="14" t="s">
        <v>9136</v>
      </c>
      <c r="E1133" s="10">
        <v>0</v>
      </c>
      <c r="F1133" s="10" t="str">
        <f>IF(REKAPITULACIJA!$F$48*I1133=0,"",REKAPITULACIJA!$F$48*I1133)</f>
        <v/>
      </c>
      <c r="G1133" s="10" t="str">
        <f t="shared" si="21"/>
        <v/>
      </c>
      <c r="I1133" s="28">
        <v>0</v>
      </c>
    </row>
    <row r="1134" spans="2:9" ht="76.5" hidden="1" x14ac:dyDescent="0.2">
      <c r="B1134" s="9" t="s">
        <v>7270</v>
      </c>
      <c r="C1134" s="12" t="s">
        <v>47</v>
      </c>
      <c r="D1134" s="14" t="s">
        <v>9137</v>
      </c>
      <c r="E1134" s="10">
        <v>0</v>
      </c>
      <c r="F1134" s="10" t="str">
        <f>IF(REKAPITULACIJA!$F$48*I1134=0,"",REKAPITULACIJA!$F$48*I1134)</f>
        <v/>
      </c>
      <c r="G1134" s="10" t="str">
        <f t="shared" si="21"/>
        <v/>
      </c>
      <c r="I1134" s="28">
        <v>0</v>
      </c>
    </row>
    <row r="1135" spans="2:9" ht="76.5" hidden="1" x14ac:dyDescent="0.2">
      <c r="B1135" s="9" t="s">
        <v>7271</v>
      </c>
      <c r="C1135" s="12" t="s">
        <v>47</v>
      </c>
      <c r="D1135" s="14" t="s">
        <v>9138</v>
      </c>
      <c r="E1135" s="10">
        <v>0</v>
      </c>
      <c r="F1135" s="10" t="str">
        <f>IF(REKAPITULACIJA!$F$48*I1135=0,"",REKAPITULACIJA!$F$48*I1135)</f>
        <v/>
      </c>
      <c r="G1135" s="10" t="str">
        <f t="shared" si="21"/>
        <v/>
      </c>
      <c r="I1135" s="28">
        <v>0</v>
      </c>
    </row>
    <row r="1136" spans="2:9" ht="76.5" hidden="1" x14ac:dyDescent="0.2">
      <c r="B1136" s="9" t="s">
        <v>7272</v>
      </c>
      <c r="C1136" s="12" t="s">
        <v>47</v>
      </c>
      <c r="D1136" s="14" t="s">
        <v>9139</v>
      </c>
      <c r="E1136" s="10">
        <v>0</v>
      </c>
      <c r="F1136" s="10" t="str">
        <f>IF(REKAPITULACIJA!$F$48*I1136=0,"",REKAPITULACIJA!$F$48*I1136)</f>
        <v/>
      </c>
      <c r="G1136" s="10" t="str">
        <f t="shared" si="21"/>
        <v/>
      </c>
      <c r="I1136" s="28">
        <v>0</v>
      </c>
    </row>
    <row r="1137" spans="2:9" ht="63.75" hidden="1" x14ac:dyDescent="0.2">
      <c r="B1137" s="9" t="s">
        <v>7273</v>
      </c>
      <c r="C1137" s="12" t="s">
        <v>47</v>
      </c>
      <c r="D1137" s="14" t="s">
        <v>9140</v>
      </c>
      <c r="E1137" s="10">
        <v>0</v>
      </c>
      <c r="F1137" s="10" t="str">
        <f>IF(REKAPITULACIJA!$F$48*I1137=0,"",REKAPITULACIJA!$F$48*I1137)</f>
        <v/>
      </c>
      <c r="G1137" s="10" t="str">
        <f t="shared" si="21"/>
        <v/>
      </c>
      <c r="I1137" s="28">
        <v>0</v>
      </c>
    </row>
    <row r="1138" spans="2:9" ht="63.75" hidden="1" x14ac:dyDescent="0.2">
      <c r="B1138" s="9" t="s">
        <v>7274</v>
      </c>
      <c r="C1138" s="12" t="s">
        <v>47</v>
      </c>
      <c r="D1138" s="14" t="s">
        <v>9141</v>
      </c>
      <c r="E1138" s="10">
        <v>0</v>
      </c>
      <c r="F1138" s="10" t="str">
        <f>IF(REKAPITULACIJA!$F$48*I1138=0,"",REKAPITULACIJA!$F$48*I1138)</f>
        <v/>
      </c>
      <c r="G1138" s="10" t="str">
        <f t="shared" si="21"/>
        <v/>
      </c>
      <c r="I1138" s="28">
        <v>0</v>
      </c>
    </row>
    <row r="1139" spans="2:9" ht="63.75" hidden="1" x14ac:dyDescent="0.2">
      <c r="B1139" s="9" t="s">
        <v>7275</v>
      </c>
      <c r="C1139" s="12" t="s">
        <v>47</v>
      </c>
      <c r="D1139" s="14" t="s">
        <v>9142</v>
      </c>
      <c r="E1139" s="10">
        <v>0</v>
      </c>
      <c r="F1139" s="10" t="str">
        <f>IF(REKAPITULACIJA!$F$48*I1139=0,"",REKAPITULACIJA!$F$48*I1139)</f>
        <v/>
      </c>
      <c r="G1139" s="10" t="str">
        <f t="shared" si="21"/>
        <v/>
      </c>
      <c r="I1139" s="28">
        <v>0</v>
      </c>
    </row>
    <row r="1140" spans="2:9" ht="76.5" hidden="1" x14ac:dyDescent="0.2">
      <c r="B1140" s="9" t="s">
        <v>7276</v>
      </c>
      <c r="C1140" s="12" t="s">
        <v>47</v>
      </c>
      <c r="D1140" s="26" t="s">
        <v>7277</v>
      </c>
      <c r="E1140" s="10">
        <v>0</v>
      </c>
      <c r="F1140" s="10" t="str">
        <f>IF(REKAPITULACIJA!$F$48*I1140=0,"",REKAPITULACIJA!$F$48*I1140)</f>
        <v/>
      </c>
      <c r="G1140" s="10" t="str">
        <f t="shared" si="21"/>
        <v/>
      </c>
      <c r="I1140" s="28">
        <v>0</v>
      </c>
    </row>
    <row r="1141" spans="2:9" ht="89.25" hidden="1" x14ac:dyDescent="0.2">
      <c r="B1141" s="9" t="s">
        <v>7278</v>
      </c>
      <c r="C1141" s="12" t="s">
        <v>47</v>
      </c>
      <c r="D1141" s="26" t="s">
        <v>9143</v>
      </c>
      <c r="E1141" s="10">
        <v>0</v>
      </c>
      <c r="F1141" s="10" t="str">
        <f>IF(REKAPITULACIJA!$F$48*I1141=0,"",REKAPITULACIJA!$F$48*I1141)</f>
        <v/>
      </c>
      <c r="G1141" s="10" t="str">
        <f t="shared" si="21"/>
        <v/>
      </c>
      <c r="I1141" s="28">
        <v>0</v>
      </c>
    </row>
    <row r="1142" spans="2:9" ht="76.5" hidden="1" x14ac:dyDescent="0.2">
      <c r="B1142" s="9" t="s">
        <v>7279</v>
      </c>
      <c r="C1142" s="12" t="s">
        <v>47</v>
      </c>
      <c r="D1142" s="26" t="s">
        <v>7280</v>
      </c>
      <c r="E1142" s="10">
        <v>0</v>
      </c>
      <c r="F1142" s="10" t="str">
        <f>IF(REKAPITULACIJA!$F$48*I1142=0,"",REKAPITULACIJA!$F$48*I1142)</f>
        <v/>
      </c>
      <c r="G1142" s="10" t="str">
        <f t="shared" si="21"/>
        <v/>
      </c>
      <c r="I1142" s="28">
        <v>0</v>
      </c>
    </row>
    <row r="1143" spans="2:9" ht="89.25" hidden="1" x14ac:dyDescent="0.2">
      <c r="B1143" s="9" t="s">
        <v>7281</v>
      </c>
      <c r="C1143" s="12" t="s">
        <v>47</v>
      </c>
      <c r="D1143" s="26" t="s">
        <v>9144</v>
      </c>
      <c r="E1143" s="10">
        <v>0</v>
      </c>
      <c r="F1143" s="10" t="str">
        <f>IF(REKAPITULACIJA!$F$48*I1143=0,"",REKAPITULACIJA!$F$48*I1143)</f>
        <v/>
      </c>
      <c r="G1143" s="10" t="str">
        <f t="shared" si="21"/>
        <v/>
      </c>
      <c r="I1143" s="28">
        <v>0</v>
      </c>
    </row>
    <row r="1144" spans="2:9" ht="89.25" hidden="1" x14ac:dyDescent="0.2">
      <c r="B1144" s="9" t="s">
        <v>7282</v>
      </c>
      <c r="C1144" s="12" t="s">
        <v>47</v>
      </c>
      <c r="D1144" s="26" t="s">
        <v>9145</v>
      </c>
      <c r="E1144" s="10">
        <v>0</v>
      </c>
      <c r="F1144" s="10" t="str">
        <f>IF(REKAPITULACIJA!$F$48*I1144=0,"",REKAPITULACIJA!$F$48*I1144)</f>
        <v/>
      </c>
      <c r="G1144" s="10" t="str">
        <f t="shared" si="21"/>
        <v/>
      </c>
      <c r="I1144" s="28">
        <v>0</v>
      </c>
    </row>
    <row r="1145" spans="2:9" ht="89.25" hidden="1" x14ac:dyDescent="0.2">
      <c r="B1145" s="9" t="s">
        <v>7283</v>
      </c>
      <c r="C1145" s="12" t="s">
        <v>47</v>
      </c>
      <c r="D1145" s="26" t="s">
        <v>9146</v>
      </c>
      <c r="E1145" s="10">
        <v>0</v>
      </c>
      <c r="F1145" s="10" t="str">
        <f>IF(REKAPITULACIJA!$F$48*I1145=0,"",REKAPITULACIJA!$F$48*I1145)</f>
        <v/>
      </c>
      <c r="G1145" s="10" t="str">
        <f t="shared" si="21"/>
        <v/>
      </c>
      <c r="I1145" s="28">
        <v>0</v>
      </c>
    </row>
    <row r="1146" spans="2:9" ht="51" hidden="1" x14ac:dyDescent="0.2">
      <c r="B1146" s="9" t="s">
        <v>7284</v>
      </c>
      <c r="C1146" s="12" t="s">
        <v>13</v>
      </c>
      <c r="D1146" s="14" t="s">
        <v>9147</v>
      </c>
      <c r="E1146" s="10">
        <v>0</v>
      </c>
      <c r="F1146" s="10" t="str">
        <f>IF(REKAPITULACIJA!$F$48*I1146=0,"",REKAPITULACIJA!$F$48*I1146)</f>
        <v/>
      </c>
      <c r="G1146" s="10" t="str">
        <f t="shared" si="21"/>
        <v/>
      </c>
      <c r="I1146" s="28">
        <v>0</v>
      </c>
    </row>
    <row r="1147" spans="2:9" ht="51" hidden="1" x14ac:dyDescent="0.2">
      <c r="B1147" s="9" t="s">
        <v>7285</v>
      </c>
      <c r="C1147" s="12" t="s">
        <v>84</v>
      </c>
      <c r="D1147" s="14" t="s">
        <v>9148</v>
      </c>
      <c r="E1147" s="10">
        <v>0</v>
      </c>
      <c r="F1147" s="10" t="str">
        <f>IF(REKAPITULACIJA!$F$48*I1147=0,"",REKAPITULACIJA!$F$48*I1147)</f>
        <v/>
      </c>
      <c r="G1147" s="10" t="str">
        <f t="shared" si="21"/>
        <v/>
      </c>
      <c r="I1147" s="28">
        <v>0</v>
      </c>
    </row>
    <row r="1148" spans="2:9" ht="51" hidden="1" x14ac:dyDescent="0.2">
      <c r="B1148" s="9" t="s">
        <v>7286</v>
      </c>
      <c r="C1148" s="12" t="s">
        <v>84</v>
      </c>
      <c r="D1148" s="14" t="s">
        <v>9149</v>
      </c>
      <c r="E1148" s="10">
        <v>0</v>
      </c>
      <c r="F1148" s="10" t="str">
        <f>IF(REKAPITULACIJA!$F$48*I1148=0,"",REKAPITULACIJA!$F$48*I1148)</f>
        <v/>
      </c>
      <c r="G1148" s="10" t="str">
        <f t="shared" si="21"/>
        <v/>
      </c>
      <c r="I1148" s="28">
        <v>0</v>
      </c>
    </row>
    <row r="1149" spans="2:9" ht="51" hidden="1" x14ac:dyDescent="0.2">
      <c r="B1149" s="9" t="s">
        <v>7287</v>
      </c>
      <c r="C1149" s="12" t="s">
        <v>84</v>
      </c>
      <c r="D1149" s="14" t="s">
        <v>9150</v>
      </c>
      <c r="E1149" s="10">
        <v>0</v>
      </c>
      <c r="F1149" s="10" t="str">
        <f>IF(REKAPITULACIJA!$F$48*I1149=0,"",REKAPITULACIJA!$F$48*I1149)</f>
        <v/>
      </c>
      <c r="G1149" s="10" t="str">
        <f t="shared" si="21"/>
        <v/>
      </c>
      <c r="I1149" s="28">
        <v>0</v>
      </c>
    </row>
    <row r="1150" spans="2:9" ht="38.25" hidden="1" x14ac:dyDescent="0.2">
      <c r="B1150" s="9" t="s">
        <v>7288</v>
      </c>
      <c r="C1150" s="12" t="s">
        <v>47</v>
      </c>
      <c r="D1150" s="14" t="s">
        <v>9151</v>
      </c>
      <c r="E1150" s="10">
        <v>0</v>
      </c>
      <c r="F1150" s="10" t="str">
        <f>IF(REKAPITULACIJA!$F$48*I1150=0,"",REKAPITULACIJA!$F$48*I1150)</f>
        <v/>
      </c>
      <c r="G1150" s="10" t="str">
        <f t="shared" si="21"/>
        <v/>
      </c>
      <c r="I1150" s="28">
        <v>0</v>
      </c>
    </row>
    <row r="1151" spans="2:9" ht="38.25" hidden="1" x14ac:dyDescent="0.2">
      <c r="B1151" s="9" t="s">
        <v>7289</v>
      </c>
      <c r="C1151" s="12" t="s">
        <v>47</v>
      </c>
      <c r="D1151" s="14" t="s">
        <v>9152</v>
      </c>
      <c r="E1151" s="10">
        <v>0</v>
      </c>
      <c r="F1151" s="10" t="str">
        <f>IF(REKAPITULACIJA!$F$48*I1151=0,"",REKAPITULACIJA!$F$48*I1151)</f>
        <v/>
      </c>
      <c r="G1151" s="10" t="str">
        <f t="shared" si="21"/>
        <v/>
      </c>
      <c r="I1151" s="28">
        <v>0</v>
      </c>
    </row>
    <row r="1152" spans="2:9" ht="25.5" hidden="1" x14ac:dyDescent="0.2">
      <c r="B1152" s="9" t="s">
        <v>7290</v>
      </c>
      <c r="C1152" s="12" t="s">
        <v>47</v>
      </c>
      <c r="D1152" s="14" t="s">
        <v>7291</v>
      </c>
      <c r="E1152" s="10">
        <v>0</v>
      </c>
      <c r="F1152" s="10" t="str">
        <f>IF(REKAPITULACIJA!$F$48*I1152=0,"",REKAPITULACIJA!$F$48*I1152)</f>
        <v/>
      </c>
      <c r="G1152" s="10" t="str">
        <f t="shared" si="21"/>
        <v/>
      </c>
      <c r="I1152" s="28">
        <v>0</v>
      </c>
    </row>
    <row r="1153" spans="2:9" hidden="1" x14ac:dyDescent="0.2">
      <c r="E1153" s="45">
        <f>IF(SUM(E1156:E1438)=0,0,"")</f>
        <v>0</v>
      </c>
      <c r="F1153" s="45"/>
      <c r="G1153" s="45">
        <f>IF(REKAPITULACIJA!$F$48=0,"",IF(SUM(G1156:G1438)=0,0,""))</f>
        <v>0</v>
      </c>
    </row>
    <row r="1154" spans="2:9" ht="21.2" hidden="1" customHeight="1" x14ac:dyDescent="0.25">
      <c r="B1154" s="212" t="s">
        <v>6765</v>
      </c>
      <c r="C1154" s="213"/>
      <c r="D1154" s="213"/>
      <c r="E1154" s="47">
        <f>IF(SUM(E1156:E1438)=0,0,"")</f>
        <v>0</v>
      </c>
      <c r="F1154" s="47"/>
      <c r="G1154" s="48">
        <f>IF(REKAPITULACIJA!$F$48=0,"",IF(SUM(G1156:G1438)=0,0,""))</f>
        <v>0</v>
      </c>
    </row>
    <row r="1155" spans="2:9" hidden="1" x14ac:dyDescent="0.2">
      <c r="E1155" s="45">
        <f>IF(SUM(E1156:E1438)=0,0,"")</f>
        <v>0</v>
      </c>
      <c r="F1155" s="45"/>
      <c r="G1155" s="45">
        <f>IF(REKAPITULACIJA!$F$48=0,"",IF(SUM(G1156:G1438)=0,0,""))</f>
        <v>0</v>
      </c>
    </row>
    <row r="1156" spans="2:9" ht="25.5" hidden="1" x14ac:dyDescent="0.2">
      <c r="B1156" s="9" t="s">
        <v>7293</v>
      </c>
      <c r="C1156" s="12" t="s">
        <v>84</v>
      </c>
      <c r="D1156" s="14" t="s">
        <v>7294</v>
      </c>
      <c r="E1156" s="10">
        <v>0</v>
      </c>
      <c r="F1156" s="10" t="str">
        <f>IF(REKAPITULACIJA!$F$48*I1156=0,"",REKAPITULACIJA!$F$48*I1156)</f>
        <v/>
      </c>
      <c r="G1156" s="10" t="str">
        <f>IF(F1156="","",E1156*F1156)</f>
        <v/>
      </c>
      <c r="I1156" s="28">
        <v>0</v>
      </c>
    </row>
    <row r="1157" spans="2:9" ht="25.5" hidden="1" x14ac:dyDescent="0.2">
      <c r="B1157" s="9" t="s">
        <v>7295</v>
      </c>
      <c r="C1157" s="12" t="s">
        <v>84</v>
      </c>
      <c r="D1157" s="14" t="s">
        <v>7296</v>
      </c>
      <c r="E1157" s="10">
        <v>0</v>
      </c>
      <c r="F1157" s="10" t="str">
        <f>IF(REKAPITULACIJA!$F$48*I1157=0,"",REKAPITULACIJA!$F$48*I1157)</f>
        <v/>
      </c>
      <c r="G1157" s="10" t="str">
        <f t="shared" ref="G1157:G1220" si="22">IF(F1157="","",E1157*F1157)</f>
        <v/>
      </c>
      <c r="I1157" s="28">
        <v>0</v>
      </c>
    </row>
    <row r="1158" spans="2:9" ht="25.5" hidden="1" x14ac:dyDescent="0.2">
      <c r="B1158" s="9" t="s">
        <v>7297</v>
      </c>
      <c r="C1158" s="12" t="s">
        <v>84</v>
      </c>
      <c r="D1158" s="14" t="s">
        <v>7298</v>
      </c>
      <c r="E1158" s="10">
        <v>0</v>
      </c>
      <c r="F1158" s="10" t="str">
        <f>IF(REKAPITULACIJA!$F$48*I1158=0,"",REKAPITULACIJA!$F$48*I1158)</f>
        <v/>
      </c>
      <c r="G1158" s="10" t="str">
        <f t="shared" si="22"/>
        <v/>
      </c>
      <c r="I1158" s="28">
        <v>0</v>
      </c>
    </row>
    <row r="1159" spans="2:9" ht="25.5" hidden="1" x14ac:dyDescent="0.2">
      <c r="B1159" s="9" t="s">
        <v>7299</v>
      </c>
      <c r="C1159" s="12" t="s">
        <v>84</v>
      </c>
      <c r="D1159" s="14" t="s">
        <v>7300</v>
      </c>
      <c r="E1159" s="10">
        <v>0</v>
      </c>
      <c r="F1159" s="10" t="str">
        <f>IF(REKAPITULACIJA!$F$48*I1159=0,"",REKAPITULACIJA!$F$48*I1159)</f>
        <v/>
      </c>
      <c r="G1159" s="10" t="str">
        <f t="shared" si="22"/>
        <v/>
      </c>
      <c r="I1159" s="28">
        <v>0</v>
      </c>
    </row>
    <row r="1160" spans="2:9" ht="25.5" hidden="1" x14ac:dyDescent="0.2">
      <c r="B1160" s="9" t="s">
        <v>7301</v>
      </c>
      <c r="C1160" s="12" t="s">
        <v>84</v>
      </c>
      <c r="D1160" s="14" t="s">
        <v>7302</v>
      </c>
      <c r="E1160" s="10">
        <v>0</v>
      </c>
      <c r="F1160" s="10" t="str">
        <f>IF(REKAPITULACIJA!$F$48*I1160=0,"",REKAPITULACIJA!$F$48*I1160)</f>
        <v/>
      </c>
      <c r="G1160" s="10" t="str">
        <f t="shared" si="22"/>
        <v/>
      </c>
      <c r="I1160" s="28">
        <v>0</v>
      </c>
    </row>
    <row r="1161" spans="2:9" ht="25.5" hidden="1" x14ac:dyDescent="0.2">
      <c r="B1161" s="9" t="s">
        <v>7303</v>
      </c>
      <c r="C1161" s="12" t="s">
        <v>84</v>
      </c>
      <c r="D1161" s="14" t="s">
        <v>7304</v>
      </c>
      <c r="E1161" s="10">
        <v>0</v>
      </c>
      <c r="F1161" s="10" t="str">
        <f>IF(REKAPITULACIJA!$F$48*I1161=0,"",REKAPITULACIJA!$F$48*I1161)</f>
        <v/>
      </c>
      <c r="G1161" s="10" t="str">
        <f t="shared" si="22"/>
        <v/>
      </c>
      <c r="I1161" s="28">
        <v>0</v>
      </c>
    </row>
    <row r="1162" spans="2:9" ht="25.5" hidden="1" x14ac:dyDescent="0.2">
      <c r="B1162" s="9" t="s">
        <v>7305</v>
      </c>
      <c r="C1162" s="12" t="s">
        <v>84</v>
      </c>
      <c r="D1162" s="14" t="s">
        <v>7306</v>
      </c>
      <c r="E1162" s="10">
        <v>0</v>
      </c>
      <c r="F1162" s="10" t="str">
        <f>IF(REKAPITULACIJA!$F$48*I1162=0,"",REKAPITULACIJA!$F$48*I1162)</f>
        <v/>
      </c>
      <c r="G1162" s="10" t="str">
        <f t="shared" si="22"/>
        <v/>
      </c>
      <c r="I1162" s="28">
        <v>0</v>
      </c>
    </row>
    <row r="1163" spans="2:9" ht="38.25" hidden="1" x14ac:dyDescent="0.2">
      <c r="B1163" s="9" t="s">
        <v>7307</v>
      </c>
      <c r="C1163" s="12" t="s">
        <v>84</v>
      </c>
      <c r="D1163" s="14" t="s">
        <v>9153</v>
      </c>
      <c r="E1163" s="10">
        <v>0</v>
      </c>
      <c r="F1163" s="10" t="str">
        <f>IF(REKAPITULACIJA!$F$48*I1163=0,"",REKAPITULACIJA!$F$48*I1163)</f>
        <v/>
      </c>
      <c r="G1163" s="10" t="str">
        <f t="shared" si="22"/>
        <v/>
      </c>
      <c r="I1163" s="28">
        <v>0</v>
      </c>
    </row>
    <row r="1164" spans="2:9" ht="38.25" hidden="1" x14ac:dyDescent="0.2">
      <c r="B1164" s="9" t="s">
        <v>7308</v>
      </c>
      <c r="C1164" s="12" t="s">
        <v>84</v>
      </c>
      <c r="D1164" s="14" t="s">
        <v>9154</v>
      </c>
      <c r="E1164" s="10">
        <v>0</v>
      </c>
      <c r="F1164" s="10" t="str">
        <f>IF(REKAPITULACIJA!$F$48*I1164=0,"",REKAPITULACIJA!$F$48*I1164)</f>
        <v/>
      </c>
      <c r="G1164" s="10" t="str">
        <f t="shared" si="22"/>
        <v/>
      </c>
      <c r="I1164" s="28">
        <v>0</v>
      </c>
    </row>
    <row r="1165" spans="2:9" ht="38.25" hidden="1" x14ac:dyDescent="0.2">
      <c r="B1165" s="9" t="s">
        <v>7309</v>
      </c>
      <c r="C1165" s="12" t="s">
        <v>84</v>
      </c>
      <c r="D1165" s="14" t="s">
        <v>9155</v>
      </c>
      <c r="E1165" s="10">
        <v>0</v>
      </c>
      <c r="F1165" s="10" t="str">
        <f>IF(REKAPITULACIJA!$F$48*I1165=0,"",REKAPITULACIJA!$F$48*I1165)</f>
        <v/>
      </c>
      <c r="G1165" s="10" t="str">
        <f t="shared" si="22"/>
        <v/>
      </c>
      <c r="I1165" s="28">
        <v>0</v>
      </c>
    </row>
    <row r="1166" spans="2:9" ht="38.25" hidden="1" x14ac:dyDescent="0.2">
      <c r="B1166" s="9" t="s">
        <v>7310</v>
      </c>
      <c r="C1166" s="12" t="s">
        <v>84</v>
      </c>
      <c r="D1166" s="14" t="s">
        <v>9156</v>
      </c>
      <c r="E1166" s="10">
        <v>0</v>
      </c>
      <c r="F1166" s="10" t="str">
        <f>IF(REKAPITULACIJA!$F$48*I1166=0,"",REKAPITULACIJA!$F$48*I1166)</f>
        <v/>
      </c>
      <c r="G1166" s="10" t="str">
        <f t="shared" si="22"/>
        <v/>
      </c>
      <c r="I1166" s="28">
        <v>0</v>
      </c>
    </row>
    <row r="1167" spans="2:9" ht="38.25" hidden="1" x14ac:dyDescent="0.2">
      <c r="B1167" s="9" t="s">
        <v>7311</v>
      </c>
      <c r="C1167" s="12" t="s">
        <v>84</v>
      </c>
      <c r="D1167" s="14" t="s">
        <v>9157</v>
      </c>
      <c r="E1167" s="10">
        <v>0</v>
      </c>
      <c r="F1167" s="10" t="str">
        <f>IF(REKAPITULACIJA!$F$48*I1167=0,"",REKAPITULACIJA!$F$48*I1167)</f>
        <v/>
      </c>
      <c r="G1167" s="10" t="str">
        <f t="shared" si="22"/>
        <v/>
      </c>
      <c r="I1167" s="28">
        <v>0</v>
      </c>
    </row>
    <row r="1168" spans="2:9" ht="38.25" hidden="1" x14ac:dyDescent="0.2">
      <c r="B1168" s="9" t="s">
        <v>7312</v>
      </c>
      <c r="C1168" s="12" t="s">
        <v>84</v>
      </c>
      <c r="D1168" s="14" t="s">
        <v>9158</v>
      </c>
      <c r="E1168" s="10">
        <v>0</v>
      </c>
      <c r="F1168" s="10" t="str">
        <f>IF(REKAPITULACIJA!$F$48*I1168=0,"",REKAPITULACIJA!$F$48*I1168)</f>
        <v/>
      </c>
      <c r="G1168" s="10" t="str">
        <f t="shared" si="22"/>
        <v/>
      </c>
      <c r="I1168" s="28">
        <v>0</v>
      </c>
    </row>
    <row r="1169" spans="2:9" ht="38.25" hidden="1" x14ac:dyDescent="0.2">
      <c r="B1169" s="9" t="s">
        <v>7313</v>
      </c>
      <c r="C1169" s="12" t="s">
        <v>84</v>
      </c>
      <c r="D1169" s="14" t="s">
        <v>9159</v>
      </c>
      <c r="E1169" s="10">
        <v>0</v>
      </c>
      <c r="F1169" s="10" t="str">
        <f>IF(REKAPITULACIJA!$F$48*I1169=0,"",REKAPITULACIJA!$F$48*I1169)</f>
        <v/>
      </c>
      <c r="G1169" s="10" t="str">
        <f t="shared" si="22"/>
        <v/>
      </c>
      <c r="I1169" s="28">
        <v>0</v>
      </c>
    </row>
    <row r="1170" spans="2:9" ht="25.5" hidden="1" x14ac:dyDescent="0.2">
      <c r="B1170" s="9" t="s">
        <v>7314</v>
      </c>
      <c r="C1170" s="12" t="s">
        <v>84</v>
      </c>
      <c r="D1170" s="14" t="s">
        <v>7315</v>
      </c>
      <c r="E1170" s="10">
        <v>0</v>
      </c>
      <c r="F1170" s="10" t="str">
        <f>IF(REKAPITULACIJA!$F$48*I1170=0,"",REKAPITULACIJA!$F$48*I1170)</f>
        <v/>
      </c>
      <c r="G1170" s="10" t="str">
        <f t="shared" si="22"/>
        <v/>
      </c>
      <c r="I1170" s="28">
        <v>0</v>
      </c>
    </row>
    <row r="1171" spans="2:9" ht="25.5" hidden="1" x14ac:dyDescent="0.2">
      <c r="B1171" s="9" t="s">
        <v>7316</v>
      </c>
      <c r="C1171" s="12" t="s">
        <v>84</v>
      </c>
      <c r="D1171" s="14" t="s">
        <v>7317</v>
      </c>
      <c r="E1171" s="10">
        <v>0</v>
      </c>
      <c r="F1171" s="10" t="str">
        <f>IF(REKAPITULACIJA!$F$48*I1171=0,"",REKAPITULACIJA!$F$48*I1171)</f>
        <v/>
      </c>
      <c r="G1171" s="10" t="str">
        <f t="shared" si="22"/>
        <v/>
      </c>
      <c r="I1171" s="28">
        <v>0</v>
      </c>
    </row>
    <row r="1172" spans="2:9" ht="25.5" hidden="1" x14ac:dyDescent="0.2">
      <c r="B1172" s="9" t="s">
        <v>7318</v>
      </c>
      <c r="C1172" s="12" t="s">
        <v>84</v>
      </c>
      <c r="D1172" s="14" t="s">
        <v>7319</v>
      </c>
      <c r="E1172" s="10">
        <v>0</v>
      </c>
      <c r="F1172" s="10" t="str">
        <f>IF(REKAPITULACIJA!$F$48*I1172=0,"",REKAPITULACIJA!$F$48*I1172)</f>
        <v/>
      </c>
      <c r="G1172" s="10" t="str">
        <f t="shared" si="22"/>
        <v/>
      </c>
      <c r="I1172" s="28">
        <v>0</v>
      </c>
    </row>
    <row r="1173" spans="2:9" ht="25.5" hidden="1" x14ac:dyDescent="0.2">
      <c r="B1173" s="9" t="s">
        <v>7320</v>
      </c>
      <c r="C1173" s="12" t="s">
        <v>84</v>
      </c>
      <c r="D1173" s="14" t="s">
        <v>7321</v>
      </c>
      <c r="E1173" s="10">
        <v>0</v>
      </c>
      <c r="F1173" s="10" t="str">
        <f>IF(REKAPITULACIJA!$F$48*I1173=0,"",REKAPITULACIJA!$F$48*I1173)</f>
        <v/>
      </c>
      <c r="G1173" s="10" t="str">
        <f t="shared" si="22"/>
        <v/>
      </c>
      <c r="I1173" s="28">
        <v>0</v>
      </c>
    </row>
    <row r="1174" spans="2:9" ht="25.5" hidden="1" x14ac:dyDescent="0.2">
      <c r="B1174" s="9" t="s">
        <v>7322</v>
      </c>
      <c r="C1174" s="12" t="s">
        <v>84</v>
      </c>
      <c r="D1174" s="14" t="s">
        <v>7323</v>
      </c>
      <c r="E1174" s="10">
        <v>0</v>
      </c>
      <c r="F1174" s="10" t="str">
        <f>IF(REKAPITULACIJA!$F$48*I1174=0,"",REKAPITULACIJA!$F$48*I1174)</f>
        <v/>
      </c>
      <c r="G1174" s="10" t="str">
        <f t="shared" si="22"/>
        <v/>
      </c>
      <c r="I1174" s="28">
        <v>0</v>
      </c>
    </row>
    <row r="1175" spans="2:9" ht="25.5" hidden="1" x14ac:dyDescent="0.2">
      <c r="B1175" s="9" t="s">
        <v>7324</v>
      </c>
      <c r="C1175" s="12" t="s">
        <v>84</v>
      </c>
      <c r="D1175" s="14" t="s">
        <v>7325</v>
      </c>
      <c r="E1175" s="10">
        <v>0</v>
      </c>
      <c r="F1175" s="10" t="str">
        <f>IF(REKAPITULACIJA!$F$48*I1175=0,"",REKAPITULACIJA!$F$48*I1175)</f>
        <v/>
      </c>
      <c r="G1175" s="10" t="str">
        <f t="shared" si="22"/>
        <v/>
      </c>
      <c r="I1175" s="28">
        <v>0</v>
      </c>
    </row>
    <row r="1176" spans="2:9" ht="25.5" hidden="1" x14ac:dyDescent="0.2">
      <c r="B1176" s="9" t="s">
        <v>7326</v>
      </c>
      <c r="C1176" s="12" t="s">
        <v>84</v>
      </c>
      <c r="D1176" s="14" t="s">
        <v>7327</v>
      </c>
      <c r="E1176" s="10">
        <v>0</v>
      </c>
      <c r="F1176" s="10" t="str">
        <f>IF(REKAPITULACIJA!$F$48*I1176=0,"",REKAPITULACIJA!$F$48*I1176)</f>
        <v/>
      </c>
      <c r="G1176" s="10" t="str">
        <f t="shared" si="22"/>
        <v/>
      </c>
      <c r="I1176" s="28">
        <v>0</v>
      </c>
    </row>
    <row r="1177" spans="2:9" ht="25.5" hidden="1" x14ac:dyDescent="0.2">
      <c r="B1177" s="9" t="s">
        <v>7328</v>
      </c>
      <c r="C1177" s="12" t="s">
        <v>84</v>
      </c>
      <c r="D1177" s="14" t="s">
        <v>7329</v>
      </c>
      <c r="E1177" s="10">
        <v>0</v>
      </c>
      <c r="F1177" s="10" t="str">
        <f>IF(REKAPITULACIJA!$F$48*I1177=0,"",REKAPITULACIJA!$F$48*I1177)</f>
        <v/>
      </c>
      <c r="G1177" s="10" t="str">
        <f t="shared" si="22"/>
        <v/>
      </c>
      <c r="I1177" s="28">
        <v>0</v>
      </c>
    </row>
    <row r="1178" spans="2:9" ht="25.5" hidden="1" x14ac:dyDescent="0.2">
      <c r="B1178" s="9" t="s">
        <v>7330</v>
      </c>
      <c r="C1178" s="12" t="s">
        <v>84</v>
      </c>
      <c r="D1178" s="14" t="s">
        <v>7331</v>
      </c>
      <c r="E1178" s="10">
        <v>0</v>
      </c>
      <c r="F1178" s="10" t="str">
        <f>IF(REKAPITULACIJA!$F$48*I1178=0,"",REKAPITULACIJA!$F$48*I1178)</f>
        <v/>
      </c>
      <c r="G1178" s="10" t="str">
        <f t="shared" si="22"/>
        <v/>
      </c>
      <c r="I1178" s="28">
        <v>0</v>
      </c>
    </row>
    <row r="1179" spans="2:9" ht="25.5" hidden="1" x14ac:dyDescent="0.2">
      <c r="B1179" s="9" t="s">
        <v>7332</v>
      </c>
      <c r="C1179" s="12" t="s">
        <v>84</v>
      </c>
      <c r="D1179" s="14" t="s">
        <v>7333</v>
      </c>
      <c r="E1179" s="10">
        <v>0</v>
      </c>
      <c r="F1179" s="10" t="str">
        <f>IF(REKAPITULACIJA!$F$48*I1179=0,"",REKAPITULACIJA!$F$48*I1179)</f>
        <v/>
      </c>
      <c r="G1179" s="10" t="str">
        <f t="shared" si="22"/>
        <v/>
      </c>
      <c r="I1179" s="28">
        <v>0</v>
      </c>
    </row>
    <row r="1180" spans="2:9" ht="25.5" hidden="1" x14ac:dyDescent="0.2">
      <c r="B1180" s="9" t="s">
        <v>7334</v>
      </c>
      <c r="C1180" s="12" t="s">
        <v>84</v>
      </c>
      <c r="D1180" s="14" t="s">
        <v>7335</v>
      </c>
      <c r="E1180" s="10">
        <v>0</v>
      </c>
      <c r="F1180" s="10" t="str">
        <f>IF(REKAPITULACIJA!$F$48*I1180=0,"",REKAPITULACIJA!$F$48*I1180)</f>
        <v/>
      </c>
      <c r="G1180" s="10" t="str">
        <f t="shared" si="22"/>
        <v/>
      </c>
      <c r="I1180" s="28">
        <v>0</v>
      </c>
    </row>
    <row r="1181" spans="2:9" ht="25.5" hidden="1" x14ac:dyDescent="0.2">
      <c r="B1181" s="9" t="s">
        <v>7336</v>
      </c>
      <c r="C1181" s="12" t="s">
        <v>84</v>
      </c>
      <c r="D1181" s="14" t="s">
        <v>7337</v>
      </c>
      <c r="E1181" s="10">
        <v>0</v>
      </c>
      <c r="F1181" s="10" t="str">
        <f>IF(REKAPITULACIJA!$F$48*I1181=0,"",REKAPITULACIJA!$F$48*I1181)</f>
        <v/>
      </c>
      <c r="G1181" s="10" t="str">
        <f t="shared" si="22"/>
        <v/>
      </c>
      <c r="I1181" s="28">
        <v>0</v>
      </c>
    </row>
    <row r="1182" spans="2:9" ht="25.5" hidden="1" x14ac:dyDescent="0.2">
      <c r="B1182" s="9" t="s">
        <v>7338</v>
      </c>
      <c r="C1182" s="12" t="s">
        <v>84</v>
      </c>
      <c r="D1182" s="14" t="s">
        <v>7339</v>
      </c>
      <c r="E1182" s="10">
        <v>0</v>
      </c>
      <c r="F1182" s="10" t="str">
        <f>IF(REKAPITULACIJA!$F$48*I1182=0,"",REKAPITULACIJA!$F$48*I1182)</f>
        <v/>
      </c>
      <c r="G1182" s="10" t="str">
        <f t="shared" si="22"/>
        <v/>
      </c>
      <c r="I1182" s="28">
        <v>0</v>
      </c>
    </row>
    <row r="1183" spans="2:9" ht="25.5" hidden="1" x14ac:dyDescent="0.2">
      <c r="B1183" s="9" t="s">
        <v>7340</v>
      </c>
      <c r="C1183" s="12" t="s">
        <v>84</v>
      </c>
      <c r="D1183" s="14" t="s">
        <v>7341</v>
      </c>
      <c r="E1183" s="10">
        <v>0</v>
      </c>
      <c r="F1183" s="10" t="str">
        <f>IF(REKAPITULACIJA!$F$48*I1183=0,"",REKAPITULACIJA!$F$48*I1183)</f>
        <v/>
      </c>
      <c r="G1183" s="10" t="str">
        <f t="shared" si="22"/>
        <v/>
      </c>
      <c r="I1183" s="28">
        <v>0</v>
      </c>
    </row>
    <row r="1184" spans="2:9" ht="38.25" hidden="1" x14ac:dyDescent="0.2">
      <c r="B1184" s="9" t="s">
        <v>7342</v>
      </c>
      <c r="C1184" s="12" t="s">
        <v>84</v>
      </c>
      <c r="D1184" s="14" t="s">
        <v>9160</v>
      </c>
      <c r="E1184" s="10">
        <v>0</v>
      </c>
      <c r="F1184" s="10" t="str">
        <f>IF(REKAPITULACIJA!$F$48*I1184=0,"",REKAPITULACIJA!$F$48*I1184)</f>
        <v/>
      </c>
      <c r="G1184" s="10" t="str">
        <f t="shared" si="22"/>
        <v/>
      </c>
      <c r="I1184" s="28">
        <v>0</v>
      </c>
    </row>
    <row r="1185" spans="2:9" ht="38.25" hidden="1" x14ac:dyDescent="0.2">
      <c r="B1185" s="9" t="s">
        <v>7343</v>
      </c>
      <c r="C1185" s="12" t="s">
        <v>84</v>
      </c>
      <c r="D1185" s="14" t="s">
        <v>9161</v>
      </c>
      <c r="E1185" s="10">
        <v>0</v>
      </c>
      <c r="F1185" s="10" t="str">
        <f>IF(REKAPITULACIJA!$F$48*I1185=0,"",REKAPITULACIJA!$F$48*I1185)</f>
        <v/>
      </c>
      <c r="G1185" s="10" t="str">
        <f t="shared" si="22"/>
        <v/>
      </c>
      <c r="I1185" s="28">
        <v>0</v>
      </c>
    </row>
    <row r="1186" spans="2:9" ht="38.25" hidden="1" x14ac:dyDescent="0.2">
      <c r="B1186" s="9" t="s">
        <v>7344</v>
      </c>
      <c r="C1186" s="12" t="s">
        <v>84</v>
      </c>
      <c r="D1186" s="14" t="s">
        <v>9162</v>
      </c>
      <c r="E1186" s="10">
        <v>0</v>
      </c>
      <c r="F1186" s="10" t="str">
        <f>IF(REKAPITULACIJA!$F$48*I1186=0,"",REKAPITULACIJA!$F$48*I1186)</f>
        <v/>
      </c>
      <c r="G1186" s="10" t="str">
        <f t="shared" si="22"/>
        <v/>
      </c>
      <c r="I1186" s="28">
        <v>0</v>
      </c>
    </row>
    <row r="1187" spans="2:9" ht="38.25" hidden="1" x14ac:dyDescent="0.2">
      <c r="B1187" s="9" t="s">
        <v>7345</v>
      </c>
      <c r="C1187" s="12" t="s">
        <v>84</v>
      </c>
      <c r="D1187" s="14" t="s">
        <v>9163</v>
      </c>
      <c r="E1187" s="10">
        <v>0</v>
      </c>
      <c r="F1187" s="10" t="str">
        <f>IF(REKAPITULACIJA!$F$48*I1187=0,"",REKAPITULACIJA!$F$48*I1187)</f>
        <v/>
      </c>
      <c r="G1187" s="10" t="str">
        <f t="shared" si="22"/>
        <v/>
      </c>
      <c r="I1187" s="28">
        <v>0</v>
      </c>
    </row>
    <row r="1188" spans="2:9" ht="38.25" hidden="1" x14ac:dyDescent="0.2">
      <c r="B1188" s="9" t="s">
        <v>7346</v>
      </c>
      <c r="C1188" s="12" t="s">
        <v>84</v>
      </c>
      <c r="D1188" s="14" t="s">
        <v>9164</v>
      </c>
      <c r="E1188" s="10">
        <v>0</v>
      </c>
      <c r="F1188" s="10" t="str">
        <f>IF(REKAPITULACIJA!$F$48*I1188=0,"",REKAPITULACIJA!$F$48*I1188)</f>
        <v/>
      </c>
      <c r="G1188" s="10" t="str">
        <f t="shared" si="22"/>
        <v/>
      </c>
      <c r="I1188" s="28">
        <v>0</v>
      </c>
    </row>
    <row r="1189" spans="2:9" ht="38.25" hidden="1" x14ac:dyDescent="0.2">
      <c r="B1189" s="9" t="s">
        <v>7347</v>
      </c>
      <c r="C1189" s="12" t="s">
        <v>84</v>
      </c>
      <c r="D1189" s="14" t="s">
        <v>9165</v>
      </c>
      <c r="E1189" s="10">
        <v>0</v>
      </c>
      <c r="F1189" s="10" t="str">
        <f>IF(REKAPITULACIJA!$F$48*I1189=0,"",REKAPITULACIJA!$F$48*I1189)</f>
        <v/>
      </c>
      <c r="G1189" s="10" t="str">
        <f t="shared" si="22"/>
        <v/>
      </c>
      <c r="I1189" s="28">
        <v>0</v>
      </c>
    </row>
    <row r="1190" spans="2:9" ht="38.25" hidden="1" x14ac:dyDescent="0.2">
      <c r="B1190" s="9" t="s">
        <v>7348</v>
      </c>
      <c r="C1190" s="12" t="s">
        <v>84</v>
      </c>
      <c r="D1190" s="14" t="s">
        <v>9166</v>
      </c>
      <c r="E1190" s="10">
        <v>0</v>
      </c>
      <c r="F1190" s="10" t="str">
        <f>IF(REKAPITULACIJA!$F$48*I1190=0,"",REKAPITULACIJA!$F$48*I1190)</f>
        <v/>
      </c>
      <c r="G1190" s="10" t="str">
        <f t="shared" si="22"/>
        <v/>
      </c>
      <c r="I1190" s="28">
        <v>0</v>
      </c>
    </row>
    <row r="1191" spans="2:9" ht="38.25" hidden="1" x14ac:dyDescent="0.2">
      <c r="B1191" s="9" t="s">
        <v>7349</v>
      </c>
      <c r="C1191" s="12" t="s">
        <v>84</v>
      </c>
      <c r="D1191" s="14" t="s">
        <v>9167</v>
      </c>
      <c r="E1191" s="10">
        <v>0</v>
      </c>
      <c r="F1191" s="10" t="str">
        <f>IF(REKAPITULACIJA!$F$48*I1191=0,"",REKAPITULACIJA!$F$48*I1191)</f>
        <v/>
      </c>
      <c r="G1191" s="10" t="str">
        <f t="shared" si="22"/>
        <v/>
      </c>
      <c r="I1191" s="28">
        <v>0</v>
      </c>
    </row>
    <row r="1192" spans="2:9" ht="38.25" hidden="1" x14ac:dyDescent="0.2">
      <c r="B1192" s="9" t="s">
        <v>7350</v>
      </c>
      <c r="C1192" s="12" t="s">
        <v>84</v>
      </c>
      <c r="D1192" s="14" t="s">
        <v>9168</v>
      </c>
      <c r="E1192" s="10">
        <v>0</v>
      </c>
      <c r="F1192" s="10" t="str">
        <f>IF(REKAPITULACIJA!$F$48*I1192=0,"",REKAPITULACIJA!$F$48*I1192)</f>
        <v/>
      </c>
      <c r="G1192" s="10" t="str">
        <f t="shared" si="22"/>
        <v/>
      </c>
      <c r="I1192" s="28">
        <v>0</v>
      </c>
    </row>
    <row r="1193" spans="2:9" ht="38.25" hidden="1" x14ac:dyDescent="0.2">
      <c r="B1193" s="9" t="s">
        <v>7351</v>
      </c>
      <c r="C1193" s="12" t="s">
        <v>84</v>
      </c>
      <c r="D1193" s="14" t="s">
        <v>9169</v>
      </c>
      <c r="E1193" s="10">
        <v>0</v>
      </c>
      <c r="F1193" s="10" t="str">
        <f>IF(REKAPITULACIJA!$F$48*I1193=0,"",REKAPITULACIJA!$F$48*I1193)</f>
        <v/>
      </c>
      <c r="G1193" s="10" t="str">
        <f t="shared" si="22"/>
        <v/>
      </c>
      <c r="I1193" s="28">
        <v>0</v>
      </c>
    </row>
    <row r="1194" spans="2:9" ht="38.25" hidden="1" x14ac:dyDescent="0.2">
      <c r="B1194" s="9" t="s">
        <v>7352</v>
      </c>
      <c r="C1194" s="12" t="s">
        <v>84</v>
      </c>
      <c r="D1194" s="14" t="s">
        <v>9170</v>
      </c>
      <c r="E1194" s="10">
        <v>0</v>
      </c>
      <c r="F1194" s="10" t="str">
        <f>IF(REKAPITULACIJA!$F$48*I1194=0,"",REKAPITULACIJA!$F$48*I1194)</f>
        <v/>
      </c>
      <c r="G1194" s="10" t="str">
        <f t="shared" si="22"/>
        <v/>
      </c>
      <c r="I1194" s="28">
        <v>0</v>
      </c>
    </row>
    <row r="1195" spans="2:9" ht="38.25" hidden="1" x14ac:dyDescent="0.2">
      <c r="B1195" s="9" t="s">
        <v>7353</v>
      </c>
      <c r="C1195" s="12" t="s">
        <v>84</v>
      </c>
      <c r="D1195" s="14" t="s">
        <v>9171</v>
      </c>
      <c r="E1195" s="10">
        <v>0</v>
      </c>
      <c r="F1195" s="10" t="str">
        <f>IF(REKAPITULACIJA!$F$48*I1195=0,"",REKAPITULACIJA!$F$48*I1195)</f>
        <v/>
      </c>
      <c r="G1195" s="10" t="str">
        <f t="shared" si="22"/>
        <v/>
      </c>
      <c r="I1195" s="28">
        <v>0</v>
      </c>
    </row>
    <row r="1196" spans="2:9" ht="38.25" hidden="1" x14ac:dyDescent="0.2">
      <c r="B1196" s="9" t="s">
        <v>7354</v>
      </c>
      <c r="C1196" s="12" t="s">
        <v>84</v>
      </c>
      <c r="D1196" s="14" t="s">
        <v>9172</v>
      </c>
      <c r="E1196" s="10">
        <v>0</v>
      </c>
      <c r="F1196" s="10" t="str">
        <f>IF(REKAPITULACIJA!$F$48*I1196=0,"",REKAPITULACIJA!$F$48*I1196)</f>
        <v/>
      </c>
      <c r="G1196" s="10" t="str">
        <f t="shared" si="22"/>
        <v/>
      </c>
      <c r="I1196" s="28">
        <v>0</v>
      </c>
    </row>
    <row r="1197" spans="2:9" ht="38.25" hidden="1" x14ac:dyDescent="0.2">
      <c r="B1197" s="9" t="s">
        <v>7355</v>
      </c>
      <c r="C1197" s="12" t="s">
        <v>84</v>
      </c>
      <c r="D1197" s="14" t="s">
        <v>9173</v>
      </c>
      <c r="E1197" s="10">
        <v>0</v>
      </c>
      <c r="F1197" s="10" t="str">
        <f>IF(REKAPITULACIJA!$F$48*I1197=0,"",REKAPITULACIJA!$F$48*I1197)</f>
        <v/>
      </c>
      <c r="G1197" s="10" t="str">
        <f t="shared" si="22"/>
        <v/>
      </c>
      <c r="I1197" s="28">
        <v>0</v>
      </c>
    </row>
    <row r="1198" spans="2:9" ht="38.25" hidden="1" x14ac:dyDescent="0.2">
      <c r="B1198" s="9" t="s">
        <v>7356</v>
      </c>
      <c r="C1198" s="12" t="s">
        <v>84</v>
      </c>
      <c r="D1198" s="14" t="s">
        <v>9174</v>
      </c>
      <c r="E1198" s="10">
        <v>0</v>
      </c>
      <c r="F1198" s="10" t="str">
        <f>IF(REKAPITULACIJA!$F$48*I1198=0,"",REKAPITULACIJA!$F$48*I1198)</f>
        <v/>
      </c>
      <c r="G1198" s="10" t="str">
        <f t="shared" si="22"/>
        <v/>
      </c>
      <c r="I1198" s="28">
        <v>0</v>
      </c>
    </row>
    <row r="1199" spans="2:9" ht="38.25" hidden="1" x14ac:dyDescent="0.2">
      <c r="B1199" s="9" t="s">
        <v>7357</v>
      </c>
      <c r="C1199" s="12" t="s">
        <v>84</v>
      </c>
      <c r="D1199" s="14" t="s">
        <v>9175</v>
      </c>
      <c r="E1199" s="10">
        <v>0</v>
      </c>
      <c r="F1199" s="10" t="str">
        <f>IF(REKAPITULACIJA!$F$48*I1199=0,"",REKAPITULACIJA!$F$48*I1199)</f>
        <v/>
      </c>
      <c r="G1199" s="10" t="str">
        <f t="shared" si="22"/>
        <v/>
      </c>
      <c r="I1199" s="28">
        <v>0</v>
      </c>
    </row>
    <row r="1200" spans="2:9" ht="38.25" hidden="1" x14ac:dyDescent="0.2">
      <c r="B1200" s="9" t="s">
        <v>7358</v>
      </c>
      <c r="C1200" s="12" t="s">
        <v>84</v>
      </c>
      <c r="D1200" s="14" t="s">
        <v>9176</v>
      </c>
      <c r="E1200" s="10">
        <v>0</v>
      </c>
      <c r="F1200" s="10" t="str">
        <f>IF(REKAPITULACIJA!$F$48*I1200=0,"",REKAPITULACIJA!$F$48*I1200)</f>
        <v/>
      </c>
      <c r="G1200" s="10" t="str">
        <f t="shared" si="22"/>
        <v/>
      </c>
      <c r="I1200" s="28">
        <v>0</v>
      </c>
    </row>
    <row r="1201" spans="2:9" ht="38.25" hidden="1" x14ac:dyDescent="0.2">
      <c r="B1201" s="9" t="s">
        <v>7359</v>
      </c>
      <c r="C1201" s="12" t="s">
        <v>84</v>
      </c>
      <c r="D1201" s="14" t="s">
        <v>9177</v>
      </c>
      <c r="E1201" s="10">
        <v>0</v>
      </c>
      <c r="F1201" s="10" t="str">
        <f>IF(REKAPITULACIJA!$F$48*I1201=0,"",REKAPITULACIJA!$F$48*I1201)</f>
        <v/>
      </c>
      <c r="G1201" s="10" t="str">
        <f t="shared" si="22"/>
        <v/>
      </c>
      <c r="I1201" s="28">
        <v>0</v>
      </c>
    </row>
    <row r="1202" spans="2:9" ht="38.25" hidden="1" x14ac:dyDescent="0.2">
      <c r="B1202" s="9" t="s">
        <v>7360</v>
      </c>
      <c r="C1202" s="12" t="s">
        <v>84</v>
      </c>
      <c r="D1202" s="14" t="s">
        <v>9178</v>
      </c>
      <c r="E1202" s="10">
        <v>0</v>
      </c>
      <c r="F1202" s="10" t="str">
        <f>IF(REKAPITULACIJA!$F$48*I1202=0,"",REKAPITULACIJA!$F$48*I1202)</f>
        <v/>
      </c>
      <c r="G1202" s="10" t="str">
        <f t="shared" si="22"/>
        <v/>
      </c>
      <c r="I1202" s="28">
        <v>0</v>
      </c>
    </row>
    <row r="1203" spans="2:9" ht="38.25" hidden="1" x14ac:dyDescent="0.2">
      <c r="B1203" s="9" t="s">
        <v>7361</v>
      </c>
      <c r="C1203" s="12" t="s">
        <v>84</v>
      </c>
      <c r="D1203" s="14" t="s">
        <v>9179</v>
      </c>
      <c r="E1203" s="10">
        <v>0</v>
      </c>
      <c r="F1203" s="10" t="str">
        <f>IF(REKAPITULACIJA!$F$48*I1203=0,"",REKAPITULACIJA!$F$48*I1203)</f>
        <v/>
      </c>
      <c r="G1203" s="10" t="str">
        <f t="shared" si="22"/>
        <v/>
      </c>
      <c r="I1203" s="28">
        <v>0</v>
      </c>
    </row>
    <row r="1204" spans="2:9" ht="38.25" hidden="1" x14ac:dyDescent="0.2">
      <c r="B1204" s="9" t="s">
        <v>7362</v>
      </c>
      <c r="C1204" s="12" t="s">
        <v>84</v>
      </c>
      <c r="D1204" s="14" t="s">
        <v>9180</v>
      </c>
      <c r="E1204" s="10">
        <v>0</v>
      </c>
      <c r="F1204" s="10" t="str">
        <f>IF(REKAPITULACIJA!$F$48*I1204=0,"",REKAPITULACIJA!$F$48*I1204)</f>
        <v/>
      </c>
      <c r="G1204" s="10" t="str">
        <f t="shared" si="22"/>
        <v/>
      </c>
      <c r="I1204" s="28">
        <v>0</v>
      </c>
    </row>
    <row r="1205" spans="2:9" ht="25.5" hidden="1" x14ac:dyDescent="0.2">
      <c r="B1205" s="9" t="s">
        <v>7363</v>
      </c>
      <c r="C1205" s="12" t="s">
        <v>84</v>
      </c>
      <c r="D1205" s="14" t="s">
        <v>7364</v>
      </c>
      <c r="E1205" s="10">
        <v>0</v>
      </c>
      <c r="F1205" s="10" t="str">
        <f>IF(REKAPITULACIJA!$F$48*I1205=0,"",REKAPITULACIJA!$F$48*I1205)</f>
        <v/>
      </c>
      <c r="G1205" s="10" t="str">
        <f t="shared" si="22"/>
        <v/>
      </c>
      <c r="I1205" s="28">
        <v>0</v>
      </c>
    </row>
    <row r="1206" spans="2:9" ht="25.5" hidden="1" x14ac:dyDescent="0.2">
      <c r="B1206" s="9" t="s">
        <v>7365</v>
      </c>
      <c r="C1206" s="12" t="s">
        <v>84</v>
      </c>
      <c r="D1206" s="14" t="s">
        <v>7366</v>
      </c>
      <c r="E1206" s="10">
        <v>0</v>
      </c>
      <c r="F1206" s="10" t="str">
        <f>IF(REKAPITULACIJA!$F$48*I1206=0,"",REKAPITULACIJA!$F$48*I1206)</f>
        <v/>
      </c>
      <c r="G1206" s="10" t="str">
        <f t="shared" si="22"/>
        <v/>
      </c>
      <c r="I1206" s="28">
        <v>0</v>
      </c>
    </row>
    <row r="1207" spans="2:9" ht="25.5" hidden="1" x14ac:dyDescent="0.2">
      <c r="B1207" s="9" t="s">
        <v>7367</v>
      </c>
      <c r="C1207" s="12" t="s">
        <v>84</v>
      </c>
      <c r="D1207" s="14" t="s">
        <v>7368</v>
      </c>
      <c r="E1207" s="10">
        <v>0</v>
      </c>
      <c r="F1207" s="10" t="str">
        <f>IF(REKAPITULACIJA!$F$48*I1207=0,"",REKAPITULACIJA!$F$48*I1207)</f>
        <v/>
      </c>
      <c r="G1207" s="10" t="str">
        <f t="shared" si="22"/>
        <v/>
      </c>
      <c r="I1207" s="28">
        <v>0</v>
      </c>
    </row>
    <row r="1208" spans="2:9" ht="25.5" hidden="1" x14ac:dyDescent="0.2">
      <c r="B1208" s="9" t="s">
        <v>7369</v>
      </c>
      <c r="C1208" s="12" t="s">
        <v>84</v>
      </c>
      <c r="D1208" s="14" t="s">
        <v>7370</v>
      </c>
      <c r="E1208" s="10">
        <v>0</v>
      </c>
      <c r="F1208" s="10" t="str">
        <f>IF(REKAPITULACIJA!$F$48*I1208=0,"",REKAPITULACIJA!$F$48*I1208)</f>
        <v/>
      </c>
      <c r="G1208" s="10" t="str">
        <f t="shared" si="22"/>
        <v/>
      </c>
      <c r="I1208" s="28">
        <v>0</v>
      </c>
    </row>
    <row r="1209" spans="2:9" ht="25.5" hidden="1" x14ac:dyDescent="0.2">
      <c r="B1209" s="9" t="s">
        <v>7371</v>
      </c>
      <c r="C1209" s="12" t="s">
        <v>84</v>
      </c>
      <c r="D1209" s="14" t="s">
        <v>7372</v>
      </c>
      <c r="E1209" s="10">
        <v>0</v>
      </c>
      <c r="F1209" s="10" t="str">
        <f>IF(REKAPITULACIJA!$F$48*I1209=0,"",REKAPITULACIJA!$F$48*I1209)</f>
        <v/>
      </c>
      <c r="G1209" s="10" t="str">
        <f t="shared" si="22"/>
        <v/>
      </c>
      <c r="I1209" s="28">
        <v>0</v>
      </c>
    </row>
    <row r="1210" spans="2:9" ht="38.25" hidden="1" x14ac:dyDescent="0.2">
      <c r="B1210" s="9" t="s">
        <v>7373</v>
      </c>
      <c r="C1210" s="12" t="s">
        <v>84</v>
      </c>
      <c r="D1210" s="14" t="s">
        <v>9181</v>
      </c>
      <c r="E1210" s="10">
        <v>0</v>
      </c>
      <c r="F1210" s="10" t="str">
        <f>IF(REKAPITULACIJA!$F$48*I1210=0,"",REKAPITULACIJA!$F$48*I1210)</f>
        <v/>
      </c>
      <c r="G1210" s="10" t="str">
        <f t="shared" si="22"/>
        <v/>
      </c>
      <c r="I1210" s="28">
        <v>0</v>
      </c>
    </row>
    <row r="1211" spans="2:9" ht="38.25" hidden="1" x14ac:dyDescent="0.2">
      <c r="B1211" s="9" t="s">
        <v>7374</v>
      </c>
      <c r="C1211" s="12" t="s">
        <v>84</v>
      </c>
      <c r="D1211" s="14" t="s">
        <v>9182</v>
      </c>
      <c r="E1211" s="10">
        <v>0</v>
      </c>
      <c r="F1211" s="10" t="str">
        <f>IF(REKAPITULACIJA!$F$48*I1211=0,"",REKAPITULACIJA!$F$48*I1211)</f>
        <v/>
      </c>
      <c r="G1211" s="10" t="str">
        <f t="shared" si="22"/>
        <v/>
      </c>
      <c r="I1211" s="28">
        <v>0</v>
      </c>
    </row>
    <row r="1212" spans="2:9" ht="38.25" hidden="1" x14ac:dyDescent="0.2">
      <c r="B1212" s="9" t="s">
        <v>7375</v>
      </c>
      <c r="C1212" s="12" t="s">
        <v>84</v>
      </c>
      <c r="D1212" s="14" t="s">
        <v>9183</v>
      </c>
      <c r="E1212" s="10">
        <v>0</v>
      </c>
      <c r="F1212" s="10" t="str">
        <f>IF(REKAPITULACIJA!$F$48*I1212=0,"",REKAPITULACIJA!$F$48*I1212)</f>
        <v/>
      </c>
      <c r="G1212" s="10" t="str">
        <f t="shared" si="22"/>
        <v/>
      </c>
      <c r="I1212" s="28">
        <v>0</v>
      </c>
    </row>
    <row r="1213" spans="2:9" ht="38.25" hidden="1" x14ac:dyDescent="0.2">
      <c r="B1213" s="9" t="s">
        <v>7376</v>
      </c>
      <c r="C1213" s="12" t="s">
        <v>84</v>
      </c>
      <c r="D1213" s="14" t="s">
        <v>9184</v>
      </c>
      <c r="E1213" s="10">
        <v>0</v>
      </c>
      <c r="F1213" s="10" t="str">
        <f>IF(REKAPITULACIJA!$F$48*I1213=0,"",REKAPITULACIJA!$F$48*I1213)</f>
        <v/>
      </c>
      <c r="G1213" s="10" t="str">
        <f t="shared" si="22"/>
        <v/>
      </c>
      <c r="I1213" s="28">
        <v>0</v>
      </c>
    </row>
    <row r="1214" spans="2:9" ht="38.25" hidden="1" x14ac:dyDescent="0.2">
      <c r="B1214" s="9" t="s">
        <v>7377</v>
      </c>
      <c r="C1214" s="12" t="s">
        <v>84</v>
      </c>
      <c r="D1214" s="14" t="s">
        <v>9185</v>
      </c>
      <c r="E1214" s="10">
        <v>0</v>
      </c>
      <c r="F1214" s="10" t="str">
        <f>IF(REKAPITULACIJA!$F$48*I1214=0,"",REKAPITULACIJA!$F$48*I1214)</f>
        <v/>
      </c>
      <c r="G1214" s="10" t="str">
        <f t="shared" si="22"/>
        <v/>
      </c>
      <c r="I1214" s="28">
        <v>0</v>
      </c>
    </row>
    <row r="1215" spans="2:9" ht="38.25" hidden="1" x14ac:dyDescent="0.2">
      <c r="B1215" s="9" t="s">
        <v>7378</v>
      </c>
      <c r="C1215" s="12" t="s">
        <v>84</v>
      </c>
      <c r="D1215" s="14" t="s">
        <v>9186</v>
      </c>
      <c r="E1215" s="10">
        <v>0</v>
      </c>
      <c r="F1215" s="10" t="str">
        <f>IF(REKAPITULACIJA!$F$48*I1215=0,"",REKAPITULACIJA!$F$48*I1215)</f>
        <v/>
      </c>
      <c r="G1215" s="10" t="str">
        <f t="shared" si="22"/>
        <v/>
      </c>
      <c r="I1215" s="28">
        <v>0</v>
      </c>
    </row>
    <row r="1216" spans="2:9" ht="38.25" hidden="1" x14ac:dyDescent="0.2">
      <c r="B1216" s="9" t="s">
        <v>7379</v>
      </c>
      <c r="C1216" s="12" t="s">
        <v>84</v>
      </c>
      <c r="D1216" s="14" t="s">
        <v>9187</v>
      </c>
      <c r="E1216" s="10">
        <v>0</v>
      </c>
      <c r="F1216" s="10" t="str">
        <f>IF(REKAPITULACIJA!$F$48*I1216=0,"",REKAPITULACIJA!$F$48*I1216)</f>
        <v/>
      </c>
      <c r="G1216" s="10" t="str">
        <f t="shared" si="22"/>
        <v/>
      </c>
      <c r="I1216" s="28">
        <v>0</v>
      </c>
    </row>
    <row r="1217" spans="2:9" ht="38.25" hidden="1" x14ac:dyDescent="0.2">
      <c r="B1217" s="9" t="s">
        <v>7380</v>
      </c>
      <c r="C1217" s="12" t="s">
        <v>84</v>
      </c>
      <c r="D1217" s="14" t="s">
        <v>9188</v>
      </c>
      <c r="E1217" s="10">
        <v>0</v>
      </c>
      <c r="F1217" s="10" t="str">
        <f>IF(REKAPITULACIJA!$F$48*I1217=0,"",REKAPITULACIJA!$F$48*I1217)</f>
        <v/>
      </c>
      <c r="G1217" s="10" t="str">
        <f t="shared" si="22"/>
        <v/>
      </c>
      <c r="I1217" s="28">
        <v>0</v>
      </c>
    </row>
    <row r="1218" spans="2:9" ht="38.25" hidden="1" x14ac:dyDescent="0.2">
      <c r="B1218" s="9" t="s">
        <v>7381</v>
      </c>
      <c r="C1218" s="12" t="s">
        <v>84</v>
      </c>
      <c r="D1218" s="14" t="s">
        <v>9189</v>
      </c>
      <c r="E1218" s="10">
        <v>0</v>
      </c>
      <c r="F1218" s="10" t="str">
        <f>IF(REKAPITULACIJA!$F$48*I1218=0,"",REKAPITULACIJA!$F$48*I1218)</f>
        <v/>
      </c>
      <c r="G1218" s="10" t="str">
        <f t="shared" si="22"/>
        <v/>
      </c>
      <c r="I1218" s="28">
        <v>0</v>
      </c>
    </row>
    <row r="1219" spans="2:9" ht="38.25" hidden="1" x14ac:dyDescent="0.2">
      <c r="B1219" s="9" t="s">
        <v>7382</v>
      </c>
      <c r="C1219" s="12" t="s">
        <v>84</v>
      </c>
      <c r="D1219" s="14" t="s">
        <v>9190</v>
      </c>
      <c r="E1219" s="10">
        <v>0</v>
      </c>
      <c r="F1219" s="10" t="str">
        <f>IF(REKAPITULACIJA!$F$48*I1219=0,"",REKAPITULACIJA!$F$48*I1219)</f>
        <v/>
      </c>
      <c r="G1219" s="10" t="str">
        <f t="shared" si="22"/>
        <v/>
      </c>
      <c r="I1219" s="28">
        <v>0</v>
      </c>
    </row>
    <row r="1220" spans="2:9" ht="38.25" hidden="1" x14ac:dyDescent="0.2">
      <c r="B1220" s="9" t="s">
        <v>7383</v>
      </c>
      <c r="C1220" s="12" t="s">
        <v>84</v>
      </c>
      <c r="D1220" s="14" t="s">
        <v>9191</v>
      </c>
      <c r="E1220" s="10">
        <v>0</v>
      </c>
      <c r="F1220" s="10" t="str">
        <f>IF(REKAPITULACIJA!$F$48*I1220=0,"",REKAPITULACIJA!$F$48*I1220)</f>
        <v/>
      </c>
      <c r="G1220" s="10" t="str">
        <f t="shared" si="22"/>
        <v/>
      </c>
      <c r="I1220" s="28">
        <v>0</v>
      </c>
    </row>
    <row r="1221" spans="2:9" ht="51" hidden="1" x14ac:dyDescent="0.2">
      <c r="B1221" s="9" t="s">
        <v>7384</v>
      </c>
      <c r="C1221" s="12" t="s">
        <v>13</v>
      </c>
      <c r="D1221" s="14" t="s">
        <v>9192</v>
      </c>
      <c r="E1221" s="10">
        <v>0</v>
      </c>
      <c r="F1221" s="10" t="str">
        <f>IF(REKAPITULACIJA!$F$48*I1221=0,"",REKAPITULACIJA!$F$48*I1221)</f>
        <v/>
      </c>
      <c r="G1221" s="10" t="str">
        <f t="shared" ref="G1221:G1284" si="23">IF(F1221="","",E1221*F1221)</f>
        <v/>
      </c>
      <c r="I1221" s="28">
        <v>0</v>
      </c>
    </row>
    <row r="1222" spans="2:9" ht="51" hidden="1" x14ac:dyDescent="0.2">
      <c r="B1222" s="9" t="s">
        <v>7385</v>
      </c>
      <c r="C1222" s="12" t="s">
        <v>13</v>
      </c>
      <c r="D1222" s="14" t="s">
        <v>9193</v>
      </c>
      <c r="E1222" s="10">
        <v>0</v>
      </c>
      <c r="F1222" s="10" t="str">
        <f>IF(REKAPITULACIJA!$F$48*I1222=0,"",REKAPITULACIJA!$F$48*I1222)</f>
        <v/>
      </c>
      <c r="G1222" s="10" t="str">
        <f t="shared" si="23"/>
        <v/>
      </c>
      <c r="I1222" s="28">
        <v>0</v>
      </c>
    </row>
    <row r="1223" spans="2:9" ht="51" hidden="1" x14ac:dyDescent="0.2">
      <c r="B1223" s="9" t="s">
        <v>7386</v>
      </c>
      <c r="C1223" s="12" t="s">
        <v>13</v>
      </c>
      <c r="D1223" s="14" t="s">
        <v>9194</v>
      </c>
      <c r="E1223" s="10">
        <v>0</v>
      </c>
      <c r="F1223" s="10" t="str">
        <f>IF(REKAPITULACIJA!$F$48*I1223=0,"",REKAPITULACIJA!$F$48*I1223)</f>
        <v/>
      </c>
      <c r="G1223" s="10" t="str">
        <f t="shared" si="23"/>
        <v/>
      </c>
      <c r="I1223" s="28">
        <v>0</v>
      </c>
    </row>
    <row r="1224" spans="2:9" ht="51" hidden="1" x14ac:dyDescent="0.2">
      <c r="B1224" s="9" t="s">
        <v>7387</v>
      </c>
      <c r="C1224" s="12" t="s">
        <v>13</v>
      </c>
      <c r="D1224" s="14" t="s">
        <v>9195</v>
      </c>
      <c r="E1224" s="10">
        <v>0</v>
      </c>
      <c r="F1224" s="10" t="str">
        <f>IF(REKAPITULACIJA!$F$48*I1224=0,"",REKAPITULACIJA!$F$48*I1224)</f>
        <v/>
      </c>
      <c r="G1224" s="10" t="str">
        <f t="shared" si="23"/>
        <v/>
      </c>
      <c r="I1224" s="28">
        <v>0</v>
      </c>
    </row>
    <row r="1225" spans="2:9" ht="51" hidden="1" x14ac:dyDescent="0.2">
      <c r="B1225" s="9" t="s">
        <v>7388</v>
      </c>
      <c r="C1225" s="12" t="s">
        <v>13</v>
      </c>
      <c r="D1225" s="14" t="s">
        <v>9196</v>
      </c>
      <c r="E1225" s="10">
        <v>0</v>
      </c>
      <c r="F1225" s="10" t="str">
        <f>IF(REKAPITULACIJA!$F$48*I1225=0,"",REKAPITULACIJA!$F$48*I1225)</f>
        <v/>
      </c>
      <c r="G1225" s="10" t="str">
        <f t="shared" si="23"/>
        <v/>
      </c>
      <c r="I1225" s="28">
        <v>0</v>
      </c>
    </row>
    <row r="1226" spans="2:9" ht="51" hidden="1" x14ac:dyDescent="0.2">
      <c r="B1226" s="9" t="s">
        <v>7389</v>
      </c>
      <c r="C1226" s="12" t="s">
        <v>13</v>
      </c>
      <c r="D1226" s="14" t="s">
        <v>9197</v>
      </c>
      <c r="E1226" s="10">
        <v>0</v>
      </c>
      <c r="F1226" s="10" t="str">
        <f>IF(REKAPITULACIJA!$F$48*I1226=0,"",REKAPITULACIJA!$F$48*I1226)</f>
        <v/>
      </c>
      <c r="G1226" s="10" t="str">
        <f t="shared" si="23"/>
        <v/>
      </c>
      <c r="I1226" s="28">
        <v>0</v>
      </c>
    </row>
    <row r="1227" spans="2:9" ht="51" hidden="1" x14ac:dyDescent="0.2">
      <c r="B1227" s="9" t="s">
        <v>7390</v>
      </c>
      <c r="C1227" s="12" t="s">
        <v>13</v>
      </c>
      <c r="D1227" s="14" t="s">
        <v>9198</v>
      </c>
      <c r="E1227" s="10">
        <v>0</v>
      </c>
      <c r="F1227" s="10" t="str">
        <f>IF(REKAPITULACIJA!$F$48*I1227=0,"",REKAPITULACIJA!$F$48*I1227)</f>
        <v/>
      </c>
      <c r="G1227" s="10" t="str">
        <f t="shared" si="23"/>
        <v/>
      </c>
      <c r="I1227" s="28">
        <v>0</v>
      </c>
    </row>
    <row r="1228" spans="2:9" ht="51" hidden="1" x14ac:dyDescent="0.2">
      <c r="B1228" s="9" t="s">
        <v>7391</v>
      </c>
      <c r="C1228" s="12" t="s">
        <v>13</v>
      </c>
      <c r="D1228" s="14" t="s">
        <v>9199</v>
      </c>
      <c r="E1228" s="10">
        <v>0</v>
      </c>
      <c r="F1228" s="10" t="str">
        <f>IF(REKAPITULACIJA!$F$48*I1228=0,"",REKAPITULACIJA!$F$48*I1228)</f>
        <v/>
      </c>
      <c r="G1228" s="10" t="str">
        <f t="shared" si="23"/>
        <v/>
      </c>
      <c r="I1228" s="28">
        <v>0</v>
      </c>
    </row>
    <row r="1229" spans="2:9" ht="51" hidden="1" x14ac:dyDescent="0.2">
      <c r="B1229" s="9" t="s">
        <v>7392</v>
      </c>
      <c r="C1229" s="12" t="s">
        <v>13</v>
      </c>
      <c r="D1229" s="14" t="s">
        <v>9200</v>
      </c>
      <c r="E1229" s="10">
        <v>0</v>
      </c>
      <c r="F1229" s="10" t="str">
        <f>IF(REKAPITULACIJA!$F$48*I1229=0,"",REKAPITULACIJA!$F$48*I1229)</f>
        <v/>
      </c>
      <c r="G1229" s="10" t="str">
        <f t="shared" si="23"/>
        <v/>
      </c>
      <c r="I1229" s="28">
        <v>0</v>
      </c>
    </row>
    <row r="1230" spans="2:9" ht="51" hidden="1" x14ac:dyDescent="0.2">
      <c r="B1230" s="9" t="s">
        <v>7393</v>
      </c>
      <c r="C1230" s="12" t="s">
        <v>13</v>
      </c>
      <c r="D1230" s="14" t="s">
        <v>9201</v>
      </c>
      <c r="E1230" s="10">
        <v>0</v>
      </c>
      <c r="F1230" s="10" t="str">
        <f>IF(REKAPITULACIJA!$F$48*I1230=0,"",REKAPITULACIJA!$F$48*I1230)</f>
        <v/>
      </c>
      <c r="G1230" s="10" t="str">
        <f t="shared" si="23"/>
        <v/>
      </c>
      <c r="I1230" s="28">
        <v>0</v>
      </c>
    </row>
    <row r="1231" spans="2:9" ht="51" hidden="1" x14ac:dyDescent="0.2">
      <c r="B1231" s="9" t="s">
        <v>7394</v>
      </c>
      <c r="C1231" s="12" t="s">
        <v>13</v>
      </c>
      <c r="D1231" s="14" t="s">
        <v>9202</v>
      </c>
      <c r="E1231" s="10">
        <v>0</v>
      </c>
      <c r="F1231" s="10" t="str">
        <f>IF(REKAPITULACIJA!$F$48*I1231=0,"",REKAPITULACIJA!$F$48*I1231)</f>
        <v/>
      </c>
      <c r="G1231" s="10" t="str">
        <f t="shared" si="23"/>
        <v/>
      </c>
      <c r="I1231" s="28">
        <v>0</v>
      </c>
    </row>
    <row r="1232" spans="2:9" ht="51" hidden="1" x14ac:dyDescent="0.2">
      <c r="B1232" s="9" t="s">
        <v>7395</v>
      </c>
      <c r="C1232" s="12" t="s">
        <v>13</v>
      </c>
      <c r="D1232" s="14" t="s">
        <v>9203</v>
      </c>
      <c r="E1232" s="10">
        <v>0</v>
      </c>
      <c r="F1232" s="10" t="str">
        <f>IF(REKAPITULACIJA!$F$48*I1232=0,"",REKAPITULACIJA!$F$48*I1232)</f>
        <v/>
      </c>
      <c r="G1232" s="10" t="str">
        <f t="shared" si="23"/>
        <v/>
      </c>
      <c r="I1232" s="28">
        <v>0</v>
      </c>
    </row>
    <row r="1233" spans="2:9" ht="51" hidden="1" x14ac:dyDescent="0.2">
      <c r="B1233" s="9" t="s">
        <v>7396</v>
      </c>
      <c r="C1233" s="12" t="s">
        <v>13</v>
      </c>
      <c r="D1233" s="14" t="s">
        <v>9204</v>
      </c>
      <c r="E1233" s="10">
        <v>0</v>
      </c>
      <c r="F1233" s="10" t="str">
        <f>IF(REKAPITULACIJA!$F$48*I1233=0,"",REKAPITULACIJA!$F$48*I1233)</f>
        <v/>
      </c>
      <c r="G1233" s="10" t="str">
        <f t="shared" si="23"/>
        <v/>
      </c>
      <c r="I1233" s="28">
        <v>0</v>
      </c>
    </row>
    <row r="1234" spans="2:9" ht="51" hidden="1" x14ac:dyDescent="0.2">
      <c r="B1234" s="9" t="s">
        <v>7397</v>
      </c>
      <c r="C1234" s="12" t="s">
        <v>13</v>
      </c>
      <c r="D1234" s="14" t="s">
        <v>9205</v>
      </c>
      <c r="E1234" s="10">
        <v>0</v>
      </c>
      <c r="F1234" s="10" t="str">
        <f>IF(REKAPITULACIJA!$F$48*I1234=0,"",REKAPITULACIJA!$F$48*I1234)</f>
        <v/>
      </c>
      <c r="G1234" s="10" t="str">
        <f t="shared" si="23"/>
        <v/>
      </c>
      <c r="I1234" s="28">
        <v>0</v>
      </c>
    </row>
    <row r="1235" spans="2:9" ht="51" hidden="1" x14ac:dyDescent="0.2">
      <c r="B1235" s="9" t="s">
        <v>7398</v>
      </c>
      <c r="C1235" s="12" t="s">
        <v>13</v>
      </c>
      <c r="D1235" s="14" t="s">
        <v>9206</v>
      </c>
      <c r="E1235" s="10">
        <v>0</v>
      </c>
      <c r="F1235" s="10" t="str">
        <f>IF(REKAPITULACIJA!$F$48*I1235=0,"",REKAPITULACIJA!$F$48*I1235)</f>
        <v/>
      </c>
      <c r="G1235" s="10" t="str">
        <f t="shared" si="23"/>
        <v/>
      </c>
      <c r="I1235" s="28">
        <v>0</v>
      </c>
    </row>
    <row r="1236" spans="2:9" ht="51" hidden="1" x14ac:dyDescent="0.2">
      <c r="B1236" s="9" t="s">
        <v>7399</v>
      </c>
      <c r="C1236" s="12" t="s">
        <v>13</v>
      </c>
      <c r="D1236" s="14" t="s">
        <v>9207</v>
      </c>
      <c r="E1236" s="10">
        <v>0</v>
      </c>
      <c r="F1236" s="10" t="str">
        <f>IF(REKAPITULACIJA!$F$48*I1236=0,"",REKAPITULACIJA!$F$48*I1236)</f>
        <v/>
      </c>
      <c r="G1236" s="10" t="str">
        <f t="shared" si="23"/>
        <v/>
      </c>
      <c r="I1236" s="28">
        <v>0</v>
      </c>
    </row>
    <row r="1237" spans="2:9" ht="51" hidden="1" x14ac:dyDescent="0.2">
      <c r="B1237" s="9" t="s">
        <v>7400</v>
      </c>
      <c r="C1237" s="12" t="s">
        <v>13</v>
      </c>
      <c r="D1237" s="14" t="s">
        <v>9208</v>
      </c>
      <c r="E1237" s="10">
        <v>0</v>
      </c>
      <c r="F1237" s="10" t="str">
        <f>IF(REKAPITULACIJA!$F$48*I1237=0,"",REKAPITULACIJA!$F$48*I1237)</f>
        <v/>
      </c>
      <c r="G1237" s="10" t="str">
        <f t="shared" si="23"/>
        <v/>
      </c>
      <c r="I1237" s="28">
        <v>0</v>
      </c>
    </row>
    <row r="1238" spans="2:9" ht="51" hidden="1" x14ac:dyDescent="0.2">
      <c r="B1238" s="9" t="s">
        <v>7401</v>
      </c>
      <c r="C1238" s="12" t="s">
        <v>13</v>
      </c>
      <c r="D1238" s="14" t="s">
        <v>9209</v>
      </c>
      <c r="E1238" s="10">
        <v>0</v>
      </c>
      <c r="F1238" s="10" t="str">
        <f>IF(REKAPITULACIJA!$F$48*I1238=0,"",REKAPITULACIJA!$F$48*I1238)</f>
        <v/>
      </c>
      <c r="G1238" s="10" t="str">
        <f t="shared" si="23"/>
        <v/>
      </c>
      <c r="I1238" s="28">
        <v>0</v>
      </c>
    </row>
    <row r="1239" spans="2:9" ht="51" hidden="1" x14ac:dyDescent="0.2">
      <c r="B1239" s="9" t="s">
        <v>7402</v>
      </c>
      <c r="C1239" s="12" t="s">
        <v>13</v>
      </c>
      <c r="D1239" s="14" t="s">
        <v>9210</v>
      </c>
      <c r="E1239" s="10">
        <v>0</v>
      </c>
      <c r="F1239" s="10" t="str">
        <f>IF(REKAPITULACIJA!$F$48*I1239=0,"",REKAPITULACIJA!$F$48*I1239)</f>
        <v/>
      </c>
      <c r="G1239" s="10" t="str">
        <f t="shared" si="23"/>
        <v/>
      </c>
      <c r="I1239" s="28">
        <v>0</v>
      </c>
    </row>
    <row r="1240" spans="2:9" ht="51" hidden="1" x14ac:dyDescent="0.2">
      <c r="B1240" s="9" t="s">
        <v>7403</v>
      </c>
      <c r="C1240" s="12" t="s">
        <v>13</v>
      </c>
      <c r="D1240" s="14" t="s">
        <v>9211</v>
      </c>
      <c r="E1240" s="10">
        <v>0</v>
      </c>
      <c r="F1240" s="10" t="str">
        <f>IF(REKAPITULACIJA!$F$48*I1240=0,"",REKAPITULACIJA!$F$48*I1240)</f>
        <v/>
      </c>
      <c r="G1240" s="10" t="str">
        <f t="shared" si="23"/>
        <v/>
      </c>
      <c r="I1240" s="28">
        <v>0</v>
      </c>
    </row>
    <row r="1241" spans="2:9" ht="51" hidden="1" x14ac:dyDescent="0.2">
      <c r="B1241" s="9" t="s">
        <v>7404</v>
      </c>
      <c r="C1241" s="12" t="s">
        <v>13</v>
      </c>
      <c r="D1241" s="14" t="s">
        <v>9212</v>
      </c>
      <c r="E1241" s="10">
        <v>0</v>
      </c>
      <c r="F1241" s="10" t="str">
        <f>IF(REKAPITULACIJA!$F$48*I1241=0,"",REKAPITULACIJA!$F$48*I1241)</f>
        <v/>
      </c>
      <c r="G1241" s="10" t="str">
        <f t="shared" si="23"/>
        <v/>
      </c>
      <c r="I1241" s="28">
        <v>0</v>
      </c>
    </row>
    <row r="1242" spans="2:9" ht="51" hidden="1" x14ac:dyDescent="0.2">
      <c r="B1242" s="9" t="s">
        <v>7405</v>
      </c>
      <c r="C1242" s="12" t="s">
        <v>13</v>
      </c>
      <c r="D1242" s="14" t="s">
        <v>9213</v>
      </c>
      <c r="E1242" s="10">
        <v>0</v>
      </c>
      <c r="F1242" s="10" t="str">
        <f>IF(REKAPITULACIJA!$F$48*I1242=0,"",REKAPITULACIJA!$F$48*I1242)</f>
        <v/>
      </c>
      <c r="G1242" s="10" t="str">
        <f t="shared" si="23"/>
        <v/>
      </c>
      <c r="I1242" s="28">
        <v>0</v>
      </c>
    </row>
    <row r="1243" spans="2:9" ht="51" hidden="1" x14ac:dyDescent="0.2">
      <c r="B1243" s="9" t="s">
        <v>7406</v>
      </c>
      <c r="C1243" s="12" t="s">
        <v>13</v>
      </c>
      <c r="D1243" s="14" t="s">
        <v>9214</v>
      </c>
      <c r="E1243" s="10">
        <v>0</v>
      </c>
      <c r="F1243" s="10" t="str">
        <f>IF(REKAPITULACIJA!$F$48*I1243=0,"",REKAPITULACIJA!$F$48*I1243)</f>
        <v/>
      </c>
      <c r="G1243" s="10" t="str">
        <f t="shared" si="23"/>
        <v/>
      </c>
      <c r="I1243" s="28">
        <v>0</v>
      </c>
    </row>
    <row r="1244" spans="2:9" ht="51" hidden="1" x14ac:dyDescent="0.2">
      <c r="B1244" s="9" t="s">
        <v>7407</v>
      </c>
      <c r="C1244" s="12" t="s">
        <v>13</v>
      </c>
      <c r="D1244" s="14" t="s">
        <v>9215</v>
      </c>
      <c r="E1244" s="10">
        <v>0</v>
      </c>
      <c r="F1244" s="10" t="str">
        <f>IF(REKAPITULACIJA!$F$48*I1244=0,"",REKAPITULACIJA!$F$48*I1244)</f>
        <v/>
      </c>
      <c r="G1244" s="10" t="str">
        <f t="shared" si="23"/>
        <v/>
      </c>
      <c r="I1244" s="28">
        <v>0</v>
      </c>
    </row>
    <row r="1245" spans="2:9" ht="51" hidden="1" x14ac:dyDescent="0.2">
      <c r="B1245" s="9" t="s">
        <v>7408</v>
      </c>
      <c r="C1245" s="12" t="s">
        <v>13</v>
      </c>
      <c r="D1245" s="14" t="s">
        <v>9216</v>
      </c>
      <c r="E1245" s="10">
        <v>0</v>
      </c>
      <c r="F1245" s="10" t="str">
        <f>IF(REKAPITULACIJA!$F$48*I1245=0,"",REKAPITULACIJA!$F$48*I1245)</f>
        <v/>
      </c>
      <c r="G1245" s="10" t="str">
        <f t="shared" si="23"/>
        <v/>
      </c>
      <c r="I1245" s="28">
        <v>0</v>
      </c>
    </row>
    <row r="1246" spans="2:9" ht="51" hidden="1" x14ac:dyDescent="0.2">
      <c r="B1246" s="9" t="s">
        <v>7409</v>
      </c>
      <c r="C1246" s="12" t="s">
        <v>13</v>
      </c>
      <c r="D1246" s="14" t="s">
        <v>9217</v>
      </c>
      <c r="E1246" s="10">
        <v>0</v>
      </c>
      <c r="F1246" s="10" t="str">
        <f>IF(REKAPITULACIJA!$F$48*I1246=0,"",REKAPITULACIJA!$F$48*I1246)</f>
        <v/>
      </c>
      <c r="G1246" s="10" t="str">
        <f t="shared" si="23"/>
        <v/>
      </c>
      <c r="I1246" s="28">
        <v>0</v>
      </c>
    </row>
    <row r="1247" spans="2:9" ht="51" hidden="1" x14ac:dyDescent="0.2">
      <c r="B1247" s="9" t="s">
        <v>7410</v>
      </c>
      <c r="C1247" s="12" t="s">
        <v>13</v>
      </c>
      <c r="D1247" s="14" t="s">
        <v>9218</v>
      </c>
      <c r="E1247" s="10">
        <v>0</v>
      </c>
      <c r="F1247" s="10" t="str">
        <f>IF(REKAPITULACIJA!$F$48*I1247=0,"",REKAPITULACIJA!$F$48*I1247)</f>
        <v/>
      </c>
      <c r="G1247" s="10" t="str">
        <f t="shared" si="23"/>
        <v/>
      </c>
      <c r="I1247" s="28">
        <v>0</v>
      </c>
    </row>
    <row r="1248" spans="2:9" ht="51" hidden="1" x14ac:dyDescent="0.2">
      <c r="B1248" s="9" t="s">
        <v>7411</v>
      </c>
      <c r="C1248" s="12" t="s">
        <v>13</v>
      </c>
      <c r="D1248" s="14" t="s">
        <v>9219</v>
      </c>
      <c r="E1248" s="10">
        <v>0</v>
      </c>
      <c r="F1248" s="10" t="str">
        <f>IF(REKAPITULACIJA!$F$48*I1248=0,"",REKAPITULACIJA!$F$48*I1248)</f>
        <v/>
      </c>
      <c r="G1248" s="10" t="str">
        <f t="shared" si="23"/>
        <v/>
      </c>
      <c r="I1248" s="28">
        <v>0</v>
      </c>
    </row>
    <row r="1249" spans="2:9" ht="51" hidden="1" x14ac:dyDescent="0.2">
      <c r="B1249" s="9" t="s">
        <v>7412</v>
      </c>
      <c r="C1249" s="12" t="s">
        <v>13</v>
      </c>
      <c r="D1249" s="14" t="s">
        <v>9220</v>
      </c>
      <c r="E1249" s="10">
        <v>0</v>
      </c>
      <c r="F1249" s="10" t="str">
        <f>IF(REKAPITULACIJA!$F$48*I1249=0,"",REKAPITULACIJA!$F$48*I1249)</f>
        <v/>
      </c>
      <c r="G1249" s="10" t="str">
        <f t="shared" si="23"/>
        <v/>
      </c>
      <c r="I1249" s="28">
        <v>0</v>
      </c>
    </row>
    <row r="1250" spans="2:9" ht="51" hidden="1" x14ac:dyDescent="0.2">
      <c r="B1250" s="9" t="s">
        <v>7413</v>
      </c>
      <c r="C1250" s="12" t="s">
        <v>13</v>
      </c>
      <c r="D1250" s="14" t="s">
        <v>9221</v>
      </c>
      <c r="E1250" s="10">
        <v>0</v>
      </c>
      <c r="F1250" s="10" t="str">
        <f>IF(REKAPITULACIJA!$F$48*I1250=0,"",REKAPITULACIJA!$F$48*I1250)</f>
        <v/>
      </c>
      <c r="G1250" s="10" t="str">
        <f t="shared" si="23"/>
        <v/>
      </c>
      <c r="I1250" s="28">
        <v>0</v>
      </c>
    </row>
    <row r="1251" spans="2:9" ht="51" hidden="1" x14ac:dyDescent="0.2">
      <c r="B1251" s="9" t="s">
        <v>7414</v>
      </c>
      <c r="C1251" s="12" t="s">
        <v>13</v>
      </c>
      <c r="D1251" s="14" t="s">
        <v>9222</v>
      </c>
      <c r="E1251" s="10">
        <v>0</v>
      </c>
      <c r="F1251" s="10" t="str">
        <f>IF(REKAPITULACIJA!$F$48*I1251=0,"",REKAPITULACIJA!$F$48*I1251)</f>
        <v/>
      </c>
      <c r="G1251" s="10" t="str">
        <f t="shared" si="23"/>
        <v/>
      </c>
      <c r="I1251" s="28">
        <v>0</v>
      </c>
    </row>
    <row r="1252" spans="2:9" ht="51" hidden="1" x14ac:dyDescent="0.2">
      <c r="B1252" s="9" t="s">
        <v>7415</v>
      </c>
      <c r="C1252" s="12" t="s">
        <v>13</v>
      </c>
      <c r="D1252" s="14" t="s">
        <v>9223</v>
      </c>
      <c r="E1252" s="10">
        <v>0</v>
      </c>
      <c r="F1252" s="10" t="str">
        <f>IF(REKAPITULACIJA!$F$48*I1252=0,"",REKAPITULACIJA!$F$48*I1252)</f>
        <v/>
      </c>
      <c r="G1252" s="10" t="str">
        <f t="shared" si="23"/>
        <v/>
      </c>
      <c r="I1252" s="28">
        <v>0</v>
      </c>
    </row>
    <row r="1253" spans="2:9" ht="51" hidden="1" x14ac:dyDescent="0.2">
      <c r="B1253" s="9" t="s">
        <v>7416</v>
      </c>
      <c r="C1253" s="12" t="s">
        <v>13</v>
      </c>
      <c r="D1253" s="14" t="s">
        <v>9224</v>
      </c>
      <c r="E1253" s="10">
        <v>0</v>
      </c>
      <c r="F1253" s="10" t="str">
        <f>IF(REKAPITULACIJA!$F$48*I1253=0,"",REKAPITULACIJA!$F$48*I1253)</f>
        <v/>
      </c>
      <c r="G1253" s="10" t="str">
        <f t="shared" si="23"/>
        <v/>
      </c>
      <c r="I1253" s="28">
        <v>0</v>
      </c>
    </row>
    <row r="1254" spans="2:9" ht="51" hidden="1" x14ac:dyDescent="0.2">
      <c r="B1254" s="9" t="s">
        <v>7417</v>
      </c>
      <c r="C1254" s="12" t="s">
        <v>13</v>
      </c>
      <c r="D1254" s="14" t="s">
        <v>9225</v>
      </c>
      <c r="E1254" s="10">
        <v>0</v>
      </c>
      <c r="F1254" s="10" t="str">
        <f>IF(REKAPITULACIJA!$F$48*I1254=0,"",REKAPITULACIJA!$F$48*I1254)</f>
        <v/>
      </c>
      <c r="G1254" s="10" t="str">
        <f t="shared" si="23"/>
        <v/>
      </c>
      <c r="I1254" s="28">
        <v>0</v>
      </c>
    </row>
    <row r="1255" spans="2:9" ht="51" hidden="1" x14ac:dyDescent="0.2">
      <c r="B1255" s="9" t="s">
        <v>7418</v>
      </c>
      <c r="C1255" s="12" t="s">
        <v>13</v>
      </c>
      <c r="D1255" s="14" t="s">
        <v>9226</v>
      </c>
      <c r="E1255" s="10">
        <v>0</v>
      </c>
      <c r="F1255" s="10" t="str">
        <f>IF(REKAPITULACIJA!$F$48*I1255=0,"",REKAPITULACIJA!$F$48*I1255)</f>
        <v/>
      </c>
      <c r="G1255" s="10" t="str">
        <f t="shared" si="23"/>
        <v/>
      </c>
      <c r="I1255" s="28">
        <v>0</v>
      </c>
    </row>
    <row r="1256" spans="2:9" ht="51" hidden="1" x14ac:dyDescent="0.2">
      <c r="B1256" s="9" t="s">
        <v>7419</v>
      </c>
      <c r="C1256" s="12" t="s">
        <v>13</v>
      </c>
      <c r="D1256" s="14" t="s">
        <v>9227</v>
      </c>
      <c r="E1256" s="10">
        <v>0</v>
      </c>
      <c r="F1256" s="10" t="str">
        <f>IF(REKAPITULACIJA!$F$48*I1256=0,"",REKAPITULACIJA!$F$48*I1256)</f>
        <v/>
      </c>
      <c r="G1256" s="10" t="str">
        <f t="shared" si="23"/>
        <v/>
      </c>
      <c r="I1256" s="28">
        <v>0</v>
      </c>
    </row>
    <row r="1257" spans="2:9" ht="51" hidden="1" x14ac:dyDescent="0.2">
      <c r="B1257" s="9" t="s">
        <v>7420</v>
      </c>
      <c r="C1257" s="12" t="s">
        <v>13</v>
      </c>
      <c r="D1257" s="14" t="s">
        <v>9228</v>
      </c>
      <c r="E1257" s="10">
        <v>0</v>
      </c>
      <c r="F1257" s="10" t="str">
        <f>IF(REKAPITULACIJA!$F$48*I1257=0,"",REKAPITULACIJA!$F$48*I1257)</f>
        <v/>
      </c>
      <c r="G1257" s="10" t="str">
        <f t="shared" si="23"/>
        <v/>
      </c>
      <c r="I1257" s="28">
        <v>0</v>
      </c>
    </row>
    <row r="1258" spans="2:9" ht="51" hidden="1" x14ac:dyDescent="0.2">
      <c r="B1258" s="9" t="s">
        <v>7421</v>
      </c>
      <c r="C1258" s="12" t="s">
        <v>13</v>
      </c>
      <c r="D1258" s="14" t="s">
        <v>9229</v>
      </c>
      <c r="E1258" s="10">
        <v>0</v>
      </c>
      <c r="F1258" s="10" t="str">
        <f>IF(REKAPITULACIJA!$F$48*I1258=0,"",REKAPITULACIJA!$F$48*I1258)</f>
        <v/>
      </c>
      <c r="G1258" s="10" t="str">
        <f t="shared" si="23"/>
        <v/>
      </c>
      <c r="I1258" s="28">
        <v>0</v>
      </c>
    </row>
    <row r="1259" spans="2:9" ht="51" hidden="1" x14ac:dyDescent="0.2">
      <c r="B1259" s="9" t="s">
        <v>7422</v>
      </c>
      <c r="C1259" s="12" t="s">
        <v>13</v>
      </c>
      <c r="D1259" s="14" t="s">
        <v>9230</v>
      </c>
      <c r="E1259" s="10">
        <v>0</v>
      </c>
      <c r="F1259" s="10" t="str">
        <f>IF(REKAPITULACIJA!$F$48*I1259=0,"",REKAPITULACIJA!$F$48*I1259)</f>
        <v/>
      </c>
      <c r="G1259" s="10" t="str">
        <f t="shared" si="23"/>
        <v/>
      </c>
      <c r="I1259" s="28">
        <v>0</v>
      </c>
    </row>
    <row r="1260" spans="2:9" ht="51" hidden="1" x14ac:dyDescent="0.2">
      <c r="B1260" s="9" t="s">
        <v>7423</v>
      </c>
      <c r="C1260" s="12" t="s">
        <v>13</v>
      </c>
      <c r="D1260" s="14" t="s">
        <v>9231</v>
      </c>
      <c r="E1260" s="10">
        <v>0</v>
      </c>
      <c r="F1260" s="10" t="str">
        <f>IF(REKAPITULACIJA!$F$48*I1260=0,"",REKAPITULACIJA!$F$48*I1260)</f>
        <v/>
      </c>
      <c r="G1260" s="10" t="str">
        <f t="shared" si="23"/>
        <v/>
      </c>
      <c r="I1260" s="28">
        <v>0</v>
      </c>
    </row>
    <row r="1261" spans="2:9" ht="38.25" hidden="1" x14ac:dyDescent="0.2">
      <c r="B1261" s="9" t="s">
        <v>7424</v>
      </c>
      <c r="C1261" s="12" t="s">
        <v>13</v>
      </c>
      <c r="D1261" s="14" t="s">
        <v>7425</v>
      </c>
      <c r="E1261" s="10">
        <v>0</v>
      </c>
      <c r="F1261" s="10" t="str">
        <f>IF(REKAPITULACIJA!$F$48*I1261=0,"",REKAPITULACIJA!$F$48*I1261)</f>
        <v/>
      </c>
      <c r="G1261" s="10" t="str">
        <f t="shared" si="23"/>
        <v/>
      </c>
      <c r="I1261" s="28">
        <v>0</v>
      </c>
    </row>
    <row r="1262" spans="2:9" ht="38.25" hidden="1" x14ac:dyDescent="0.2">
      <c r="B1262" s="9" t="s">
        <v>7426</v>
      </c>
      <c r="C1262" s="12" t="s">
        <v>13</v>
      </c>
      <c r="D1262" s="14" t="s">
        <v>7427</v>
      </c>
      <c r="E1262" s="10">
        <v>0</v>
      </c>
      <c r="F1262" s="10" t="str">
        <f>IF(REKAPITULACIJA!$F$48*I1262=0,"",REKAPITULACIJA!$F$48*I1262)</f>
        <v/>
      </c>
      <c r="G1262" s="10" t="str">
        <f t="shared" si="23"/>
        <v/>
      </c>
      <c r="I1262" s="28">
        <v>0</v>
      </c>
    </row>
    <row r="1263" spans="2:9" ht="38.25" hidden="1" x14ac:dyDescent="0.2">
      <c r="B1263" s="9" t="s">
        <v>7428</v>
      </c>
      <c r="C1263" s="12" t="s">
        <v>13</v>
      </c>
      <c r="D1263" s="14" t="s">
        <v>7429</v>
      </c>
      <c r="E1263" s="10">
        <v>0</v>
      </c>
      <c r="F1263" s="10" t="str">
        <f>IF(REKAPITULACIJA!$F$48*I1263=0,"",REKAPITULACIJA!$F$48*I1263)</f>
        <v/>
      </c>
      <c r="G1263" s="10" t="str">
        <f t="shared" si="23"/>
        <v/>
      </c>
      <c r="I1263" s="28">
        <v>0</v>
      </c>
    </row>
    <row r="1264" spans="2:9" ht="38.25" hidden="1" x14ac:dyDescent="0.2">
      <c r="B1264" s="9" t="s">
        <v>7430</v>
      </c>
      <c r="C1264" s="12" t="s">
        <v>13</v>
      </c>
      <c r="D1264" s="14" t="s">
        <v>7431</v>
      </c>
      <c r="E1264" s="10">
        <v>0</v>
      </c>
      <c r="F1264" s="10" t="str">
        <f>IF(REKAPITULACIJA!$F$48*I1264=0,"",REKAPITULACIJA!$F$48*I1264)</f>
        <v/>
      </c>
      <c r="G1264" s="10" t="str">
        <f t="shared" si="23"/>
        <v/>
      </c>
      <c r="I1264" s="28">
        <v>0</v>
      </c>
    </row>
    <row r="1265" spans="2:9" ht="38.25" hidden="1" x14ac:dyDescent="0.2">
      <c r="B1265" s="9" t="s">
        <v>7432</v>
      </c>
      <c r="C1265" s="12" t="s">
        <v>13</v>
      </c>
      <c r="D1265" s="14" t="s">
        <v>7433</v>
      </c>
      <c r="E1265" s="10">
        <v>0</v>
      </c>
      <c r="F1265" s="10" t="str">
        <f>IF(REKAPITULACIJA!$F$48*I1265=0,"",REKAPITULACIJA!$F$48*I1265)</f>
        <v/>
      </c>
      <c r="G1265" s="10" t="str">
        <f t="shared" si="23"/>
        <v/>
      </c>
      <c r="I1265" s="28">
        <v>0</v>
      </c>
    </row>
    <row r="1266" spans="2:9" ht="38.25" hidden="1" x14ac:dyDescent="0.2">
      <c r="B1266" s="9" t="s">
        <v>7434</v>
      </c>
      <c r="C1266" s="12" t="s">
        <v>13</v>
      </c>
      <c r="D1266" s="14" t="s">
        <v>7435</v>
      </c>
      <c r="E1266" s="10">
        <v>0</v>
      </c>
      <c r="F1266" s="10" t="str">
        <f>IF(REKAPITULACIJA!$F$48*I1266=0,"",REKAPITULACIJA!$F$48*I1266)</f>
        <v/>
      </c>
      <c r="G1266" s="10" t="str">
        <f t="shared" si="23"/>
        <v/>
      </c>
      <c r="I1266" s="28">
        <v>0</v>
      </c>
    </row>
    <row r="1267" spans="2:9" ht="38.25" hidden="1" x14ac:dyDescent="0.2">
      <c r="B1267" s="9" t="s">
        <v>7436</v>
      </c>
      <c r="C1267" s="12" t="s">
        <v>13</v>
      </c>
      <c r="D1267" s="14" t="s">
        <v>7437</v>
      </c>
      <c r="E1267" s="10">
        <v>0</v>
      </c>
      <c r="F1267" s="10" t="str">
        <f>IF(REKAPITULACIJA!$F$48*I1267=0,"",REKAPITULACIJA!$F$48*I1267)</f>
        <v/>
      </c>
      <c r="G1267" s="10" t="str">
        <f t="shared" si="23"/>
        <v/>
      </c>
      <c r="I1267" s="28">
        <v>0</v>
      </c>
    </row>
    <row r="1268" spans="2:9" ht="38.25" hidden="1" x14ac:dyDescent="0.2">
      <c r="B1268" s="9" t="s">
        <v>7438</v>
      </c>
      <c r="C1268" s="12" t="s">
        <v>13</v>
      </c>
      <c r="D1268" s="14" t="s">
        <v>7439</v>
      </c>
      <c r="E1268" s="10">
        <v>0</v>
      </c>
      <c r="F1268" s="10" t="str">
        <f>IF(REKAPITULACIJA!$F$48*I1268=0,"",REKAPITULACIJA!$F$48*I1268)</f>
        <v/>
      </c>
      <c r="G1268" s="10" t="str">
        <f t="shared" si="23"/>
        <v/>
      </c>
      <c r="I1268" s="28">
        <v>0</v>
      </c>
    </row>
    <row r="1269" spans="2:9" ht="38.25" hidden="1" x14ac:dyDescent="0.2">
      <c r="B1269" s="9" t="s">
        <v>7440</v>
      </c>
      <c r="C1269" s="12" t="s">
        <v>13</v>
      </c>
      <c r="D1269" s="14" t="s">
        <v>7441</v>
      </c>
      <c r="E1269" s="10">
        <v>0</v>
      </c>
      <c r="F1269" s="10" t="str">
        <f>IF(REKAPITULACIJA!$F$48*I1269=0,"",REKAPITULACIJA!$F$48*I1269)</f>
        <v/>
      </c>
      <c r="G1269" s="10" t="str">
        <f t="shared" si="23"/>
        <v/>
      </c>
      <c r="I1269" s="28">
        <v>0</v>
      </c>
    </row>
    <row r="1270" spans="2:9" ht="38.25" hidden="1" x14ac:dyDescent="0.2">
      <c r="B1270" s="9" t="s">
        <v>7442</v>
      </c>
      <c r="C1270" s="12" t="s">
        <v>13</v>
      </c>
      <c r="D1270" s="14" t="s">
        <v>7443</v>
      </c>
      <c r="E1270" s="10">
        <v>0</v>
      </c>
      <c r="F1270" s="10" t="str">
        <f>IF(REKAPITULACIJA!$F$48*I1270=0,"",REKAPITULACIJA!$F$48*I1270)</f>
        <v/>
      </c>
      <c r="G1270" s="10" t="str">
        <f t="shared" si="23"/>
        <v/>
      </c>
      <c r="I1270" s="28">
        <v>0</v>
      </c>
    </row>
    <row r="1271" spans="2:9" ht="38.25" hidden="1" x14ac:dyDescent="0.2">
      <c r="B1271" s="9" t="s">
        <v>7444</v>
      </c>
      <c r="C1271" s="12" t="s">
        <v>13</v>
      </c>
      <c r="D1271" s="14" t="s">
        <v>7445</v>
      </c>
      <c r="E1271" s="10">
        <v>0</v>
      </c>
      <c r="F1271" s="10" t="str">
        <f>IF(REKAPITULACIJA!$F$48*I1271=0,"",REKAPITULACIJA!$F$48*I1271)</f>
        <v/>
      </c>
      <c r="G1271" s="10" t="str">
        <f t="shared" si="23"/>
        <v/>
      </c>
      <c r="I1271" s="28">
        <v>0</v>
      </c>
    </row>
    <row r="1272" spans="2:9" ht="38.25" hidden="1" x14ac:dyDescent="0.2">
      <c r="B1272" s="9" t="s">
        <v>7446</v>
      </c>
      <c r="C1272" s="12" t="s">
        <v>13</v>
      </c>
      <c r="D1272" s="14" t="s">
        <v>7447</v>
      </c>
      <c r="E1272" s="10">
        <v>0</v>
      </c>
      <c r="F1272" s="10" t="str">
        <f>IF(REKAPITULACIJA!$F$48*I1272=0,"",REKAPITULACIJA!$F$48*I1272)</f>
        <v/>
      </c>
      <c r="G1272" s="10" t="str">
        <f t="shared" si="23"/>
        <v/>
      </c>
      <c r="I1272" s="28">
        <v>0</v>
      </c>
    </row>
    <row r="1273" spans="2:9" ht="38.25" hidden="1" x14ac:dyDescent="0.2">
      <c r="B1273" s="9" t="s">
        <v>7448</v>
      </c>
      <c r="C1273" s="12" t="s">
        <v>13</v>
      </c>
      <c r="D1273" s="14" t="s">
        <v>7449</v>
      </c>
      <c r="E1273" s="10">
        <v>0</v>
      </c>
      <c r="F1273" s="10" t="str">
        <f>IF(REKAPITULACIJA!$F$48*I1273=0,"",REKAPITULACIJA!$F$48*I1273)</f>
        <v/>
      </c>
      <c r="G1273" s="10" t="str">
        <f t="shared" si="23"/>
        <v/>
      </c>
      <c r="I1273" s="28">
        <v>0</v>
      </c>
    </row>
    <row r="1274" spans="2:9" ht="38.25" hidden="1" x14ac:dyDescent="0.2">
      <c r="B1274" s="9" t="s">
        <v>7450</v>
      </c>
      <c r="C1274" s="12" t="s">
        <v>13</v>
      </c>
      <c r="D1274" s="14" t="s">
        <v>7451</v>
      </c>
      <c r="E1274" s="10">
        <v>0</v>
      </c>
      <c r="F1274" s="10" t="str">
        <f>IF(REKAPITULACIJA!$F$48*I1274=0,"",REKAPITULACIJA!$F$48*I1274)</f>
        <v/>
      </c>
      <c r="G1274" s="10" t="str">
        <f t="shared" si="23"/>
        <v/>
      </c>
      <c r="I1274" s="28">
        <v>0</v>
      </c>
    </row>
    <row r="1275" spans="2:9" ht="38.25" hidden="1" x14ac:dyDescent="0.2">
      <c r="B1275" s="9" t="s">
        <v>7452</v>
      </c>
      <c r="C1275" s="12" t="s">
        <v>13</v>
      </c>
      <c r="D1275" s="14" t="s">
        <v>7453</v>
      </c>
      <c r="E1275" s="10">
        <v>0</v>
      </c>
      <c r="F1275" s="10" t="str">
        <f>IF(REKAPITULACIJA!$F$48*I1275=0,"",REKAPITULACIJA!$F$48*I1275)</f>
        <v/>
      </c>
      <c r="G1275" s="10" t="str">
        <f t="shared" si="23"/>
        <v/>
      </c>
      <c r="I1275" s="28">
        <v>0</v>
      </c>
    </row>
    <row r="1276" spans="2:9" ht="51" hidden="1" x14ac:dyDescent="0.2">
      <c r="B1276" s="9" t="s">
        <v>7454</v>
      </c>
      <c r="C1276" s="12" t="s">
        <v>13</v>
      </c>
      <c r="D1276" s="14" t="s">
        <v>9232</v>
      </c>
      <c r="E1276" s="10">
        <v>0</v>
      </c>
      <c r="F1276" s="10" t="str">
        <f>IF(REKAPITULACIJA!$F$48*I1276=0,"",REKAPITULACIJA!$F$48*I1276)</f>
        <v/>
      </c>
      <c r="G1276" s="10" t="str">
        <f t="shared" si="23"/>
        <v/>
      </c>
      <c r="I1276" s="28">
        <v>0</v>
      </c>
    </row>
    <row r="1277" spans="2:9" ht="51" hidden="1" x14ac:dyDescent="0.2">
      <c r="B1277" s="9" t="s">
        <v>7455</v>
      </c>
      <c r="C1277" s="12" t="s">
        <v>13</v>
      </c>
      <c r="D1277" s="14" t="s">
        <v>9233</v>
      </c>
      <c r="E1277" s="10">
        <v>0</v>
      </c>
      <c r="F1277" s="10" t="str">
        <f>IF(REKAPITULACIJA!$F$48*I1277=0,"",REKAPITULACIJA!$F$48*I1277)</f>
        <v/>
      </c>
      <c r="G1277" s="10" t="str">
        <f t="shared" si="23"/>
        <v/>
      </c>
      <c r="I1277" s="28">
        <v>0</v>
      </c>
    </row>
    <row r="1278" spans="2:9" ht="51" hidden="1" x14ac:dyDescent="0.2">
      <c r="B1278" s="9" t="s">
        <v>7456</v>
      </c>
      <c r="C1278" s="12" t="s">
        <v>13</v>
      </c>
      <c r="D1278" s="14" t="s">
        <v>9234</v>
      </c>
      <c r="E1278" s="10">
        <v>0</v>
      </c>
      <c r="F1278" s="10" t="str">
        <f>IF(REKAPITULACIJA!$F$48*I1278=0,"",REKAPITULACIJA!$F$48*I1278)</f>
        <v/>
      </c>
      <c r="G1278" s="10" t="str">
        <f t="shared" si="23"/>
        <v/>
      </c>
      <c r="I1278" s="28">
        <v>0</v>
      </c>
    </row>
    <row r="1279" spans="2:9" ht="51" hidden="1" x14ac:dyDescent="0.2">
      <c r="B1279" s="9" t="s">
        <v>7457</v>
      </c>
      <c r="C1279" s="12" t="s">
        <v>13</v>
      </c>
      <c r="D1279" s="14" t="s">
        <v>9235</v>
      </c>
      <c r="E1279" s="10">
        <v>0</v>
      </c>
      <c r="F1279" s="10" t="str">
        <f>IF(REKAPITULACIJA!$F$48*I1279=0,"",REKAPITULACIJA!$F$48*I1279)</f>
        <v/>
      </c>
      <c r="G1279" s="10" t="str">
        <f t="shared" si="23"/>
        <v/>
      </c>
      <c r="I1279" s="28">
        <v>0</v>
      </c>
    </row>
    <row r="1280" spans="2:9" ht="38.25" hidden="1" x14ac:dyDescent="0.2">
      <c r="B1280" s="9" t="s">
        <v>7458</v>
      </c>
      <c r="C1280" s="12" t="s">
        <v>13</v>
      </c>
      <c r="D1280" s="14" t="s">
        <v>7459</v>
      </c>
      <c r="E1280" s="10">
        <v>0</v>
      </c>
      <c r="F1280" s="10" t="str">
        <f>IF(REKAPITULACIJA!$F$48*I1280=0,"",REKAPITULACIJA!$F$48*I1280)</f>
        <v/>
      </c>
      <c r="G1280" s="10" t="str">
        <f t="shared" si="23"/>
        <v/>
      </c>
      <c r="I1280" s="28">
        <v>0</v>
      </c>
    </row>
    <row r="1281" spans="2:9" ht="51" hidden="1" x14ac:dyDescent="0.2">
      <c r="B1281" s="9" t="s">
        <v>7460</v>
      </c>
      <c r="C1281" s="12" t="s">
        <v>13</v>
      </c>
      <c r="D1281" s="14" t="s">
        <v>9236</v>
      </c>
      <c r="E1281" s="10">
        <v>0</v>
      </c>
      <c r="F1281" s="10" t="str">
        <f>IF(REKAPITULACIJA!$F$48*I1281=0,"",REKAPITULACIJA!$F$48*I1281)</f>
        <v/>
      </c>
      <c r="G1281" s="10" t="str">
        <f t="shared" si="23"/>
        <v/>
      </c>
      <c r="I1281" s="28">
        <v>0</v>
      </c>
    </row>
    <row r="1282" spans="2:9" ht="51" hidden="1" x14ac:dyDescent="0.2">
      <c r="B1282" s="9" t="s">
        <v>7461</v>
      </c>
      <c r="C1282" s="12" t="s">
        <v>13</v>
      </c>
      <c r="D1282" s="14" t="s">
        <v>9237</v>
      </c>
      <c r="E1282" s="10">
        <v>0</v>
      </c>
      <c r="F1282" s="10" t="str">
        <f>IF(REKAPITULACIJA!$F$48*I1282=0,"",REKAPITULACIJA!$F$48*I1282)</f>
        <v/>
      </c>
      <c r="G1282" s="10" t="str">
        <f t="shared" si="23"/>
        <v/>
      </c>
      <c r="I1282" s="28">
        <v>0</v>
      </c>
    </row>
    <row r="1283" spans="2:9" ht="51" hidden="1" x14ac:dyDescent="0.2">
      <c r="B1283" s="9" t="s">
        <v>7462</v>
      </c>
      <c r="C1283" s="12" t="s">
        <v>13</v>
      </c>
      <c r="D1283" s="14" t="s">
        <v>9238</v>
      </c>
      <c r="E1283" s="10">
        <v>0</v>
      </c>
      <c r="F1283" s="10" t="str">
        <f>IF(REKAPITULACIJA!$F$48*I1283=0,"",REKAPITULACIJA!$F$48*I1283)</f>
        <v/>
      </c>
      <c r="G1283" s="10" t="str">
        <f t="shared" si="23"/>
        <v/>
      </c>
      <c r="I1283" s="28">
        <v>0</v>
      </c>
    </row>
    <row r="1284" spans="2:9" ht="51" hidden="1" x14ac:dyDescent="0.2">
      <c r="B1284" s="9" t="s">
        <v>7463</v>
      </c>
      <c r="C1284" s="12" t="s">
        <v>13</v>
      </c>
      <c r="D1284" s="14" t="s">
        <v>9239</v>
      </c>
      <c r="E1284" s="10">
        <v>0</v>
      </c>
      <c r="F1284" s="10" t="str">
        <f>IF(REKAPITULACIJA!$F$48*I1284=0,"",REKAPITULACIJA!$F$48*I1284)</f>
        <v/>
      </c>
      <c r="G1284" s="10" t="str">
        <f t="shared" si="23"/>
        <v/>
      </c>
      <c r="I1284" s="28">
        <v>0</v>
      </c>
    </row>
    <row r="1285" spans="2:9" ht="51" hidden="1" x14ac:dyDescent="0.2">
      <c r="B1285" s="9" t="s">
        <v>7464</v>
      </c>
      <c r="C1285" s="12" t="s">
        <v>13</v>
      </c>
      <c r="D1285" s="14" t="s">
        <v>9240</v>
      </c>
      <c r="E1285" s="10">
        <v>0</v>
      </c>
      <c r="F1285" s="10" t="str">
        <f>IF(REKAPITULACIJA!$F$48*I1285=0,"",REKAPITULACIJA!$F$48*I1285)</f>
        <v/>
      </c>
      <c r="G1285" s="10" t="str">
        <f t="shared" ref="G1285:G1348" si="24">IF(F1285="","",E1285*F1285)</f>
        <v/>
      </c>
      <c r="I1285" s="28">
        <v>0</v>
      </c>
    </row>
    <row r="1286" spans="2:9" ht="51" hidden="1" x14ac:dyDescent="0.2">
      <c r="B1286" s="9" t="s">
        <v>7465</v>
      </c>
      <c r="C1286" s="12" t="s">
        <v>13</v>
      </c>
      <c r="D1286" s="14" t="s">
        <v>9241</v>
      </c>
      <c r="E1286" s="10">
        <v>0</v>
      </c>
      <c r="F1286" s="10" t="str">
        <f>IF(REKAPITULACIJA!$F$48*I1286=0,"",REKAPITULACIJA!$F$48*I1286)</f>
        <v/>
      </c>
      <c r="G1286" s="10" t="str">
        <f t="shared" si="24"/>
        <v/>
      </c>
      <c r="I1286" s="28">
        <v>0</v>
      </c>
    </row>
    <row r="1287" spans="2:9" ht="51" hidden="1" x14ac:dyDescent="0.2">
      <c r="B1287" s="9" t="s">
        <v>7466</v>
      </c>
      <c r="C1287" s="12" t="s">
        <v>13</v>
      </c>
      <c r="D1287" s="14" t="s">
        <v>9242</v>
      </c>
      <c r="E1287" s="10">
        <v>0</v>
      </c>
      <c r="F1287" s="10" t="str">
        <f>IF(REKAPITULACIJA!$F$48*I1287=0,"",REKAPITULACIJA!$F$48*I1287)</f>
        <v/>
      </c>
      <c r="G1287" s="10" t="str">
        <f t="shared" si="24"/>
        <v/>
      </c>
      <c r="I1287" s="28">
        <v>0</v>
      </c>
    </row>
    <row r="1288" spans="2:9" ht="51" hidden="1" x14ac:dyDescent="0.2">
      <c r="B1288" s="9" t="s">
        <v>7467</v>
      </c>
      <c r="C1288" s="12" t="s">
        <v>13</v>
      </c>
      <c r="D1288" s="14" t="s">
        <v>9243</v>
      </c>
      <c r="E1288" s="10">
        <v>0</v>
      </c>
      <c r="F1288" s="10" t="str">
        <f>IF(REKAPITULACIJA!$F$48*I1288=0,"",REKAPITULACIJA!$F$48*I1288)</f>
        <v/>
      </c>
      <c r="G1288" s="10" t="str">
        <f t="shared" si="24"/>
        <v/>
      </c>
      <c r="I1288" s="28">
        <v>0</v>
      </c>
    </row>
    <row r="1289" spans="2:9" ht="51" hidden="1" x14ac:dyDescent="0.2">
      <c r="B1289" s="9" t="s">
        <v>7468</v>
      </c>
      <c r="C1289" s="12" t="s">
        <v>13</v>
      </c>
      <c r="D1289" s="14" t="s">
        <v>9244</v>
      </c>
      <c r="E1289" s="10">
        <v>0</v>
      </c>
      <c r="F1289" s="10" t="str">
        <f>IF(REKAPITULACIJA!$F$48*I1289=0,"",REKAPITULACIJA!$F$48*I1289)</f>
        <v/>
      </c>
      <c r="G1289" s="10" t="str">
        <f t="shared" si="24"/>
        <v/>
      </c>
      <c r="I1289" s="28">
        <v>0</v>
      </c>
    </row>
    <row r="1290" spans="2:9" ht="51" hidden="1" x14ac:dyDescent="0.2">
      <c r="B1290" s="9" t="s">
        <v>7469</v>
      </c>
      <c r="C1290" s="12" t="s">
        <v>13</v>
      </c>
      <c r="D1290" s="14" t="s">
        <v>9245</v>
      </c>
      <c r="E1290" s="10">
        <v>0</v>
      </c>
      <c r="F1290" s="10" t="str">
        <f>IF(REKAPITULACIJA!$F$48*I1290=0,"",REKAPITULACIJA!$F$48*I1290)</f>
        <v/>
      </c>
      <c r="G1290" s="10" t="str">
        <f t="shared" si="24"/>
        <v/>
      </c>
      <c r="I1290" s="28">
        <v>0</v>
      </c>
    </row>
    <row r="1291" spans="2:9" ht="51" hidden="1" x14ac:dyDescent="0.2">
      <c r="B1291" s="9" t="s">
        <v>7470</v>
      </c>
      <c r="C1291" s="12" t="s">
        <v>13</v>
      </c>
      <c r="D1291" s="14" t="s">
        <v>9246</v>
      </c>
      <c r="E1291" s="10">
        <v>0</v>
      </c>
      <c r="F1291" s="10" t="str">
        <f>IF(REKAPITULACIJA!$F$48*I1291=0,"",REKAPITULACIJA!$F$48*I1291)</f>
        <v/>
      </c>
      <c r="G1291" s="10" t="str">
        <f t="shared" si="24"/>
        <v/>
      </c>
      <c r="I1291" s="28">
        <v>0</v>
      </c>
    </row>
    <row r="1292" spans="2:9" ht="51" hidden="1" x14ac:dyDescent="0.2">
      <c r="B1292" s="9" t="s">
        <v>7471</v>
      </c>
      <c r="C1292" s="12" t="s">
        <v>13</v>
      </c>
      <c r="D1292" s="14" t="s">
        <v>9247</v>
      </c>
      <c r="E1292" s="10">
        <v>0</v>
      </c>
      <c r="F1292" s="10" t="str">
        <f>IF(REKAPITULACIJA!$F$48*I1292=0,"",REKAPITULACIJA!$F$48*I1292)</f>
        <v/>
      </c>
      <c r="G1292" s="10" t="str">
        <f t="shared" si="24"/>
        <v/>
      </c>
      <c r="I1292" s="28">
        <v>0</v>
      </c>
    </row>
    <row r="1293" spans="2:9" ht="51" hidden="1" x14ac:dyDescent="0.2">
      <c r="B1293" s="9" t="s">
        <v>7472</v>
      </c>
      <c r="C1293" s="12" t="s">
        <v>13</v>
      </c>
      <c r="D1293" s="14" t="s">
        <v>9248</v>
      </c>
      <c r="E1293" s="10">
        <v>0</v>
      </c>
      <c r="F1293" s="10" t="str">
        <f>IF(REKAPITULACIJA!$F$48*I1293=0,"",REKAPITULACIJA!$F$48*I1293)</f>
        <v/>
      </c>
      <c r="G1293" s="10" t="str">
        <f t="shared" si="24"/>
        <v/>
      </c>
      <c r="I1293" s="28">
        <v>0</v>
      </c>
    </row>
    <row r="1294" spans="2:9" ht="51" hidden="1" x14ac:dyDescent="0.2">
      <c r="B1294" s="9" t="s">
        <v>7473</v>
      </c>
      <c r="C1294" s="12" t="s">
        <v>13</v>
      </c>
      <c r="D1294" s="14" t="s">
        <v>9249</v>
      </c>
      <c r="E1294" s="10">
        <v>0</v>
      </c>
      <c r="F1294" s="10" t="str">
        <f>IF(REKAPITULACIJA!$F$48*I1294=0,"",REKAPITULACIJA!$F$48*I1294)</f>
        <v/>
      </c>
      <c r="G1294" s="10" t="str">
        <f t="shared" si="24"/>
        <v/>
      </c>
      <c r="I1294" s="28">
        <v>0</v>
      </c>
    </row>
    <row r="1295" spans="2:9" ht="51" hidden="1" x14ac:dyDescent="0.2">
      <c r="B1295" s="9" t="s">
        <v>7474</v>
      </c>
      <c r="C1295" s="12" t="s">
        <v>13</v>
      </c>
      <c r="D1295" s="14" t="s">
        <v>9250</v>
      </c>
      <c r="E1295" s="10">
        <v>0</v>
      </c>
      <c r="F1295" s="10" t="str">
        <f>IF(REKAPITULACIJA!$F$48*I1295=0,"",REKAPITULACIJA!$F$48*I1295)</f>
        <v/>
      </c>
      <c r="G1295" s="10" t="str">
        <f t="shared" si="24"/>
        <v/>
      </c>
      <c r="I1295" s="28">
        <v>0</v>
      </c>
    </row>
    <row r="1296" spans="2:9" ht="51" hidden="1" x14ac:dyDescent="0.2">
      <c r="B1296" s="9" t="s">
        <v>7475</v>
      </c>
      <c r="C1296" s="12" t="s">
        <v>13</v>
      </c>
      <c r="D1296" s="14" t="s">
        <v>9251</v>
      </c>
      <c r="E1296" s="10">
        <v>0</v>
      </c>
      <c r="F1296" s="10" t="str">
        <f>IF(REKAPITULACIJA!$F$48*I1296=0,"",REKAPITULACIJA!$F$48*I1296)</f>
        <v/>
      </c>
      <c r="G1296" s="10" t="str">
        <f t="shared" si="24"/>
        <v/>
      </c>
      <c r="I1296" s="28">
        <v>0</v>
      </c>
    </row>
    <row r="1297" spans="2:9" ht="51" hidden="1" x14ac:dyDescent="0.2">
      <c r="B1297" s="9" t="s">
        <v>7476</v>
      </c>
      <c r="C1297" s="12" t="s">
        <v>13</v>
      </c>
      <c r="D1297" s="14" t="s">
        <v>9252</v>
      </c>
      <c r="E1297" s="10">
        <v>0</v>
      </c>
      <c r="F1297" s="10" t="str">
        <f>IF(REKAPITULACIJA!$F$48*I1297=0,"",REKAPITULACIJA!$F$48*I1297)</f>
        <v/>
      </c>
      <c r="G1297" s="10" t="str">
        <f t="shared" si="24"/>
        <v/>
      </c>
      <c r="I1297" s="28">
        <v>0</v>
      </c>
    </row>
    <row r="1298" spans="2:9" ht="51" hidden="1" x14ac:dyDescent="0.2">
      <c r="B1298" s="9" t="s">
        <v>7477</v>
      </c>
      <c r="C1298" s="12" t="s">
        <v>13</v>
      </c>
      <c r="D1298" s="14" t="s">
        <v>9253</v>
      </c>
      <c r="E1298" s="10">
        <v>0</v>
      </c>
      <c r="F1298" s="10" t="str">
        <f>IF(REKAPITULACIJA!$F$48*I1298=0,"",REKAPITULACIJA!$F$48*I1298)</f>
        <v/>
      </c>
      <c r="G1298" s="10" t="str">
        <f t="shared" si="24"/>
        <v/>
      </c>
      <c r="I1298" s="28">
        <v>0</v>
      </c>
    </row>
    <row r="1299" spans="2:9" ht="51" hidden="1" x14ac:dyDescent="0.2">
      <c r="B1299" s="9" t="s">
        <v>7478</v>
      </c>
      <c r="C1299" s="12" t="s">
        <v>13</v>
      </c>
      <c r="D1299" s="14" t="s">
        <v>9254</v>
      </c>
      <c r="E1299" s="10">
        <v>0</v>
      </c>
      <c r="F1299" s="10" t="str">
        <f>IF(REKAPITULACIJA!$F$48*I1299=0,"",REKAPITULACIJA!$F$48*I1299)</f>
        <v/>
      </c>
      <c r="G1299" s="10" t="str">
        <f t="shared" si="24"/>
        <v/>
      </c>
      <c r="I1299" s="28">
        <v>0</v>
      </c>
    </row>
    <row r="1300" spans="2:9" ht="51" hidden="1" x14ac:dyDescent="0.2">
      <c r="B1300" s="9" t="s">
        <v>7479</v>
      </c>
      <c r="C1300" s="12" t="s">
        <v>13</v>
      </c>
      <c r="D1300" s="14" t="s">
        <v>9255</v>
      </c>
      <c r="E1300" s="10">
        <v>0</v>
      </c>
      <c r="F1300" s="10" t="str">
        <f>IF(REKAPITULACIJA!$F$48*I1300=0,"",REKAPITULACIJA!$F$48*I1300)</f>
        <v/>
      </c>
      <c r="G1300" s="10" t="str">
        <f t="shared" si="24"/>
        <v/>
      </c>
      <c r="I1300" s="28">
        <v>0</v>
      </c>
    </row>
    <row r="1301" spans="2:9" ht="38.25" hidden="1" x14ac:dyDescent="0.2">
      <c r="B1301" s="9" t="s">
        <v>7480</v>
      </c>
      <c r="C1301" s="12" t="s">
        <v>13</v>
      </c>
      <c r="D1301" s="14" t="s">
        <v>9256</v>
      </c>
      <c r="E1301" s="10">
        <v>0</v>
      </c>
      <c r="F1301" s="10" t="str">
        <f>IF(REKAPITULACIJA!$F$48*I1301=0,"",REKAPITULACIJA!$F$48*I1301)</f>
        <v/>
      </c>
      <c r="G1301" s="10" t="str">
        <f t="shared" si="24"/>
        <v/>
      </c>
      <c r="I1301" s="28">
        <v>0</v>
      </c>
    </row>
    <row r="1302" spans="2:9" ht="38.25" hidden="1" x14ac:dyDescent="0.2">
      <c r="B1302" s="9" t="s">
        <v>7481</v>
      </c>
      <c r="C1302" s="12" t="s">
        <v>13</v>
      </c>
      <c r="D1302" s="14" t="s">
        <v>9257</v>
      </c>
      <c r="E1302" s="10">
        <v>0</v>
      </c>
      <c r="F1302" s="10" t="str">
        <f>IF(REKAPITULACIJA!$F$48*I1302=0,"",REKAPITULACIJA!$F$48*I1302)</f>
        <v/>
      </c>
      <c r="G1302" s="10" t="str">
        <f t="shared" si="24"/>
        <v/>
      </c>
      <c r="I1302" s="28">
        <v>0</v>
      </c>
    </row>
    <row r="1303" spans="2:9" ht="38.25" hidden="1" x14ac:dyDescent="0.2">
      <c r="B1303" s="9" t="s">
        <v>7482</v>
      </c>
      <c r="C1303" s="12" t="s">
        <v>13</v>
      </c>
      <c r="D1303" s="14" t="s">
        <v>9258</v>
      </c>
      <c r="E1303" s="10">
        <v>0</v>
      </c>
      <c r="F1303" s="10" t="str">
        <f>IF(REKAPITULACIJA!$F$48*I1303=0,"",REKAPITULACIJA!$F$48*I1303)</f>
        <v/>
      </c>
      <c r="G1303" s="10" t="str">
        <f t="shared" si="24"/>
        <v/>
      </c>
      <c r="I1303" s="28">
        <v>0</v>
      </c>
    </row>
    <row r="1304" spans="2:9" ht="38.25" hidden="1" x14ac:dyDescent="0.2">
      <c r="B1304" s="9" t="s">
        <v>7483</v>
      </c>
      <c r="C1304" s="12" t="s">
        <v>13</v>
      </c>
      <c r="D1304" s="14" t="s">
        <v>9259</v>
      </c>
      <c r="E1304" s="10">
        <v>0</v>
      </c>
      <c r="F1304" s="10" t="str">
        <f>IF(REKAPITULACIJA!$F$48*I1304=0,"",REKAPITULACIJA!$F$48*I1304)</f>
        <v/>
      </c>
      <c r="G1304" s="10" t="str">
        <f t="shared" si="24"/>
        <v/>
      </c>
      <c r="I1304" s="28">
        <v>0</v>
      </c>
    </row>
    <row r="1305" spans="2:9" ht="38.25" hidden="1" x14ac:dyDescent="0.2">
      <c r="B1305" s="9" t="s">
        <v>7484</v>
      </c>
      <c r="C1305" s="12" t="s">
        <v>13</v>
      </c>
      <c r="D1305" s="14" t="s">
        <v>9260</v>
      </c>
      <c r="E1305" s="10">
        <v>0</v>
      </c>
      <c r="F1305" s="10" t="str">
        <f>IF(REKAPITULACIJA!$F$48*I1305=0,"",REKAPITULACIJA!$F$48*I1305)</f>
        <v/>
      </c>
      <c r="G1305" s="10" t="str">
        <f t="shared" si="24"/>
        <v/>
      </c>
      <c r="I1305" s="28">
        <v>0</v>
      </c>
    </row>
    <row r="1306" spans="2:9" ht="38.25" hidden="1" x14ac:dyDescent="0.2">
      <c r="B1306" s="9" t="s">
        <v>7485</v>
      </c>
      <c r="C1306" s="12" t="s">
        <v>13</v>
      </c>
      <c r="D1306" s="14" t="s">
        <v>9261</v>
      </c>
      <c r="E1306" s="10">
        <v>0</v>
      </c>
      <c r="F1306" s="10" t="str">
        <f>IF(REKAPITULACIJA!$F$48*I1306=0,"",REKAPITULACIJA!$F$48*I1306)</f>
        <v/>
      </c>
      <c r="G1306" s="10" t="str">
        <f t="shared" si="24"/>
        <v/>
      </c>
      <c r="I1306" s="28">
        <v>0</v>
      </c>
    </row>
    <row r="1307" spans="2:9" ht="38.25" hidden="1" x14ac:dyDescent="0.2">
      <c r="B1307" s="9" t="s">
        <v>7486</v>
      </c>
      <c r="C1307" s="12" t="s">
        <v>13</v>
      </c>
      <c r="D1307" s="14" t="s">
        <v>9262</v>
      </c>
      <c r="E1307" s="10">
        <v>0</v>
      </c>
      <c r="F1307" s="10" t="str">
        <f>IF(REKAPITULACIJA!$F$48*I1307=0,"",REKAPITULACIJA!$F$48*I1307)</f>
        <v/>
      </c>
      <c r="G1307" s="10" t="str">
        <f t="shared" si="24"/>
        <v/>
      </c>
      <c r="I1307" s="28">
        <v>0</v>
      </c>
    </row>
    <row r="1308" spans="2:9" ht="38.25" hidden="1" x14ac:dyDescent="0.2">
      <c r="B1308" s="9" t="s">
        <v>7487</v>
      </c>
      <c r="C1308" s="12" t="s">
        <v>13</v>
      </c>
      <c r="D1308" s="14" t="s">
        <v>9263</v>
      </c>
      <c r="E1308" s="10">
        <v>0</v>
      </c>
      <c r="F1308" s="10" t="str">
        <f>IF(REKAPITULACIJA!$F$48*I1308=0,"",REKAPITULACIJA!$F$48*I1308)</f>
        <v/>
      </c>
      <c r="G1308" s="10" t="str">
        <f t="shared" si="24"/>
        <v/>
      </c>
      <c r="I1308" s="28">
        <v>0</v>
      </c>
    </row>
    <row r="1309" spans="2:9" ht="38.25" hidden="1" x14ac:dyDescent="0.2">
      <c r="B1309" s="9" t="s">
        <v>7488</v>
      </c>
      <c r="C1309" s="12" t="s">
        <v>13</v>
      </c>
      <c r="D1309" s="14" t="s">
        <v>9264</v>
      </c>
      <c r="E1309" s="10">
        <v>0</v>
      </c>
      <c r="F1309" s="10" t="str">
        <f>IF(REKAPITULACIJA!$F$48*I1309=0,"",REKAPITULACIJA!$F$48*I1309)</f>
        <v/>
      </c>
      <c r="G1309" s="10" t="str">
        <f t="shared" si="24"/>
        <v/>
      </c>
      <c r="I1309" s="28">
        <v>0</v>
      </c>
    </row>
    <row r="1310" spans="2:9" ht="38.25" hidden="1" x14ac:dyDescent="0.2">
      <c r="B1310" s="9" t="s">
        <v>7489</v>
      </c>
      <c r="C1310" s="12" t="s">
        <v>13</v>
      </c>
      <c r="D1310" s="14" t="s">
        <v>9265</v>
      </c>
      <c r="E1310" s="10">
        <v>0</v>
      </c>
      <c r="F1310" s="10" t="str">
        <f>IF(REKAPITULACIJA!$F$48*I1310=0,"",REKAPITULACIJA!$F$48*I1310)</f>
        <v/>
      </c>
      <c r="G1310" s="10" t="str">
        <f t="shared" si="24"/>
        <v/>
      </c>
      <c r="I1310" s="28">
        <v>0</v>
      </c>
    </row>
    <row r="1311" spans="2:9" ht="38.25" hidden="1" x14ac:dyDescent="0.2">
      <c r="B1311" s="9" t="s">
        <v>7490</v>
      </c>
      <c r="C1311" s="12" t="s">
        <v>13</v>
      </c>
      <c r="D1311" s="14" t="s">
        <v>9266</v>
      </c>
      <c r="E1311" s="10">
        <v>0</v>
      </c>
      <c r="F1311" s="10" t="str">
        <f>IF(REKAPITULACIJA!$F$48*I1311=0,"",REKAPITULACIJA!$F$48*I1311)</f>
        <v/>
      </c>
      <c r="G1311" s="10" t="str">
        <f t="shared" si="24"/>
        <v/>
      </c>
      <c r="I1311" s="28">
        <v>0</v>
      </c>
    </row>
    <row r="1312" spans="2:9" ht="38.25" hidden="1" x14ac:dyDescent="0.2">
      <c r="B1312" s="9" t="s">
        <v>7491</v>
      </c>
      <c r="C1312" s="12" t="s">
        <v>13</v>
      </c>
      <c r="D1312" s="14" t="s">
        <v>9267</v>
      </c>
      <c r="E1312" s="10">
        <v>0</v>
      </c>
      <c r="F1312" s="10" t="str">
        <f>IF(REKAPITULACIJA!$F$48*I1312=0,"",REKAPITULACIJA!$F$48*I1312)</f>
        <v/>
      </c>
      <c r="G1312" s="10" t="str">
        <f t="shared" si="24"/>
        <v/>
      </c>
      <c r="I1312" s="28">
        <v>0</v>
      </c>
    </row>
    <row r="1313" spans="2:9" ht="38.25" hidden="1" x14ac:dyDescent="0.2">
      <c r="B1313" s="9" t="s">
        <v>7492</v>
      </c>
      <c r="C1313" s="12" t="s">
        <v>13</v>
      </c>
      <c r="D1313" s="14" t="s">
        <v>9271</v>
      </c>
      <c r="E1313" s="10">
        <v>0</v>
      </c>
      <c r="F1313" s="10" t="str">
        <f>IF(REKAPITULACIJA!$F$48*I1313=0,"",REKAPITULACIJA!$F$48*I1313)</f>
        <v/>
      </c>
      <c r="G1313" s="10" t="str">
        <f t="shared" si="24"/>
        <v/>
      </c>
      <c r="I1313" s="28">
        <v>0</v>
      </c>
    </row>
    <row r="1314" spans="2:9" ht="38.25" hidden="1" x14ac:dyDescent="0.2">
      <c r="B1314" s="9" t="s">
        <v>7493</v>
      </c>
      <c r="C1314" s="12" t="s">
        <v>13</v>
      </c>
      <c r="D1314" s="14" t="s">
        <v>9268</v>
      </c>
      <c r="E1314" s="10">
        <v>0</v>
      </c>
      <c r="F1314" s="10" t="str">
        <f>IF(REKAPITULACIJA!$F$48*I1314=0,"",REKAPITULACIJA!$F$48*I1314)</f>
        <v/>
      </c>
      <c r="G1314" s="10" t="str">
        <f t="shared" si="24"/>
        <v/>
      </c>
      <c r="I1314" s="28">
        <v>0</v>
      </c>
    </row>
    <row r="1315" spans="2:9" ht="38.25" hidden="1" x14ac:dyDescent="0.2">
      <c r="B1315" s="9" t="s">
        <v>7494</v>
      </c>
      <c r="C1315" s="12" t="s">
        <v>13</v>
      </c>
      <c r="D1315" s="14" t="s">
        <v>9269</v>
      </c>
      <c r="E1315" s="10">
        <v>0</v>
      </c>
      <c r="F1315" s="10" t="str">
        <f>IF(REKAPITULACIJA!$F$48*I1315=0,"",REKAPITULACIJA!$F$48*I1315)</f>
        <v/>
      </c>
      <c r="G1315" s="10" t="str">
        <f t="shared" si="24"/>
        <v/>
      </c>
      <c r="I1315" s="28">
        <v>0</v>
      </c>
    </row>
    <row r="1316" spans="2:9" ht="38.25" hidden="1" x14ac:dyDescent="0.2">
      <c r="B1316" s="9" t="s">
        <v>7495</v>
      </c>
      <c r="C1316" s="12" t="s">
        <v>13</v>
      </c>
      <c r="D1316" s="14" t="s">
        <v>9270</v>
      </c>
      <c r="E1316" s="10">
        <v>0</v>
      </c>
      <c r="F1316" s="10" t="str">
        <f>IF(REKAPITULACIJA!$F$48*I1316=0,"",REKAPITULACIJA!$F$48*I1316)</f>
        <v/>
      </c>
      <c r="G1316" s="10" t="str">
        <f t="shared" si="24"/>
        <v/>
      </c>
      <c r="I1316" s="28">
        <v>0</v>
      </c>
    </row>
    <row r="1317" spans="2:9" ht="38.25" hidden="1" x14ac:dyDescent="0.2">
      <c r="B1317" s="9" t="s">
        <v>7496</v>
      </c>
      <c r="C1317" s="12" t="s">
        <v>13</v>
      </c>
      <c r="D1317" s="14" t="s">
        <v>9272</v>
      </c>
      <c r="E1317" s="10">
        <v>0</v>
      </c>
      <c r="F1317" s="10" t="str">
        <f>IF(REKAPITULACIJA!$F$48*I1317=0,"",REKAPITULACIJA!$F$48*I1317)</f>
        <v/>
      </c>
      <c r="G1317" s="10" t="str">
        <f t="shared" si="24"/>
        <v/>
      </c>
      <c r="I1317" s="28">
        <v>0</v>
      </c>
    </row>
    <row r="1318" spans="2:9" ht="38.25" hidden="1" x14ac:dyDescent="0.2">
      <c r="B1318" s="9" t="s">
        <v>7497</v>
      </c>
      <c r="C1318" s="12" t="s">
        <v>13</v>
      </c>
      <c r="D1318" s="14" t="s">
        <v>9273</v>
      </c>
      <c r="E1318" s="10">
        <v>0</v>
      </c>
      <c r="F1318" s="10" t="str">
        <f>IF(REKAPITULACIJA!$F$48*I1318=0,"",REKAPITULACIJA!$F$48*I1318)</f>
        <v/>
      </c>
      <c r="G1318" s="10" t="str">
        <f t="shared" si="24"/>
        <v/>
      </c>
      <c r="I1318" s="28">
        <v>0</v>
      </c>
    </row>
    <row r="1319" spans="2:9" ht="38.25" hidden="1" x14ac:dyDescent="0.2">
      <c r="B1319" s="9" t="s">
        <v>7498</v>
      </c>
      <c r="C1319" s="12" t="s">
        <v>13</v>
      </c>
      <c r="D1319" s="14" t="s">
        <v>9274</v>
      </c>
      <c r="E1319" s="10">
        <v>0</v>
      </c>
      <c r="F1319" s="10" t="str">
        <f>IF(REKAPITULACIJA!$F$48*I1319=0,"",REKAPITULACIJA!$F$48*I1319)</f>
        <v/>
      </c>
      <c r="G1319" s="10" t="str">
        <f t="shared" si="24"/>
        <v/>
      </c>
      <c r="I1319" s="28">
        <v>0</v>
      </c>
    </row>
    <row r="1320" spans="2:9" ht="38.25" hidden="1" x14ac:dyDescent="0.2">
      <c r="B1320" s="9" t="s">
        <v>7499</v>
      </c>
      <c r="C1320" s="12" t="s">
        <v>13</v>
      </c>
      <c r="D1320" s="14" t="s">
        <v>9275</v>
      </c>
      <c r="E1320" s="10">
        <v>0</v>
      </c>
      <c r="F1320" s="10" t="str">
        <f>IF(REKAPITULACIJA!$F$48*I1320=0,"",REKAPITULACIJA!$F$48*I1320)</f>
        <v/>
      </c>
      <c r="G1320" s="10" t="str">
        <f t="shared" si="24"/>
        <v/>
      </c>
      <c r="I1320" s="28">
        <v>0</v>
      </c>
    </row>
    <row r="1321" spans="2:9" ht="38.25" hidden="1" x14ac:dyDescent="0.2">
      <c r="B1321" s="9" t="s">
        <v>7500</v>
      </c>
      <c r="C1321" s="12" t="s">
        <v>13</v>
      </c>
      <c r="D1321" s="14" t="s">
        <v>9276</v>
      </c>
      <c r="E1321" s="10">
        <v>0</v>
      </c>
      <c r="F1321" s="10" t="str">
        <f>IF(REKAPITULACIJA!$F$48*I1321=0,"",REKAPITULACIJA!$F$48*I1321)</f>
        <v/>
      </c>
      <c r="G1321" s="10" t="str">
        <f t="shared" si="24"/>
        <v/>
      </c>
      <c r="I1321" s="28">
        <v>0</v>
      </c>
    </row>
    <row r="1322" spans="2:9" ht="38.25" hidden="1" x14ac:dyDescent="0.2">
      <c r="B1322" s="9" t="s">
        <v>7501</v>
      </c>
      <c r="C1322" s="12" t="s">
        <v>13</v>
      </c>
      <c r="D1322" s="14" t="s">
        <v>9277</v>
      </c>
      <c r="E1322" s="10">
        <v>0</v>
      </c>
      <c r="F1322" s="10" t="str">
        <f>IF(REKAPITULACIJA!$F$48*I1322=0,"",REKAPITULACIJA!$F$48*I1322)</f>
        <v/>
      </c>
      <c r="G1322" s="10" t="str">
        <f t="shared" si="24"/>
        <v/>
      </c>
      <c r="I1322" s="28">
        <v>0</v>
      </c>
    </row>
    <row r="1323" spans="2:9" ht="38.25" hidden="1" x14ac:dyDescent="0.2">
      <c r="B1323" s="9" t="s">
        <v>7502</v>
      </c>
      <c r="C1323" s="12" t="s">
        <v>13</v>
      </c>
      <c r="D1323" s="14" t="s">
        <v>9278</v>
      </c>
      <c r="E1323" s="10">
        <v>0</v>
      </c>
      <c r="F1323" s="10" t="str">
        <f>IF(REKAPITULACIJA!$F$48*I1323=0,"",REKAPITULACIJA!$F$48*I1323)</f>
        <v/>
      </c>
      <c r="G1323" s="10" t="str">
        <f t="shared" si="24"/>
        <v/>
      </c>
      <c r="I1323" s="28">
        <v>0</v>
      </c>
    </row>
    <row r="1324" spans="2:9" ht="38.25" hidden="1" x14ac:dyDescent="0.2">
      <c r="B1324" s="9" t="s">
        <v>7503</v>
      </c>
      <c r="C1324" s="12" t="s">
        <v>13</v>
      </c>
      <c r="D1324" s="14" t="s">
        <v>9279</v>
      </c>
      <c r="E1324" s="10">
        <v>0</v>
      </c>
      <c r="F1324" s="10" t="str">
        <f>IF(REKAPITULACIJA!$F$48*I1324=0,"",REKAPITULACIJA!$F$48*I1324)</f>
        <v/>
      </c>
      <c r="G1324" s="10" t="str">
        <f t="shared" si="24"/>
        <v/>
      </c>
      <c r="I1324" s="28">
        <v>0</v>
      </c>
    </row>
    <row r="1325" spans="2:9" ht="38.25" hidden="1" x14ac:dyDescent="0.2">
      <c r="B1325" s="9" t="s">
        <v>7504</v>
      </c>
      <c r="C1325" s="12" t="s">
        <v>13</v>
      </c>
      <c r="D1325" s="14" t="s">
        <v>9280</v>
      </c>
      <c r="E1325" s="10">
        <v>0</v>
      </c>
      <c r="F1325" s="10" t="str">
        <f>IF(REKAPITULACIJA!$F$48*I1325=0,"",REKAPITULACIJA!$F$48*I1325)</f>
        <v/>
      </c>
      <c r="G1325" s="10" t="str">
        <f t="shared" si="24"/>
        <v/>
      </c>
      <c r="I1325" s="28">
        <v>0</v>
      </c>
    </row>
    <row r="1326" spans="2:9" ht="38.25" hidden="1" x14ac:dyDescent="0.2">
      <c r="B1326" s="9" t="s">
        <v>7505</v>
      </c>
      <c r="C1326" s="12" t="s">
        <v>13</v>
      </c>
      <c r="D1326" s="14" t="s">
        <v>9281</v>
      </c>
      <c r="E1326" s="10">
        <v>0</v>
      </c>
      <c r="F1326" s="10" t="str">
        <f>IF(REKAPITULACIJA!$F$48*I1326=0,"",REKAPITULACIJA!$F$48*I1326)</f>
        <v/>
      </c>
      <c r="G1326" s="10" t="str">
        <f t="shared" si="24"/>
        <v/>
      </c>
      <c r="I1326" s="28">
        <v>0</v>
      </c>
    </row>
    <row r="1327" spans="2:9" ht="38.25" hidden="1" x14ac:dyDescent="0.2">
      <c r="B1327" s="9" t="s">
        <v>7506</v>
      </c>
      <c r="C1327" s="12" t="s">
        <v>13</v>
      </c>
      <c r="D1327" s="14" t="s">
        <v>9282</v>
      </c>
      <c r="E1327" s="10">
        <v>0</v>
      </c>
      <c r="F1327" s="10" t="str">
        <f>IF(REKAPITULACIJA!$F$48*I1327=0,"",REKAPITULACIJA!$F$48*I1327)</f>
        <v/>
      </c>
      <c r="G1327" s="10" t="str">
        <f t="shared" si="24"/>
        <v/>
      </c>
      <c r="I1327" s="28">
        <v>0</v>
      </c>
    </row>
    <row r="1328" spans="2:9" ht="38.25" hidden="1" x14ac:dyDescent="0.2">
      <c r="B1328" s="9" t="s">
        <v>7507</v>
      </c>
      <c r="C1328" s="12" t="s">
        <v>13</v>
      </c>
      <c r="D1328" s="14" t="s">
        <v>9283</v>
      </c>
      <c r="E1328" s="10">
        <v>0</v>
      </c>
      <c r="F1328" s="10" t="str">
        <f>IF(REKAPITULACIJA!$F$48*I1328=0,"",REKAPITULACIJA!$F$48*I1328)</f>
        <v/>
      </c>
      <c r="G1328" s="10" t="str">
        <f t="shared" si="24"/>
        <v/>
      </c>
      <c r="I1328" s="28">
        <v>0</v>
      </c>
    </row>
    <row r="1329" spans="2:9" ht="38.25" hidden="1" x14ac:dyDescent="0.2">
      <c r="B1329" s="9" t="s">
        <v>7508</v>
      </c>
      <c r="C1329" s="12" t="s">
        <v>13</v>
      </c>
      <c r="D1329" s="14" t="s">
        <v>9284</v>
      </c>
      <c r="E1329" s="10">
        <v>0</v>
      </c>
      <c r="F1329" s="10" t="str">
        <f>IF(REKAPITULACIJA!$F$48*I1329=0,"",REKAPITULACIJA!$F$48*I1329)</f>
        <v/>
      </c>
      <c r="G1329" s="10" t="str">
        <f t="shared" si="24"/>
        <v/>
      </c>
      <c r="I1329" s="28">
        <v>0</v>
      </c>
    </row>
    <row r="1330" spans="2:9" ht="38.25" hidden="1" x14ac:dyDescent="0.2">
      <c r="B1330" s="9" t="s">
        <v>7509</v>
      </c>
      <c r="C1330" s="12" t="s">
        <v>13</v>
      </c>
      <c r="D1330" s="14" t="s">
        <v>9285</v>
      </c>
      <c r="E1330" s="10">
        <v>0</v>
      </c>
      <c r="F1330" s="10" t="str">
        <f>IF(REKAPITULACIJA!$F$48*I1330=0,"",REKAPITULACIJA!$F$48*I1330)</f>
        <v/>
      </c>
      <c r="G1330" s="10" t="str">
        <f t="shared" si="24"/>
        <v/>
      </c>
      <c r="I1330" s="28">
        <v>0</v>
      </c>
    </row>
    <row r="1331" spans="2:9" ht="38.25" hidden="1" x14ac:dyDescent="0.2">
      <c r="B1331" s="9" t="s">
        <v>7510</v>
      </c>
      <c r="C1331" s="12" t="s">
        <v>13</v>
      </c>
      <c r="D1331" s="14" t="s">
        <v>9286</v>
      </c>
      <c r="E1331" s="10">
        <v>0</v>
      </c>
      <c r="F1331" s="10" t="str">
        <f>IF(REKAPITULACIJA!$F$48*I1331=0,"",REKAPITULACIJA!$F$48*I1331)</f>
        <v/>
      </c>
      <c r="G1331" s="10" t="str">
        <f t="shared" si="24"/>
        <v/>
      </c>
      <c r="I1331" s="28">
        <v>0</v>
      </c>
    </row>
    <row r="1332" spans="2:9" ht="38.25" hidden="1" x14ac:dyDescent="0.2">
      <c r="B1332" s="9" t="s">
        <v>7511</v>
      </c>
      <c r="C1332" s="12" t="s">
        <v>13</v>
      </c>
      <c r="D1332" s="14" t="s">
        <v>9287</v>
      </c>
      <c r="E1332" s="10">
        <v>0</v>
      </c>
      <c r="F1332" s="10" t="str">
        <f>IF(REKAPITULACIJA!$F$48*I1332=0,"",REKAPITULACIJA!$F$48*I1332)</f>
        <v/>
      </c>
      <c r="G1332" s="10" t="str">
        <f t="shared" si="24"/>
        <v/>
      </c>
      <c r="I1332" s="28">
        <v>0</v>
      </c>
    </row>
    <row r="1333" spans="2:9" ht="38.25" hidden="1" x14ac:dyDescent="0.2">
      <c r="B1333" s="9" t="s">
        <v>7512</v>
      </c>
      <c r="C1333" s="12" t="s">
        <v>13</v>
      </c>
      <c r="D1333" s="14" t="s">
        <v>9288</v>
      </c>
      <c r="E1333" s="10">
        <v>0</v>
      </c>
      <c r="F1333" s="10" t="str">
        <f>IF(REKAPITULACIJA!$F$48*I1333=0,"",REKAPITULACIJA!$F$48*I1333)</f>
        <v/>
      </c>
      <c r="G1333" s="10" t="str">
        <f t="shared" si="24"/>
        <v/>
      </c>
      <c r="I1333" s="28">
        <v>0</v>
      </c>
    </row>
    <row r="1334" spans="2:9" ht="38.25" hidden="1" x14ac:dyDescent="0.2">
      <c r="B1334" s="9" t="s">
        <v>7513</v>
      </c>
      <c r="C1334" s="12" t="s">
        <v>13</v>
      </c>
      <c r="D1334" s="14" t="s">
        <v>9289</v>
      </c>
      <c r="E1334" s="10">
        <v>0</v>
      </c>
      <c r="F1334" s="10" t="str">
        <f>IF(REKAPITULACIJA!$F$48*I1334=0,"",REKAPITULACIJA!$F$48*I1334)</f>
        <v/>
      </c>
      <c r="G1334" s="10" t="str">
        <f t="shared" si="24"/>
        <v/>
      </c>
      <c r="I1334" s="28">
        <v>0</v>
      </c>
    </row>
    <row r="1335" spans="2:9" ht="38.25" hidden="1" x14ac:dyDescent="0.2">
      <c r="B1335" s="9" t="s">
        <v>7514</v>
      </c>
      <c r="C1335" s="12" t="s">
        <v>13</v>
      </c>
      <c r="D1335" s="14" t="s">
        <v>9290</v>
      </c>
      <c r="E1335" s="10">
        <v>0</v>
      </c>
      <c r="F1335" s="10" t="str">
        <f>IF(REKAPITULACIJA!$F$48*I1335=0,"",REKAPITULACIJA!$F$48*I1335)</f>
        <v/>
      </c>
      <c r="G1335" s="10" t="str">
        <f t="shared" si="24"/>
        <v/>
      </c>
      <c r="I1335" s="28">
        <v>0</v>
      </c>
    </row>
    <row r="1336" spans="2:9" ht="38.25" hidden="1" x14ac:dyDescent="0.2">
      <c r="B1336" s="9" t="s">
        <v>7515</v>
      </c>
      <c r="C1336" s="12" t="s">
        <v>13</v>
      </c>
      <c r="D1336" s="14" t="s">
        <v>9291</v>
      </c>
      <c r="E1336" s="10">
        <v>0</v>
      </c>
      <c r="F1336" s="10" t="str">
        <f>IF(REKAPITULACIJA!$F$48*I1336=0,"",REKAPITULACIJA!$F$48*I1336)</f>
        <v/>
      </c>
      <c r="G1336" s="10" t="str">
        <f t="shared" si="24"/>
        <v/>
      </c>
      <c r="I1336" s="28">
        <v>0</v>
      </c>
    </row>
    <row r="1337" spans="2:9" ht="38.25" hidden="1" x14ac:dyDescent="0.2">
      <c r="B1337" s="9" t="s">
        <v>7516</v>
      </c>
      <c r="C1337" s="12" t="s">
        <v>13</v>
      </c>
      <c r="D1337" s="14" t="s">
        <v>9292</v>
      </c>
      <c r="E1337" s="10">
        <v>0</v>
      </c>
      <c r="F1337" s="10" t="str">
        <f>IF(REKAPITULACIJA!$F$48*I1337=0,"",REKAPITULACIJA!$F$48*I1337)</f>
        <v/>
      </c>
      <c r="G1337" s="10" t="str">
        <f t="shared" si="24"/>
        <v/>
      </c>
      <c r="I1337" s="28">
        <v>0</v>
      </c>
    </row>
    <row r="1338" spans="2:9" ht="38.25" hidden="1" x14ac:dyDescent="0.2">
      <c r="B1338" s="9" t="s">
        <v>7517</v>
      </c>
      <c r="C1338" s="12" t="s">
        <v>13</v>
      </c>
      <c r="D1338" s="14" t="s">
        <v>9293</v>
      </c>
      <c r="E1338" s="10">
        <v>0</v>
      </c>
      <c r="F1338" s="10" t="str">
        <f>IF(REKAPITULACIJA!$F$48*I1338=0,"",REKAPITULACIJA!$F$48*I1338)</f>
        <v/>
      </c>
      <c r="G1338" s="10" t="str">
        <f t="shared" si="24"/>
        <v/>
      </c>
      <c r="I1338" s="28">
        <v>0</v>
      </c>
    </row>
    <row r="1339" spans="2:9" ht="38.25" hidden="1" x14ac:dyDescent="0.2">
      <c r="B1339" s="9" t="s">
        <v>7518</v>
      </c>
      <c r="C1339" s="12" t="s">
        <v>13</v>
      </c>
      <c r="D1339" s="14" t="s">
        <v>9294</v>
      </c>
      <c r="E1339" s="10">
        <v>0</v>
      </c>
      <c r="F1339" s="10" t="str">
        <f>IF(REKAPITULACIJA!$F$48*I1339=0,"",REKAPITULACIJA!$F$48*I1339)</f>
        <v/>
      </c>
      <c r="G1339" s="10" t="str">
        <f t="shared" si="24"/>
        <v/>
      </c>
      <c r="I1339" s="28">
        <v>0</v>
      </c>
    </row>
    <row r="1340" spans="2:9" ht="38.25" hidden="1" x14ac:dyDescent="0.2">
      <c r="B1340" s="9" t="s">
        <v>7519</v>
      </c>
      <c r="C1340" s="12" t="s">
        <v>13</v>
      </c>
      <c r="D1340" s="14" t="s">
        <v>9295</v>
      </c>
      <c r="E1340" s="10">
        <v>0</v>
      </c>
      <c r="F1340" s="10" t="str">
        <f>IF(REKAPITULACIJA!$F$48*I1340=0,"",REKAPITULACIJA!$F$48*I1340)</f>
        <v/>
      </c>
      <c r="G1340" s="10" t="str">
        <f t="shared" si="24"/>
        <v/>
      </c>
      <c r="I1340" s="28">
        <v>0</v>
      </c>
    </row>
    <row r="1341" spans="2:9" ht="38.25" hidden="1" x14ac:dyDescent="0.2">
      <c r="B1341" s="9" t="s">
        <v>7520</v>
      </c>
      <c r="C1341" s="12" t="s">
        <v>13</v>
      </c>
      <c r="D1341" s="14" t="s">
        <v>9296</v>
      </c>
      <c r="E1341" s="10">
        <v>0</v>
      </c>
      <c r="F1341" s="10" t="str">
        <f>IF(REKAPITULACIJA!$F$48*I1341=0,"",REKAPITULACIJA!$F$48*I1341)</f>
        <v/>
      </c>
      <c r="G1341" s="10" t="str">
        <f t="shared" si="24"/>
        <v/>
      </c>
      <c r="I1341" s="28">
        <v>0</v>
      </c>
    </row>
    <row r="1342" spans="2:9" ht="38.25" hidden="1" x14ac:dyDescent="0.2">
      <c r="B1342" s="9" t="s">
        <v>7521</v>
      </c>
      <c r="C1342" s="12" t="s">
        <v>13</v>
      </c>
      <c r="D1342" s="14" t="s">
        <v>9297</v>
      </c>
      <c r="E1342" s="10">
        <v>0</v>
      </c>
      <c r="F1342" s="10" t="str">
        <f>IF(REKAPITULACIJA!$F$48*I1342=0,"",REKAPITULACIJA!$F$48*I1342)</f>
        <v/>
      </c>
      <c r="G1342" s="10" t="str">
        <f t="shared" si="24"/>
        <v/>
      </c>
      <c r="I1342" s="28">
        <v>0</v>
      </c>
    </row>
    <row r="1343" spans="2:9" ht="38.25" hidden="1" x14ac:dyDescent="0.2">
      <c r="B1343" s="9" t="s">
        <v>7522</v>
      </c>
      <c r="C1343" s="12" t="s">
        <v>13</v>
      </c>
      <c r="D1343" s="14" t="s">
        <v>9298</v>
      </c>
      <c r="E1343" s="10">
        <v>0</v>
      </c>
      <c r="F1343" s="10" t="str">
        <f>IF(REKAPITULACIJA!$F$48*I1343=0,"",REKAPITULACIJA!$F$48*I1343)</f>
        <v/>
      </c>
      <c r="G1343" s="10" t="str">
        <f t="shared" si="24"/>
        <v/>
      </c>
      <c r="I1343" s="28">
        <v>0</v>
      </c>
    </row>
    <row r="1344" spans="2:9" ht="38.25" hidden="1" x14ac:dyDescent="0.2">
      <c r="B1344" s="9" t="s">
        <v>7523</v>
      </c>
      <c r="C1344" s="12" t="s">
        <v>13</v>
      </c>
      <c r="D1344" s="14" t="s">
        <v>9299</v>
      </c>
      <c r="E1344" s="10">
        <v>0</v>
      </c>
      <c r="F1344" s="10" t="str">
        <f>IF(REKAPITULACIJA!$F$48*I1344=0,"",REKAPITULACIJA!$F$48*I1344)</f>
        <v/>
      </c>
      <c r="G1344" s="10" t="str">
        <f t="shared" si="24"/>
        <v/>
      </c>
      <c r="I1344" s="28">
        <v>0</v>
      </c>
    </row>
    <row r="1345" spans="2:9" ht="38.25" hidden="1" x14ac:dyDescent="0.2">
      <c r="B1345" s="9" t="s">
        <v>7524</v>
      </c>
      <c r="C1345" s="12" t="s">
        <v>13</v>
      </c>
      <c r="D1345" s="14" t="s">
        <v>9300</v>
      </c>
      <c r="E1345" s="10">
        <v>0</v>
      </c>
      <c r="F1345" s="10" t="str">
        <f>IF(REKAPITULACIJA!$F$48*I1345=0,"",REKAPITULACIJA!$F$48*I1345)</f>
        <v/>
      </c>
      <c r="G1345" s="10" t="str">
        <f t="shared" si="24"/>
        <v/>
      </c>
      <c r="I1345" s="28">
        <v>0</v>
      </c>
    </row>
    <row r="1346" spans="2:9" ht="38.25" hidden="1" x14ac:dyDescent="0.2">
      <c r="B1346" s="9" t="s">
        <v>7525</v>
      </c>
      <c r="C1346" s="12" t="s">
        <v>13</v>
      </c>
      <c r="D1346" s="14" t="s">
        <v>9301</v>
      </c>
      <c r="E1346" s="10">
        <v>0</v>
      </c>
      <c r="F1346" s="10" t="str">
        <f>IF(REKAPITULACIJA!$F$48*I1346=0,"",REKAPITULACIJA!$F$48*I1346)</f>
        <v/>
      </c>
      <c r="G1346" s="10" t="str">
        <f t="shared" si="24"/>
        <v/>
      </c>
      <c r="I1346" s="28">
        <v>0</v>
      </c>
    </row>
    <row r="1347" spans="2:9" ht="38.25" hidden="1" x14ac:dyDescent="0.2">
      <c r="B1347" s="9" t="s">
        <v>7526</v>
      </c>
      <c r="C1347" s="12" t="s">
        <v>13</v>
      </c>
      <c r="D1347" s="14" t="s">
        <v>9302</v>
      </c>
      <c r="E1347" s="10">
        <v>0</v>
      </c>
      <c r="F1347" s="10" t="str">
        <f>IF(REKAPITULACIJA!$F$48*I1347=0,"",REKAPITULACIJA!$F$48*I1347)</f>
        <v/>
      </c>
      <c r="G1347" s="10" t="str">
        <f t="shared" si="24"/>
        <v/>
      </c>
      <c r="I1347" s="28">
        <v>0</v>
      </c>
    </row>
    <row r="1348" spans="2:9" ht="38.25" hidden="1" x14ac:dyDescent="0.2">
      <c r="B1348" s="9" t="s">
        <v>7527</v>
      </c>
      <c r="C1348" s="12" t="s">
        <v>13</v>
      </c>
      <c r="D1348" s="14" t="s">
        <v>9303</v>
      </c>
      <c r="E1348" s="10">
        <v>0</v>
      </c>
      <c r="F1348" s="10" t="str">
        <f>IF(REKAPITULACIJA!$F$48*I1348=0,"",REKAPITULACIJA!$F$48*I1348)</f>
        <v/>
      </c>
      <c r="G1348" s="10" t="str">
        <f t="shared" si="24"/>
        <v/>
      </c>
      <c r="I1348" s="28">
        <v>0</v>
      </c>
    </row>
    <row r="1349" spans="2:9" ht="38.25" hidden="1" x14ac:dyDescent="0.2">
      <c r="B1349" s="9" t="s">
        <v>7528</v>
      </c>
      <c r="C1349" s="12" t="s">
        <v>13</v>
      </c>
      <c r="D1349" s="14" t="s">
        <v>9304</v>
      </c>
      <c r="E1349" s="10">
        <v>0</v>
      </c>
      <c r="F1349" s="10" t="str">
        <f>IF(REKAPITULACIJA!$F$48*I1349=0,"",REKAPITULACIJA!$F$48*I1349)</f>
        <v/>
      </c>
      <c r="G1349" s="10" t="str">
        <f t="shared" ref="G1349:G1412" si="25">IF(F1349="","",E1349*F1349)</f>
        <v/>
      </c>
      <c r="I1349" s="28">
        <v>0</v>
      </c>
    </row>
    <row r="1350" spans="2:9" ht="38.25" hidden="1" x14ac:dyDescent="0.2">
      <c r="B1350" s="9" t="s">
        <v>7529</v>
      </c>
      <c r="C1350" s="12" t="s">
        <v>13</v>
      </c>
      <c r="D1350" s="14" t="s">
        <v>9305</v>
      </c>
      <c r="E1350" s="10">
        <v>0</v>
      </c>
      <c r="F1350" s="10" t="str">
        <f>IF(REKAPITULACIJA!$F$48*I1350=0,"",REKAPITULACIJA!$F$48*I1350)</f>
        <v/>
      </c>
      <c r="G1350" s="10" t="str">
        <f t="shared" si="25"/>
        <v/>
      </c>
      <c r="I1350" s="28">
        <v>0</v>
      </c>
    </row>
    <row r="1351" spans="2:9" ht="38.25" hidden="1" x14ac:dyDescent="0.2">
      <c r="B1351" s="9" t="s">
        <v>7530</v>
      </c>
      <c r="C1351" s="12" t="s">
        <v>13</v>
      </c>
      <c r="D1351" s="14" t="s">
        <v>9306</v>
      </c>
      <c r="E1351" s="10">
        <v>0</v>
      </c>
      <c r="F1351" s="10" t="str">
        <f>IF(REKAPITULACIJA!$F$48*I1351=0,"",REKAPITULACIJA!$F$48*I1351)</f>
        <v/>
      </c>
      <c r="G1351" s="10" t="str">
        <f t="shared" si="25"/>
        <v/>
      </c>
      <c r="I1351" s="28">
        <v>0</v>
      </c>
    </row>
    <row r="1352" spans="2:9" ht="38.25" hidden="1" x14ac:dyDescent="0.2">
      <c r="B1352" s="9" t="s">
        <v>7531</v>
      </c>
      <c r="C1352" s="12" t="s">
        <v>13</v>
      </c>
      <c r="D1352" s="14" t="s">
        <v>9307</v>
      </c>
      <c r="E1352" s="10">
        <v>0</v>
      </c>
      <c r="F1352" s="10" t="str">
        <f>IF(REKAPITULACIJA!$F$48*I1352=0,"",REKAPITULACIJA!$F$48*I1352)</f>
        <v/>
      </c>
      <c r="G1352" s="10" t="str">
        <f t="shared" si="25"/>
        <v/>
      </c>
      <c r="I1352" s="28">
        <v>0</v>
      </c>
    </row>
    <row r="1353" spans="2:9" ht="38.25" hidden="1" x14ac:dyDescent="0.2">
      <c r="B1353" s="9" t="s">
        <v>7532</v>
      </c>
      <c r="C1353" s="12" t="s">
        <v>13</v>
      </c>
      <c r="D1353" s="14" t="s">
        <v>9308</v>
      </c>
      <c r="E1353" s="10">
        <v>0</v>
      </c>
      <c r="F1353" s="10" t="str">
        <f>IF(REKAPITULACIJA!$F$48*I1353=0,"",REKAPITULACIJA!$F$48*I1353)</f>
        <v/>
      </c>
      <c r="G1353" s="10" t="str">
        <f t="shared" si="25"/>
        <v/>
      </c>
      <c r="I1353" s="28">
        <v>0</v>
      </c>
    </row>
    <row r="1354" spans="2:9" ht="38.25" hidden="1" x14ac:dyDescent="0.2">
      <c r="B1354" s="9" t="s">
        <v>7533</v>
      </c>
      <c r="C1354" s="12" t="s">
        <v>13</v>
      </c>
      <c r="D1354" s="14" t="s">
        <v>9309</v>
      </c>
      <c r="E1354" s="10">
        <v>0</v>
      </c>
      <c r="F1354" s="10" t="str">
        <f>IF(REKAPITULACIJA!$F$48*I1354=0,"",REKAPITULACIJA!$F$48*I1354)</f>
        <v/>
      </c>
      <c r="G1354" s="10" t="str">
        <f t="shared" si="25"/>
        <v/>
      </c>
      <c r="I1354" s="28">
        <v>0</v>
      </c>
    </row>
    <row r="1355" spans="2:9" ht="38.25" hidden="1" x14ac:dyDescent="0.2">
      <c r="B1355" s="9" t="s">
        <v>7534</v>
      </c>
      <c r="C1355" s="12" t="s">
        <v>13</v>
      </c>
      <c r="D1355" s="14" t="s">
        <v>9310</v>
      </c>
      <c r="E1355" s="10">
        <v>0</v>
      </c>
      <c r="F1355" s="10" t="str">
        <f>IF(REKAPITULACIJA!$F$48*I1355=0,"",REKAPITULACIJA!$F$48*I1355)</f>
        <v/>
      </c>
      <c r="G1355" s="10" t="str">
        <f t="shared" si="25"/>
        <v/>
      </c>
      <c r="I1355" s="28">
        <v>0</v>
      </c>
    </row>
    <row r="1356" spans="2:9" ht="38.25" hidden="1" x14ac:dyDescent="0.2">
      <c r="B1356" s="9" t="s">
        <v>7535</v>
      </c>
      <c r="C1356" s="12" t="s">
        <v>13</v>
      </c>
      <c r="D1356" s="14" t="s">
        <v>9311</v>
      </c>
      <c r="E1356" s="10">
        <v>0</v>
      </c>
      <c r="F1356" s="10" t="str">
        <f>IF(REKAPITULACIJA!$F$48*I1356=0,"",REKAPITULACIJA!$F$48*I1356)</f>
        <v/>
      </c>
      <c r="G1356" s="10" t="str">
        <f t="shared" si="25"/>
        <v/>
      </c>
      <c r="I1356" s="28">
        <v>0</v>
      </c>
    </row>
    <row r="1357" spans="2:9" ht="38.25" hidden="1" x14ac:dyDescent="0.2">
      <c r="B1357" s="9" t="s">
        <v>7536</v>
      </c>
      <c r="C1357" s="12" t="s">
        <v>13</v>
      </c>
      <c r="D1357" s="14" t="s">
        <v>9312</v>
      </c>
      <c r="E1357" s="10">
        <v>0</v>
      </c>
      <c r="F1357" s="10" t="str">
        <f>IF(REKAPITULACIJA!$F$48*I1357=0,"",REKAPITULACIJA!$F$48*I1357)</f>
        <v/>
      </c>
      <c r="G1357" s="10" t="str">
        <f t="shared" si="25"/>
        <v/>
      </c>
      <c r="I1357" s="28">
        <v>0</v>
      </c>
    </row>
    <row r="1358" spans="2:9" ht="38.25" hidden="1" x14ac:dyDescent="0.2">
      <c r="B1358" s="9" t="s">
        <v>7537</v>
      </c>
      <c r="C1358" s="12" t="s">
        <v>13</v>
      </c>
      <c r="D1358" s="14" t="s">
        <v>9313</v>
      </c>
      <c r="E1358" s="10">
        <v>0</v>
      </c>
      <c r="F1358" s="10" t="str">
        <f>IF(REKAPITULACIJA!$F$48*I1358=0,"",REKAPITULACIJA!$F$48*I1358)</f>
        <v/>
      </c>
      <c r="G1358" s="10" t="str">
        <f t="shared" si="25"/>
        <v/>
      </c>
      <c r="I1358" s="28">
        <v>0</v>
      </c>
    </row>
    <row r="1359" spans="2:9" ht="38.25" hidden="1" x14ac:dyDescent="0.2">
      <c r="B1359" s="9" t="s">
        <v>7538</v>
      </c>
      <c r="C1359" s="12" t="s">
        <v>13</v>
      </c>
      <c r="D1359" s="14" t="s">
        <v>9314</v>
      </c>
      <c r="E1359" s="10">
        <v>0</v>
      </c>
      <c r="F1359" s="10" t="str">
        <f>IF(REKAPITULACIJA!$F$48*I1359=0,"",REKAPITULACIJA!$F$48*I1359)</f>
        <v/>
      </c>
      <c r="G1359" s="10" t="str">
        <f t="shared" si="25"/>
        <v/>
      </c>
      <c r="I1359" s="28">
        <v>0</v>
      </c>
    </row>
    <row r="1360" spans="2:9" ht="38.25" hidden="1" x14ac:dyDescent="0.2">
      <c r="B1360" s="9" t="s">
        <v>7539</v>
      </c>
      <c r="C1360" s="12" t="s">
        <v>13</v>
      </c>
      <c r="D1360" s="14" t="s">
        <v>9315</v>
      </c>
      <c r="E1360" s="10">
        <v>0</v>
      </c>
      <c r="F1360" s="10" t="str">
        <f>IF(REKAPITULACIJA!$F$48*I1360=0,"",REKAPITULACIJA!$F$48*I1360)</f>
        <v/>
      </c>
      <c r="G1360" s="10" t="str">
        <f t="shared" si="25"/>
        <v/>
      </c>
      <c r="I1360" s="28">
        <v>0</v>
      </c>
    </row>
    <row r="1361" spans="2:9" ht="38.25" hidden="1" x14ac:dyDescent="0.2">
      <c r="B1361" s="9" t="s">
        <v>7540</v>
      </c>
      <c r="C1361" s="12" t="s">
        <v>13</v>
      </c>
      <c r="D1361" s="14" t="s">
        <v>9316</v>
      </c>
      <c r="E1361" s="10">
        <v>0</v>
      </c>
      <c r="F1361" s="10" t="str">
        <f>IF(REKAPITULACIJA!$F$48*I1361=0,"",REKAPITULACIJA!$F$48*I1361)</f>
        <v/>
      </c>
      <c r="G1361" s="10" t="str">
        <f t="shared" si="25"/>
        <v/>
      </c>
      <c r="I1361" s="28">
        <v>0</v>
      </c>
    </row>
    <row r="1362" spans="2:9" ht="38.25" hidden="1" x14ac:dyDescent="0.2">
      <c r="B1362" s="9" t="s">
        <v>7541</v>
      </c>
      <c r="C1362" s="12" t="s">
        <v>13</v>
      </c>
      <c r="D1362" s="14" t="s">
        <v>9317</v>
      </c>
      <c r="E1362" s="10">
        <v>0</v>
      </c>
      <c r="F1362" s="10" t="str">
        <f>IF(REKAPITULACIJA!$F$48*I1362=0,"",REKAPITULACIJA!$F$48*I1362)</f>
        <v/>
      </c>
      <c r="G1362" s="10" t="str">
        <f t="shared" si="25"/>
        <v/>
      </c>
      <c r="I1362" s="28">
        <v>0</v>
      </c>
    </row>
    <row r="1363" spans="2:9" ht="38.25" hidden="1" x14ac:dyDescent="0.2">
      <c r="B1363" s="9" t="s">
        <v>7542</v>
      </c>
      <c r="C1363" s="12" t="s">
        <v>13</v>
      </c>
      <c r="D1363" s="14" t="s">
        <v>9318</v>
      </c>
      <c r="E1363" s="10">
        <v>0</v>
      </c>
      <c r="F1363" s="10" t="str">
        <f>IF(REKAPITULACIJA!$F$48*I1363=0,"",REKAPITULACIJA!$F$48*I1363)</f>
        <v/>
      </c>
      <c r="G1363" s="10" t="str">
        <f t="shared" si="25"/>
        <v/>
      </c>
      <c r="I1363" s="28">
        <v>0</v>
      </c>
    </row>
    <row r="1364" spans="2:9" ht="38.25" hidden="1" x14ac:dyDescent="0.2">
      <c r="B1364" s="9" t="s">
        <v>7543</v>
      </c>
      <c r="C1364" s="12" t="s">
        <v>13</v>
      </c>
      <c r="D1364" s="14" t="s">
        <v>9319</v>
      </c>
      <c r="E1364" s="10">
        <v>0</v>
      </c>
      <c r="F1364" s="10" t="str">
        <f>IF(REKAPITULACIJA!$F$48*I1364=0,"",REKAPITULACIJA!$F$48*I1364)</f>
        <v/>
      </c>
      <c r="G1364" s="10" t="str">
        <f t="shared" si="25"/>
        <v/>
      </c>
      <c r="I1364" s="28">
        <v>0</v>
      </c>
    </row>
    <row r="1365" spans="2:9" ht="38.25" hidden="1" x14ac:dyDescent="0.2">
      <c r="B1365" s="9" t="s">
        <v>7544</v>
      </c>
      <c r="C1365" s="12" t="s">
        <v>13</v>
      </c>
      <c r="D1365" s="14" t="s">
        <v>9320</v>
      </c>
      <c r="E1365" s="10">
        <v>0</v>
      </c>
      <c r="F1365" s="10" t="str">
        <f>IF(REKAPITULACIJA!$F$48*I1365=0,"",REKAPITULACIJA!$F$48*I1365)</f>
        <v/>
      </c>
      <c r="G1365" s="10" t="str">
        <f t="shared" si="25"/>
        <v/>
      </c>
      <c r="I1365" s="28">
        <v>0</v>
      </c>
    </row>
    <row r="1366" spans="2:9" ht="38.25" hidden="1" x14ac:dyDescent="0.2">
      <c r="B1366" s="9" t="s">
        <v>7545</v>
      </c>
      <c r="C1366" s="12" t="s">
        <v>13</v>
      </c>
      <c r="D1366" s="14" t="s">
        <v>9321</v>
      </c>
      <c r="E1366" s="10">
        <v>0</v>
      </c>
      <c r="F1366" s="10" t="str">
        <f>IF(REKAPITULACIJA!$F$48*I1366=0,"",REKAPITULACIJA!$F$48*I1366)</f>
        <v/>
      </c>
      <c r="G1366" s="10" t="str">
        <f t="shared" si="25"/>
        <v/>
      </c>
      <c r="I1366" s="28">
        <v>0</v>
      </c>
    </row>
    <row r="1367" spans="2:9" ht="38.25" hidden="1" x14ac:dyDescent="0.2">
      <c r="B1367" s="9" t="s">
        <v>7546</v>
      </c>
      <c r="C1367" s="12" t="s">
        <v>13</v>
      </c>
      <c r="D1367" s="14" t="s">
        <v>9322</v>
      </c>
      <c r="E1367" s="10">
        <v>0</v>
      </c>
      <c r="F1367" s="10" t="str">
        <f>IF(REKAPITULACIJA!$F$48*I1367=0,"",REKAPITULACIJA!$F$48*I1367)</f>
        <v/>
      </c>
      <c r="G1367" s="10" t="str">
        <f t="shared" si="25"/>
        <v/>
      </c>
      <c r="I1367" s="28">
        <v>0</v>
      </c>
    </row>
    <row r="1368" spans="2:9" ht="38.25" hidden="1" x14ac:dyDescent="0.2">
      <c r="B1368" s="9" t="s">
        <v>7547</v>
      </c>
      <c r="C1368" s="12" t="s">
        <v>13</v>
      </c>
      <c r="D1368" s="14" t="s">
        <v>9323</v>
      </c>
      <c r="E1368" s="10">
        <v>0</v>
      </c>
      <c r="F1368" s="10" t="str">
        <f>IF(REKAPITULACIJA!$F$48*I1368=0,"",REKAPITULACIJA!$F$48*I1368)</f>
        <v/>
      </c>
      <c r="G1368" s="10" t="str">
        <f t="shared" si="25"/>
        <v/>
      </c>
      <c r="I1368" s="28">
        <v>0</v>
      </c>
    </row>
    <row r="1369" spans="2:9" ht="38.25" hidden="1" x14ac:dyDescent="0.2">
      <c r="B1369" s="9" t="s">
        <v>7548</v>
      </c>
      <c r="C1369" s="12" t="s">
        <v>13</v>
      </c>
      <c r="D1369" s="14" t="s">
        <v>9324</v>
      </c>
      <c r="E1369" s="10">
        <v>0</v>
      </c>
      <c r="F1369" s="10" t="str">
        <f>IF(REKAPITULACIJA!$F$48*I1369=0,"",REKAPITULACIJA!$F$48*I1369)</f>
        <v/>
      </c>
      <c r="G1369" s="10" t="str">
        <f t="shared" si="25"/>
        <v/>
      </c>
      <c r="I1369" s="28">
        <v>0</v>
      </c>
    </row>
    <row r="1370" spans="2:9" ht="51" hidden="1" x14ac:dyDescent="0.2">
      <c r="B1370" s="9" t="s">
        <v>7549</v>
      </c>
      <c r="C1370" s="12" t="s">
        <v>13</v>
      </c>
      <c r="D1370" s="14" t="s">
        <v>9325</v>
      </c>
      <c r="E1370" s="10">
        <v>0</v>
      </c>
      <c r="F1370" s="10" t="str">
        <f>IF(REKAPITULACIJA!$F$48*I1370=0,"",REKAPITULACIJA!$F$48*I1370)</f>
        <v/>
      </c>
      <c r="G1370" s="10" t="str">
        <f t="shared" si="25"/>
        <v/>
      </c>
      <c r="I1370" s="28">
        <v>0</v>
      </c>
    </row>
    <row r="1371" spans="2:9" ht="51" hidden="1" x14ac:dyDescent="0.2">
      <c r="B1371" s="9" t="s">
        <v>7550</v>
      </c>
      <c r="C1371" s="12" t="s">
        <v>13</v>
      </c>
      <c r="D1371" s="14" t="s">
        <v>9326</v>
      </c>
      <c r="E1371" s="10">
        <v>0</v>
      </c>
      <c r="F1371" s="10" t="str">
        <f>IF(REKAPITULACIJA!$F$48*I1371=0,"",REKAPITULACIJA!$F$48*I1371)</f>
        <v/>
      </c>
      <c r="G1371" s="10" t="str">
        <f t="shared" si="25"/>
        <v/>
      </c>
      <c r="I1371" s="28">
        <v>0</v>
      </c>
    </row>
    <row r="1372" spans="2:9" ht="51" hidden="1" x14ac:dyDescent="0.2">
      <c r="B1372" s="9" t="s">
        <v>7551</v>
      </c>
      <c r="C1372" s="12" t="s">
        <v>13</v>
      </c>
      <c r="D1372" s="14" t="s">
        <v>9327</v>
      </c>
      <c r="E1372" s="10">
        <v>0</v>
      </c>
      <c r="F1372" s="10" t="str">
        <f>IF(REKAPITULACIJA!$F$48*I1372=0,"",REKAPITULACIJA!$F$48*I1372)</f>
        <v/>
      </c>
      <c r="G1372" s="10" t="str">
        <f t="shared" si="25"/>
        <v/>
      </c>
      <c r="I1372" s="28">
        <v>0</v>
      </c>
    </row>
    <row r="1373" spans="2:9" ht="51" hidden="1" x14ac:dyDescent="0.2">
      <c r="B1373" s="9" t="s">
        <v>7552</v>
      </c>
      <c r="C1373" s="12" t="s">
        <v>13</v>
      </c>
      <c r="D1373" s="14" t="s">
        <v>9328</v>
      </c>
      <c r="E1373" s="10">
        <v>0</v>
      </c>
      <c r="F1373" s="10" t="str">
        <f>IF(REKAPITULACIJA!$F$48*I1373=0,"",REKAPITULACIJA!$F$48*I1373)</f>
        <v/>
      </c>
      <c r="G1373" s="10" t="str">
        <f t="shared" si="25"/>
        <v/>
      </c>
      <c r="I1373" s="28">
        <v>0</v>
      </c>
    </row>
    <row r="1374" spans="2:9" ht="51" hidden="1" x14ac:dyDescent="0.2">
      <c r="B1374" s="9" t="s">
        <v>7553</v>
      </c>
      <c r="C1374" s="12" t="s">
        <v>13</v>
      </c>
      <c r="D1374" s="14" t="s">
        <v>9329</v>
      </c>
      <c r="E1374" s="10">
        <v>0</v>
      </c>
      <c r="F1374" s="10" t="str">
        <f>IF(REKAPITULACIJA!$F$48*I1374=0,"",REKAPITULACIJA!$F$48*I1374)</f>
        <v/>
      </c>
      <c r="G1374" s="10" t="str">
        <f t="shared" si="25"/>
        <v/>
      </c>
      <c r="I1374" s="28">
        <v>0</v>
      </c>
    </row>
    <row r="1375" spans="2:9" ht="51" hidden="1" x14ac:dyDescent="0.2">
      <c r="B1375" s="9" t="s">
        <v>7554</v>
      </c>
      <c r="C1375" s="12" t="s">
        <v>13</v>
      </c>
      <c r="D1375" s="14" t="s">
        <v>9330</v>
      </c>
      <c r="E1375" s="10">
        <v>0</v>
      </c>
      <c r="F1375" s="10" t="str">
        <f>IF(REKAPITULACIJA!$F$48*I1375=0,"",REKAPITULACIJA!$F$48*I1375)</f>
        <v/>
      </c>
      <c r="G1375" s="10" t="str">
        <f t="shared" si="25"/>
        <v/>
      </c>
      <c r="I1375" s="28">
        <v>0</v>
      </c>
    </row>
    <row r="1376" spans="2:9" ht="51" hidden="1" x14ac:dyDescent="0.2">
      <c r="B1376" s="9" t="s">
        <v>7555</v>
      </c>
      <c r="C1376" s="12" t="s">
        <v>13</v>
      </c>
      <c r="D1376" s="14" t="s">
        <v>9331</v>
      </c>
      <c r="E1376" s="10">
        <v>0</v>
      </c>
      <c r="F1376" s="10" t="str">
        <f>IF(REKAPITULACIJA!$F$48*I1376=0,"",REKAPITULACIJA!$F$48*I1376)</f>
        <v/>
      </c>
      <c r="G1376" s="10" t="str">
        <f t="shared" si="25"/>
        <v/>
      </c>
      <c r="I1376" s="28">
        <v>0</v>
      </c>
    </row>
    <row r="1377" spans="2:9" ht="51" hidden="1" x14ac:dyDescent="0.2">
      <c r="B1377" s="9" t="s">
        <v>7556</v>
      </c>
      <c r="C1377" s="12" t="s">
        <v>13</v>
      </c>
      <c r="D1377" s="14" t="s">
        <v>9332</v>
      </c>
      <c r="E1377" s="10">
        <v>0</v>
      </c>
      <c r="F1377" s="10" t="str">
        <f>IF(REKAPITULACIJA!$F$48*I1377=0,"",REKAPITULACIJA!$F$48*I1377)</f>
        <v/>
      </c>
      <c r="G1377" s="10" t="str">
        <f t="shared" si="25"/>
        <v/>
      </c>
      <c r="I1377" s="28">
        <v>0</v>
      </c>
    </row>
    <row r="1378" spans="2:9" ht="38.25" hidden="1" x14ac:dyDescent="0.2">
      <c r="B1378" s="9" t="s">
        <v>7557</v>
      </c>
      <c r="C1378" s="12" t="s">
        <v>13</v>
      </c>
      <c r="D1378" s="14" t="s">
        <v>9333</v>
      </c>
      <c r="E1378" s="10">
        <v>0</v>
      </c>
      <c r="F1378" s="10" t="str">
        <f>IF(REKAPITULACIJA!$F$48*I1378=0,"",REKAPITULACIJA!$F$48*I1378)</f>
        <v/>
      </c>
      <c r="G1378" s="10" t="str">
        <f t="shared" si="25"/>
        <v/>
      </c>
      <c r="I1378" s="28">
        <v>0</v>
      </c>
    </row>
    <row r="1379" spans="2:9" ht="38.25" hidden="1" x14ac:dyDescent="0.2">
      <c r="B1379" s="9" t="s">
        <v>7558</v>
      </c>
      <c r="C1379" s="12" t="s">
        <v>13</v>
      </c>
      <c r="D1379" s="14" t="s">
        <v>9334</v>
      </c>
      <c r="E1379" s="10">
        <v>0</v>
      </c>
      <c r="F1379" s="10" t="str">
        <f>IF(REKAPITULACIJA!$F$48*I1379=0,"",REKAPITULACIJA!$F$48*I1379)</f>
        <v/>
      </c>
      <c r="G1379" s="10" t="str">
        <f t="shared" si="25"/>
        <v/>
      </c>
      <c r="I1379" s="28">
        <v>0</v>
      </c>
    </row>
    <row r="1380" spans="2:9" ht="38.25" hidden="1" x14ac:dyDescent="0.2">
      <c r="B1380" s="9" t="s">
        <v>7559</v>
      </c>
      <c r="C1380" s="12" t="s">
        <v>13</v>
      </c>
      <c r="D1380" s="14" t="s">
        <v>9335</v>
      </c>
      <c r="E1380" s="10">
        <v>0</v>
      </c>
      <c r="F1380" s="10" t="str">
        <f>IF(REKAPITULACIJA!$F$48*I1380=0,"",REKAPITULACIJA!$F$48*I1380)</f>
        <v/>
      </c>
      <c r="G1380" s="10" t="str">
        <f t="shared" si="25"/>
        <v/>
      </c>
      <c r="I1380" s="28">
        <v>0</v>
      </c>
    </row>
    <row r="1381" spans="2:9" ht="38.25" hidden="1" x14ac:dyDescent="0.2">
      <c r="B1381" s="9" t="s">
        <v>7560</v>
      </c>
      <c r="C1381" s="12" t="s">
        <v>13</v>
      </c>
      <c r="D1381" s="14" t="s">
        <v>9336</v>
      </c>
      <c r="E1381" s="10">
        <v>0</v>
      </c>
      <c r="F1381" s="10" t="str">
        <f>IF(REKAPITULACIJA!$F$48*I1381=0,"",REKAPITULACIJA!$F$48*I1381)</f>
        <v/>
      </c>
      <c r="G1381" s="10" t="str">
        <f t="shared" si="25"/>
        <v/>
      </c>
      <c r="I1381" s="28">
        <v>0</v>
      </c>
    </row>
    <row r="1382" spans="2:9" ht="38.25" hidden="1" x14ac:dyDescent="0.2">
      <c r="B1382" s="9" t="s">
        <v>7561</v>
      </c>
      <c r="C1382" s="12" t="s">
        <v>13</v>
      </c>
      <c r="D1382" s="14" t="s">
        <v>9337</v>
      </c>
      <c r="E1382" s="10">
        <v>0</v>
      </c>
      <c r="F1382" s="10" t="str">
        <f>IF(REKAPITULACIJA!$F$48*I1382=0,"",REKAPITULACIJA!$F$48*I1382)</f>
        <v/>
      </c>
      <c r="G1382" s="10" t="str">
        <f t="shared" si="25"/>
        <v/>
      </c>
      <c r="I1382" s="28">
        <v>0</v>
      </c>
    </row>
    <row r="1383" spans="2:9" ht="38.25" hidden="1" x14ac:dyDescent="0.2">
      <c r="B1383" s="9" t="s">
        <v>7562</v>
      </c>
      <c r="C1383" s="12" t="s">
        <v>13</v>
      </c>
      <c r="D1383" s="14" t="s">
        <v>9338</v>
      </c>
      <c r="E1383" s="10">
        <v>0</v>
      </c>
      <c r="F1383" s="10" t="str">
        <f>IF(REKAPITULACIJA!$F$48*I1383=0,"",REKAPITULACIJA!$F$48*I1383)</f>
        <v/>
      </c>
      <c r="G1383" s="10" t="str">
        <f t="shared" si="25"/>
        <v/>
      </c>
      <c r="I1383" s="28">
        <v>0</v>
      </c>
    </row>
    <row r="1384" spans="2:9" ht="38.25" hidden="1" x14ac:dyDescent="0.2">
      <c r="B1384" s="9" t="s">
        <v>7563</v>
      </c>
      <c r="C1384" s="12" t="s">
        <v>13</v>
      </c>
      <c r="D1384" s="14" t="s">
        <v>9339</v>
      </c>
      <c r="E1384" s="10">
        <v>0</v>
      </c>
      <c r="F1384" s="10" t="str">
        <f>IF(REKAPITULACIJA!$F$48*I1384=0,"",REKAPITULACIJA!$F$48*I1384)</f>
        <v/>
      </c>
      <c r="G1384" s="10" t="str">
        <f t="shared" si="25"/>
        <v/>
      </c>
      <c r="I1384" s="28">
        <v>0</v>
      </c>
    </row>
    <row r="1385" spans="2:9" ht="38.25" hidden="1" x14ac:dyDescent="0.2">
      <c r="B1385" s="9" t="s">
        <v>7564</v>
      </c>
      <c r="C1385" s="12" t="s">
        <v>13</v>
      </c>
      <c r="D1385" s="14" t="s">
        <v>9340</v>
      </c>
      <c r="E1385" s="10">
        <v>0</v>
      </c>
      <c r="F1385" s="10" t="str">
        <f>IF(REKAPITULACIJA!$F$48*I1385=0,"",REKAPITULACIJA!$F$48*I1385)</f>
        <v/>
      </c>
      <c r="G1385" s="10" t="str">
        <f t="shared" si="25"/>
        <v/>
      </c>
      <c r="I1385" s="28">
        <v>0</v>
      </c>
    </row>
    <row r="1386" spans="2:9" ht="38.25" hidden="1" x14ac:dyDescent="0.2">
      <c r="B1386" s="9" t="s">
        <v>7565</v>
      </c>
      <c r="C1386" s="12" t="s">
        <v>13</v>
      </c>
      <c r="D1386" s="14" t="s">
        <v>9341</v>
      </c>
      <c r="E1386" s="10">
        <v>0</v>
      </c>
      <c r="F1386" s="10" t="str">
        <f>IF(REKAPITULACIJA!$F$48*I1386=0,"",REKAPITULACIJA!$F$48*I1386)</f>
        <v/>
      </c>
      <c r="G1386" s="10" t="str">
        <f t="shared" si="25"/>
        <v/>
      </c>
      <c r="I1386" s="28">
        <v>0</v>
      </c>
    </row>
    <row r="1387" spans="2:9" ht="38.25" hidden="1" x14ac:dyDescent="0.2">
      <c r="B1387" s="9" t="s">
        <v>7566</v>
      </c>
      <c r="C1387" s="12" t="s">
        <v>13</v>
      </c>
      <c r="D1387" s="14" t="s">
        <v>9342</v>
      </c>
      <c r="E1387" s="10">
        <v>0</v>
      </c>
      <c r="F1387" s="10" t="str">
        <f>IF(REKAPITULACIJA!$F$48*I1387=0,"",REKAPITULACIJA!$F$48*I1387)</f>
        <v/>
      </c>
      <c r="G1387" s="10" t="str">
        <f t="shared" si="25"/>
        <v/>
      </c>
      <c r="I1387" s="28">
        <v>0</v>
      </c>
    </row>
    <row r="1388" spans="2:9" ht="38.25" hidden="1" x14ac:dyDescent="0.2">
      <c r="B1388" s="9" t="s">
        <v>7567</v>
      </c>
      <c r="C1388" s="12" t="s">
        <v>13</v>
      </c>
      <c r="D1388" s="14" t="s">
        <v>9343</v>
      </c>
      <c r="E1388" s="10">
        <v>0</v>
      </c>
      <c r="F1388" s="10" t="str">
        <f>IF(REKAPITULACIJA!$F$48*I1388=0,"",REKAPITULACIJA!$F$48*I1388)</f>
        <v/>
      </c>
      <c r="G1388" s="10" t="str">
        <f t="shared" si="25"/>
        <v/>
      </c>
      <c r="I1388" s="28">
        <v>0</v>
      </c>
    </row>
    <row r="1389" spans="2:9" ht="38.25" hidden="1" x14ac:dyDescent="0.2">
      <c r="B1389" s="9" t="s">
        <v>7568</v>
      </c>
      <c r="C1389" s="12" t="s">
        <v>13</v>
      </c>
      <c r="D1389" s="14" t="s">
        <v>9344</v>
      </c>
      <c r="E1389" s="10">
        <v>0</v>
      </c>
      <c r="F1389" s="10" t="str">
        <f>IF(REKAPITULACIJA!$F$48*I1389=0,"",REKAPITULACIJA!$F$48*I1389)</f>
        <v/>
      </c>
      <c r="G1389" s="10" t="str">
        <f t="shared" si="25"/>
        <v/>
      </c>
      <c r="I1389" s="28">
        <v>0</v>
      </c>
    </row>
    <row r="1390" spans="2:9" ht="38.25" hidden="1" x14ac:dyDescent="0.2">
      <c r="B1390" s="9" t="s">
        <v>7569</v>
      </c>
      <c r="C1390" s="12" t="s">
        <v>13</v>
      </c>
      <c r="D1390" s="14" t="s">
        <v>9345</v>
      </c>
      <c r="E1390" s="10">
        <v>0</v>
      </c>
      <c r="F1390" s="10" t="str">
        <f>IF(REKAPITULACIJA!$F$48*I1390=0,"",REKAPITULACIJA!$F$48*I1390)</f>
        <v/>
      </c>
      <c r="G1390" s="10" t="str">
        <f t="shared" si="25"/>
        <v/>
      </c>
      <c r="I1390" s="28">
        <v>0</v>
      </c>
    </row>
    <row r="1391" spans="2:9" ht="38.25" hidden="1" x14ac:dyDescent="0.2">
      <c r="B1391" s="9" t="s">
        <v>7570</v>
      </c>
      <c r="C1391" s="12" t="s">
        <v>13</v>
      </c>
      <c r="D1391" s="14" t="s">
        <v>9346</v>
      </c>
      <c r="E1391" s="10">
        <v>0</v>
      </c>
      <c r="F1391" s="10" t="str">
        <f>IF(REKAPITULACIJA!$F$48*I1391=0,"",REKAPITULACIJA!$F$48*I1391)</f>
        <v/>
      </c>
      <c r="G1391" s="10" t="str">
        <f t="shared" si="25"/>
        <v/>
      </c>
      <c r="I1391" s="28">
        <v>0</v>
      </c>
    </row>
    <row r="1392" spans="2:9" ht="38.25" hidden="1" x14ac:dyDescent="0.2">
      <c r="B1392" s="9" t="s">
        <v>7571</v>
      </c>
      <c r="C1392" s="12" t="s">
        <v>13</v>
      </c>
      <c r="D1392" s="14" t="s">
        <v>9347</v>
      </c>
      <c r="E1392" s="10">
        <v>0</v>
      </c>
      <c r="F1392" s="10" t="str">
        <f>IF(REKAPITULACIJA!$F$48*I1392=0,"",REKAPITULACIJA!$F$48*I1392)</f>
        <v/>
      </c>
      <c r="G1392" s="10" t="str">
        <f t="shared" si="25"/>
        <v/>
      </c>
      <c r="I1392" s="28">
        <v>0</v>
      </c>
    </row>
    <row r="1393" spans="2:9" ht="38.25" hidden="1" x14ac:dyDescent="0.2">
      <c r="B1393" s="9" t="s">
        <v>7572</v>
      </c>
      <c r="C1393" s="12" t="s">
        <v>13</v>
      </c>
      <c r="D1393" s="14" t="s">
        <v>9348</v>
      </c>
      <c r="E1393" s="10">
        <v>0</v>
      </c>
      <c r="F1393" s="10" t="str">
        <f>IF(REKAPITULACIJA!$F$48*I1393=0,"",REKAPITULACIJA!$F$48*I1393)</f>
        <v/>
      </c>
      <c r="G1393" s="10" t="str">
        <f t="shared" si="25"/>
        <v/>
      </c>
      <c r="I1393" s="28">
        <v>0</v>
      </c>
    </row>
    <row r="1394" spans="2:9" ht="38.25" hidden="1" x14ac:dyDescent="0.2">
      <c r="B1394" s="9" t="s">
        <v>7573</v>
      </c>
      <c r="C1394" s="12" t="s">
        <v>13</v>
      </c>
      <c r="D1394" s="14" t="s">
        <v>9349</v>
      </c>
      <c r="E1394" s="10">
        <v>0</v>
      </c>
      <c r="F1394" s="10" t="str">
        <f>IF(REKAPITULACIJA!$F$48*I1394=0,"",REKAPITULACIJA!$F$48*I1394)</f>
        <v/>
      </c>
      <c r="G1394" s="10" t="str">
        <f t="shared" si="25"/>
        <v/>
      </c>
      <c r="I1394" s="28">
        <v>0</v>
      </c>
    </row>
    <row r="1395" spans="2:9" ht="38.25" hidden="1" x14ac:dyDescent="0.2">
      <c r="B1395" s="9" t="s">
        <v>7574</v>
      </c>
      <c r="C1395" s="12" t="s">
        <v>13</v>
      </c>
      <c r="D1395" s="14" t="s">
        <v>9350</v>
      </c>
      <c r="E1395" s="10">
        <v>0</v>
      </c>
      <c r="F1395" s="10" t="str">
        <f>IF(REKAPITULACIJA!$F$48*I1395=0,"",REKAPITULACIJA!$F$48*I1395)</f>
        <v/>
      </c>
      <c r="G1395" s="10" t="str">
        <f t="shared" si="25"/>
        <v/>
      </c>
      <c r="I1395" s="28">
        <v>0</v>
      </c>
    </row>
    <row r="1396" spans="2:9" ht="38.25" hidden="1" x14ac:dyDescent="0.2">
      <c r="B1396" s="9" t="s">
        <v>7575</v>
      </c>
      <c r="C1396" s="12" t="s">
        <v>13</v>
      </c>
      <c r="D1396" s="14" t="s">
        <v>9351</v>
      </c>
      <c r="E1396" s="10">
        <v>0</v>
      </c>
      <c r="F1396" s="10" t="str">
        <f>IF(REKAPITULACIJA!$F$48*I1396=0,"",REKAPITULACIJA!$F$48*I1396)</f>
        <v/>
      </c>
      <c r="G1396" s="10" t="str">
        <f t="shared" si="25"/>
        <v/>
      </c>
      <c r="I1396" s="28">
        <v>0</v>
      </c>
    </row>
    <row r="1397" spans="2:9" ht="38.25" hidden="1" x14ac:dyDescent="0.2">
      <c r="B1397" s="9" t="s">
        <v>7576</v>
      </c>
      <c r="C1397" s="12" t="s">
        <v>13</v>
      </c>
      <c r="D1397" s="14" t="s">
        <v>9352</v>
      </c>
      <c r="E1397" s="10">
        <v>0</v>
      </c>
      <c r="F1397" s="10" t="str">
        <f>IF(REKAPITULACIJA!$F$48*I1397=0,"",REKAPITULACIJA!$F$48*I1397)</f>
        <v/>
      </c>
      <c r="G1397" s="10" t="str">
        <f t="shared" si="25"/>
        <v/>
      </c>
      <c r="I1397" s="28">
        <v>0</v>
      </c>
    </row>
    <row r="1398" spans="2:9" ht="38.25" hidden="1" x14ac:dyDescent="0.2">
      <c r="B1398" s="9" t="s">
        <v>7577</v>
      </c>
      <c r="C1398" s="12" t="s">
        <v>13</v>
      </c>
      <c r="D1398" s="14" t="s">
        <v>9353</v>
      </c>
      <c r="E1398" s="10">
        <v>0</v>
      </c>
      <c r="F1398" s="10" t="str">
        <f>IF(REKAPITULACIJA!$F$48*I1398=0,"",REKAPITULACIJA!$F$48*I1398)</f>
        <v/>
      </c>
      <c r="G1398" s="10" t="str">
        <f t="shared" si="25"/>
        <v/>
      </c>
      <c r="I1398" s="28">
        <v>0</v>
      </c>
    </row>
    <row r="1399" spans="2:9" ht="38.25" hidden="1" x14ac:dyDescent="0.2">
      <c r="B1399" s="9" t="s">
        <v>7578</v>
      </c>
      <c r="C1399" s="12" t="s">
        <v>13</v>
      </c>
      <c r="D1399" s="14" t="s">
        <v>9354</v>
      </c>
      <c r="E1399" s="10">
        <v>0</v>
      </c>
      <c r="F1399" s="10" t="str">
        <f>IF(REKAPITULACIJA!$F$48*I1399=0,"",REKAPITULACIJA!$F$48*I1399)</f>
        <v/>
      </c>
      <c r="G1399" s="10" t="str">
        <f t="shared" si="25"/>
        <v/>
      </c>
      <c r="I1399" s="28">
        <v>0</v>
      </c>
    </row>
    <row r="1400" spans="2:9" ht="38.25" hidden="1" x14ac:dyDescent="0.2">
      <c r="B1400" s="9" t="s">
        <v>7579</v>
      </c>
      <c r="C1400" s="12" t="s">
        <v>13</v>
      </c>
      <c r="D1400" s="14" t="s">
        <v>9355</v>
      </c>
      <c r="E1400" s="10">
        <v>0</v>
      </c>
      <c r="F1400" s="10" t="str">
        <f>IF(REKAPITULACIJA!$F$48*I1400=0,"",REKAPITULACIJA!$F$48*I1400)</f>
        <v/>
      </c>
      <c r="G1400" s="10" t="str">
        <f t="shared" si="25"/>
        <v/>
      </c>
      <c r="I1400" s="28">
        <v>0</v>
      </c>
    </row>
    <row r="1401" spans="2:9" ht="38.25" hidden="1" x14ac:dyDescent="0.2">
      <c r="B1401" s="9" t="s">
        <v>7580</v>
      </c>
      <c r="C1401" s="12" t="s">
        <v>13</v>
      </c>
      <c r="D1401" s="14" t="s">
        <v>9356</v>
      </c>
      <c r="E1401" s="10">
        <v>0</v>
      </c>
      <c r="F1401" s="10" t="str">
        <f>IF(REKAPITULACIJA!$F$48*I1401=0,"",REKAPITULACIJA!$F$48*I1401)</f>
        <v/>
      </c>
      <c r="G1401" s="10" t="str">
        <f t="shared" si="25"/>
        <v/>
      </c>
      <c r="I1401" s="28">
        <v>0</v>
      </c>
    </row>
    <row r="1402" spans="2:9" ht="38.25" hidden="1" x14ac:dyDescent="0.2">
      <c r="B1402" s="9" t="s">
        <v>7581</v>
      </c>
      <c r="C1402" s="12" t="s">
        <v>13</v>
      </c>
      <c r="D1402" s="14" t="s">
        <v>9357</v>
      </c>
      <c r="E1402" s="10">
        <v>0</v>
      </c>
      <c r="F1402" s="10" t="str">
        <f>IF(REKAPITULACIJA!$F$48*I1402=0,"",REKAPITULACIJA!$F$48*I1402)</f>
        <v/>
      </c>
      <c r="G1402" s="10" t="str">
        <f t="shared" si="25"/>
        <v/>
      </c>
      <c r="I1402" s="28">
        <v>0</v>
      </c>
    </row>
    <row r="1403" spans="2:9" ht="38.25" hidden="1" x14ac:dyDescent="0.2">
      <c r="B1403" s="9" t="s">
        <v>7582</v>
      </c>
      <c r="C1403" s="12" t="s">
        <v>13</v>
      </c>
      <c r="D1403" s="14" t="s">
        <v>9358</v>
      </c>
      <c r="E1403" s="10">
        <v>0</v>
      </c>
      <c r="F1403" s="10" t="str">
        <f>IF(REKAPITULACIJA!$F$48*I1403=0,"",REKAPITULACIJA!$F$48*I1403)</f>
        <v/>
      </c>
      <c r="G1403" s="10" t="str">
        <f t="shared" si="25"/>
        <v/>
      </c>
      <c r="I1403" s="28">
        <v>0</v>
      </c>
    </row>
    <row r="1404" spans="2:9" ht="25.5" hidden="1" x14ac:dyDescent="0.2">
      <c r="B1404" s="9" t="s">
        <v>7583</v>
      </c>
      <c r="C1404" s="12" t="s">
        <v>13</v>
      </c>
      <c r="D1404" s="14" t="s">
        <v>7584</v>
      </c>
      <c r="E1404" s="10">
        <v>0</v>
      </c>
      <c r="F1404" s="10" t="str">
        <f>IF(REKAPITULACIJA!$F$48*I1404=0,"",REKAPITULACIJA!$F$48*I1404)</f>
        <v/>
      </c>
      <c r="G1404" s="10" t="str">
        <f t="shared" si="25"/>
        <v/>
      </c>
      <c r="I1404" s="28">
        <v>0</v>
      </c>
    </row>
    <row r="1405" spans="2:9" ht="25.5" hidden="1" x14ac:dyDescent="0.2">
      <c r="B1405" s="9" t="s">
        <v>7585</v>
      </c>
      <c r="C1405" s="12" t="s">
        <v>13</v>
      </c>
      <c r="D1405" s="14" t="s">
        <v>7586</v>
      </c>
      <c r="E1405" s="10">
        <v>0</v>
      </c>
      <c r="F1405" s="10" t="str">
        <f>IF(REKAPITULACIJA!$F$48*I1405=0,"",REKAPITULACIJA!$F$48*I1405)</f>
        <v/>
      </c>
      <c r="G1405" s="10" t="str">
        <f t="shared" si="25"/>
        <v/>
      </c>
      <c r="I1405" s="28">
        <v>0</v>
      </c>
    </row>
    <row r="1406" spans="2:9" ht="25.5" hidden="1" x14ac:dyDescent="0.2">
      <c r="B1406" s="9" t="s">
        <v>7587</v>
      </c>
      <c r="C1406" s="12" t="s">
        <v>13</v>
      </c>
      <c r="D1406" s="14" t="s">
        <v>7588</v>
      </c>
      <c r="E1406" s="10">
        <v>0</v>
      </c>
      <c r="F1406" s="10" t="str">
        <f>IF(REKAPITULACIJA!$F$48*I1406=0,"",REKAPITULACIJA!$F$48*I1406)</f>
        <v/>
      </c>
      <c r="G1406" s="10" t="str">
        <f t="shared" si="25"/>
        <v/>
      </c>
      <c r="I1406" s="28">
        <v>0</v>
      </c>
    </row>
    <row r="1407" spans="2:9" ht="38.25" hidden="1" x14ac:dyDescent="0.2">
      <c r="B1407" s="9" t="s">
        <v>7589</v>
      </c>
      <c r="C1407" s="12" t="s">
        <v>13</v>
      </c>
      <c r="D1407" s="14" t="s">
        <v>9359</v>
      </c>
      <c r="E1407" s="10">
        <v>0</v>
      </c>
      <c r="F1407" s="10" t="str">
        <f>IF(REKAPITULACIJA!$F$48*I1407=0,"",REKAPITULACIJA!$F$48*I1407)</f>
        <v/>
      </c>
      <c r="G1407" s="10" t="str">
        <f t="shared" si="25"/>
        <v/>
      </c>
      <c r="I1407" s="28">
        <v>0</v>
      </c>
    </row>
    <row r="1408" spans="2:9" ht="38.25" hidden="1" x14ac:dyDescent="0.2">
      <c r="B1408" s="9" t="s">
        <v>7590</v>
      </c>
      <c r="C1408" s="12" t="s">
        <v>13</v>
      </c>
      <c r="D1408" s="14" t="s">
        <v>9360</v>
      </c>
      <c r="E1408" s="10">
        <v>0</v>
      </c>
      <c r="F1408" s="10" t="str">
        <f>IF(REKAPITULACIJA!$F$48*I1408=0,"",REKAPITULACIJA!$F$48*I1408)</f>
        <v/>
      </c>
      <c r="G1408" s="10" t="str">
        <f t="shared" si="25"/>
        <v/>
      </c>
      <c r="I1408" s="28">
        <v>0</v>
      </c>
    </row>
    <row r="1409" spans="2:9" ht="38.25" hidden="1" x14ac:dyDescent="0.2">
      <c r="B1409" s="9" t="s">
        <v>7591</v>
      </c>
      <c r="C1409" s="12" t="s">
        <v>84</v>
      </c>
      <c r="D1409" s="14" t="s">
        <v>9361</v>
      </c>
      <c r="E1409" s="10">
        <v>0</v>
      </c>
      <c r="F1409" s="10" t="str">
        <f>IF(REKAPITULACIJA!$F$48*I1409=0,"",REKAPITULACIJA!$F$48*I1409)</f>
        <v/>
      </c>
      <c r="G1409" s="10" t="str">
        <f t="shared" si="25"/>
        <v/>
      </c>
      <c r="I1409" s="28">
        <v>0</v>
      </c>
    </row>
    <row r="1410" spans="2:9" ht="38.25" hidden="1" x14ac:dyDescent="0.2">
      <c r="B1410" s="9" t="s">
        <v>7592</v>
      </c>
      <c r="C1410" s="12" t="s">
        <v>84</v>
      </c>
      <c r="D1410" s="14" t="s">
        <v>9362</v>
      </c>
      <c r="E1410" s="10">
        <v>0</v>
      </c>
      <c r="F1410" s="10" t="str">
        <f>IF(REKAPITULACIJA!$F$48*I1410=0,"",REKAPITULACIJA!$F$48*I1410)</f>
        <v/>
      </c>
      <c r="G1410" s="10" t="str">
        <f t="shared" si="25"/>
        <v/>
      </c>
      <c r="I1410" s="28">
        <v>0</v>
      </c>
    </row>
    <row r="1411" spans="2:9" ht="38.25" hidden="1" x14ac:dyDescent="0.2">
      <c r="B1411" s="9" t="s">
        <v>7593</v>
      </c>
      <c r="C1411" s="12" t="s">
        <v>84</v>
      </c>
      <c r="D1411" s="14" t="s">
        <v>9363</v>
      </c>
      <c r="E1411" s="10">
        <v>0</v>
      </c>
      <c r="F1411" s="10" t="str">
        <f>IF(REKAPITULACIJA!$F$48*I1411=0,"",REKAPITULACIJA!$F$48*I1411)</f>
        <v/>
      </c>
      <c r="G1411" s="10" t="str">
        <f t="shared" si="25"/>
        <v/>
      </c>
      <c r="I1411" s="28">
        <v>0</v>
      </c>
    </row>
    <row r="1412" spans="2:9" ht="38.25" hidden="1" x14ac:dyDescent="0.2">
      <c r="B1412" s="9" t="s">
        <v>7594</v>
      </c>
      <c r="C1412" s="12" t="s">
        <v>84</v>
      </c>
      <c r="D1412" s="14" t="s">
        <v>9364</v>
      </c>
      <c r="E1412" s="10">
        <v>0</v>
      </c>
      <c r="F1412" s="10" t="str">
        <f>IF(REKAPITULACIJA!$F$48*I1412=0,"",REKAPITULACIJA!$F$48*I1412)</f>
        <v/>
      </c>
      <c r="G1412" s="10" t="str">
        <f t="shared" si="25"/>
        <v/>
      </c>
      <c r="I1412" s="28">
        <v>0</v>
      </c>
    </row>
    <row r="1413" spans="2:9" ht="38.25" hidden="1" x14ac:dyDescent="0.2">
      <c r="B1413" s="9" t="s">
        <v>7595</v>
      </c>
      <c r="C1413" s="12" t="s">
        <v>84</v>
      </c>
      <c r="D1413" s="14" t="s">
        <v>9365</v>
      </c>
      <c r="E1413" s="10">
        <v>0</v>
      </c>
      <c r="F1413" s="10" t="str">
        <f>IF(REKAPITULACIJA!$F$48*I1413=0,"",REKAPITULACIJA!$F$48*I1413)</f>
        <v/>
      </c>
      <c r="G1413" s="10" t="str">
        <f t="shared" ref="G1413:G1438" si="26">IF(F1413="","",E1413*F1413)</f>
        <v/>
      </c>
      <c r="I1413" s="28">
        <v>0</v>
      </c>
    </row>
    <row r="1414" spans="2:9" ht="38.25" hidden="1" x14ac:dyDescent="0.2">
      <c r="B1414" s="9" t="s">
        <v>7596</v>
      </c>
      <c r="C1414" s="12" t="s">
        <v>84</v>
      </c>
      <c r="D1414" s="14" t="s">
        <v>9366</v>
      </c>
      <c r="E1414" s="10">
        <v>0</v>
      </c>
      <c r="F1414" s="10" t="str">
        <f>IF(REKAPITULACIJA!$F$48*I1414=0,"",REKAPITULACIJA!$F$48*I1414)</f>
        <v/>
      </c>
      <c r="G1414" s="10" t="str">
        <f t="shared" si="26"/>
        <v/>
      </c>
      <c r="I1414" s="28">
        <v>0</v>
      </c>
    </row>
    <row r="1415" spans="2:9" ht="38.25" hidden="1" x14ac:dyDescent="0.2">
      <c r="B1415" s="9" t="s">
        <v>7597</v>
      </c>
      <c r="C1415" s="12" t="s">
        <v>84</v>
      </c>
      <c r="D1415" s="14" t="s">
        <v>9367</v>
      </c>
      <c r="E1415" s="10">
        <v>0</v>
      </c>
      <c r="F1415" s="10" t="str">
        <f>IF(REKAPITULACIJA!$F$48*I1415=0,"",REKAPITULACIJA!$F$48*I1415)</f>
        <v/>
      </c>
      <c r="G1415" s="10" t="str">
        <f t="shared" si="26"/>
        <v/>
      </c>
      <c r="I1415" s="28">
        <v>0</v>
      </c>
    </row>
    <row r="1416" spans="2:9" ht="38.25" hidden="1" x14ac:dyDescent="0.2">
      <c r="B1416" s="9" t="s">
        <v>7598</v>
      </c>
      <c r="C1416" s="12" t="s">
        <v>84</v>
      </c>
      <c r="D1416" s="14" t="s">
        <v>9368</v>
      </c>
      <c r="E1416" s="10">
        <v>0</v>
      </c>
      <c r="F1416" s="10" t="str">
        <f>IF(REKAPITULACIJA!$F$48*I1416=0,"",REKAPITULACIJA!$F$48*I1416)</f>
        <v/>
      </c>
      <c r="G1416" s="10" t="str">
        <f t="shared" si="26"/>
        <v/>
      </c>
      <c r="I1416" s="28">
        <v>0</v>
      </c>
    </row>
    <row r="1417" spans="2:9" ht="38.25" hidden="1" x14ac:dyDescent="0.2">
      <c r="B1417" s="9" t="s">
        <v>7599</v>
      </c>
      <c r="C1417" s="12" t="s">
        <v>13</v>
      </c>
      <c r="D1417" s="14" t="s">
        <v>9369</v>
      </c>
      <c r="E1417" s="10">
        <v>0</v>
      </c>
      <c r="F1417" s="10" t="str">
        <f>IF(REKAPITULACIJA!$F$48*I1417=0,"",REKAPITULACIJA!$F$48*I1417)</f>
        <v/>
      </c>
      <c r="G1417" s="10" t="str">
        <f t="shared" si="26"/>
        <v/>
      </c>
      <c r="I1417" s="28">
        <v>0</v>
      </c>
    </row>
    <row r="1418" spans="2:9" ht="38.25" hidden="1" x14ac:dyDescent="0.2">
      <c r="B1418" s="9" t="s">
        <v>7600</v>
      </c>
      <c r="C1418" s="12" t="s">
        <v>13</v>
      </c>
      <c r="D1418" s="14" t="s">
        <v>9370</v>
      </c>
      <c r="E1418" s="10">
        <v>0</v>
      </c>
      <c r="F1418" s="10" t="str">
        <f>IF(REKAPITULACIJA!$F$48*I1418=0,"",REKAPITULACIJA!$F$48*I1418)</f>
        <v/>
      </c>
      <c r="G1418" s="10" t="str">
        <f t="shared" si="26"/>
        <v/>
      </c>
      <c r="I1418" s="28">
        <v>0</v>
      </c>
    </row>
    <row r="1419" spans="2:9" ht="38.25" hidden="1" x14ac:dyDescent="0.2">
      <c r="B1419" s="9" t="s">
        <v>7601</v>
      </c>
      <c r="C1419" s="12" t="s">
        <v>13</v>
      </c>
      <c r="D1419" s="14" t="s">
        <v>9371</v>
      </c>
      <c r="E1419" s="10">
        <v>0</v>
      </c>
      <c r="F1419" s="10" t="str">
        <f>IF(REKAPITULACIJA!$F$48*I1419=0,"",REKAPITULACIJA!$F$48*I1419)</f>
        <v/>
      </c>
      <c r="G1419" s="10" t="str">
        <f t="shared" si="26"/>
        <v/>
      </c>
      <c r="I1419" s="28">
        <v>0</v>
      </c>
    </row>
    <row r="1420" spans="2:9" ht="25.5" hidden="1" x14ac:dyDescent="0.2">
      <c r="B1420" s="9" t="s">
        <v>7602</v>
      </c>
      <c r="C1420" s="12" t="s">
        <v>13</v>
      </c>
      <c r="D1420" s="14" t="s">
        <v>7603</v>
      </c>
      <c r="E1420" s="10">
        <v>0</v>
      </c>
      <c r="F1420" s="10" t="str">
        <f>IF(REKAPITULACIJA!$F$48*I1420=0,"",REKAPITULACIJA!$F$48*I1420)</f>
        <v/>
      </c>
      <c r="G1420" s="10" t="str">
        <f t="shared" si="26"/>
        <v/>
      </c>
      <c r="I1420" s="28">
        <v>0</v>
      </c>
    </row>
    <row r="1421" spans="2:9" ht="25.5" hidden="1" x14ac:dyDescent="0.2">
      <c r="B1421" s="9" t="s">
        <v>7604</v>
      </c>
      <c r="C1421" s="12" t="s">
        <v>13</v>
      </c>
      <c r="D1421" s="14" t="s">
        <v>7605</v>
      </c>
      <c r="E1421" s="10">
        <v>0</v>
      </c>
      <c r="F1421" s="10" t="str">
        <f>IF(REKAPITULACIJA!$F$48*I1421=0,"",REKAPITULACIJA!$F$48*I1421)</f>
        <v/>
      </c>
      <c r="G1421" s="10" t="str">
        <f t="shared" si="26"/>
        <v/>
      </c>
      <c r="I1421" s="28">
        <v>0</v>
      </c>
    </row>
    <row r="1422" spans="2:9" ht="25.5" hidden="1" x14ac:dyDescent="0.2">
      <c r="B1422" s="9" t="s">
        <v>7606</v>
      </c>
      <c r="C1422" s="12" t="s">
        <v>13</v>
      </c>
      <c r="D1422" s="14" t="s">
        <v>7607</v>
      </c>
      <c r="E1422" s="10">
        <v>0</v>
      </c>
      <c r="F1422" s="10" t="str">
        <f>IF(REKAPITULACIJA!$F$48*I1422=0,"",REKAPITULACIJA!$F$48*I1422)</f>
        <v/>
      </c>
      <c r="G1422" s="10" t="str">
        <f t="shared" si="26"/>
        <v/>
      </c>
      <c r="I1422" s="28">
        <v>0</v>
      </c>
    </row>
    <row r="1423" spans="2:9" ht="38.25" hidden="1" x14ac:dyDescent="0.2">
      <c r="B1423" s="9" t="s">
        <v>7608</v>
      </c>
      <c r="C1423" s="12" t="s">
        <v>13</v>
      </c>
      <c r="D1423" s="14" t="s">
        <v>9372</v>
      </c>
      <c r="E1423" s="10">
        <v>0</v>
      </c>
      <c r="F1423" s="10" t="str">
        <f>IF(REKAPITULACIJA!$F$48*I1423=0,"",REKAPITULACIJA!$F$48*I1423)</f>
        <v/>
      </c>
      <c r="G1423" s="10" t="str">
        <f t="shared" si="26"/>
        <v/>
      </c>
      <c r="I1423" s="28">
        <v>0</v>
      </c>
    </row>
    <row r="1424" spans="2:9" ht="38.25" hidden="1" x14ac:dyDescent="0.2">
      <c r="B1424" s="9" t="s">
        <v>7609</v>
      </c>
      <c r="C1424" s="12" t="s">
        <v>13</v>
      </c>
      <c r="D1424" s="14" t="s">
        <v>9373</v>
      </c>
      <c r="E1424" s="10">
        <v>0</v>
      </c>
      <c r="F1424" s="10" t="str">
        <f>IF(REKAPITULACIJA!$F$48*I1424=0,"",REKAPITULACIJA!$F$48*I1424)</f>
        <v/>
      </c>
      <c r="G1424" s="10" t="str">
        <f t="shared" si="26"/>
        <v/>
      </c>
      <c r="I1424" s="28">
        <v>0</v>
      </c>
    </row>
    <row r="1425" spans="2:9" ht="38.25" hidden="1" x14ac:dyDescent="0.2">
      <c r="B1425" s="9" t="s">
        <v>7610</v>
      </c>
      <c r="C1425" s="12" t="s">
        <v>13</v>
      </c>
      <c r="D1425" s="14" t="s">
        <v>9374</v>
      </c>
      <c r="E1425" s="10">
        <v>0</v>
      </c>
      <c r="F1425" s="10" t="str">
        <f>IF(REKAPITULACIJA!$F$48*I1425=0,"",REKAPITULACIJA!$F$48*I1425)</f>
        <v/>
      </c>
      <c r="G1425" s="10" t="str">
        <f t="shared" si="26"/>
        <v/>
      </c>
      <c r="I1425" s="28">
        <v>0</v>
      </c>
    </row>
    <row r="1426" spans="2:9" ht="38.25" hidden="1" x14ac:dyDescent="0.2">
      <c r="B1426" s="9" t="s">
        <v>7611</v>
      </c>
      <c r="C1426" s="12" t="s">
        <v>13</v>
      </c>
      <c r="D1426" s="14" t="s">
        <v>9372</v>
      </c>
      <c r="E1426" s="10">
        <v>0</v>
      </c>
      <c r="F1426" s="10" t="str">
        <f>IF(REKAPITULACIJA!$F$48*I1426=0,"",REKAPITULACIJA!$F$48*I1426)</f>
        <v/>
      </c>
      <c r="G1426" s="10" t="str">
        <f t="shared" si="26"/>
        <v/>
      </c>
      <c r="I1426" s="28">
        <v>0</v>
      </c>
    </row>
    <row r="1427" spans="2:9" ht="38.25" hidden="1" x14ac:dyDescent="0.2">
      <c r="B1427" s="9" t="s">
        <v>7612</v>
      </c>
      <c r="C1427" s="12" t="s">
        <v>13</v>
      </c>
      <c r="D1427" s="14" t="s">
        <v>9373</v>
      </c>
      <c r="E1427" s="10">
        <v>0</v>
      </c>
      <c r="F1427" s="10" t="str">
        <f>IF(REKAPITULACIJA!$F$48*I1427=0,"",REKAPITULACIJA!$F$48*I1427)</f>
        <v/>
      </c>
      <c r="G1427" s="10" t="str">
        <f t="shared" si="26"/>
        <v/>
      </c>
      <c r="I1427" s="28">
        <v>0</v>
      </c>
    </row>
    <row r="1428" spans="2:9" ht="38.25" hidden="1" x14ac:dyDescent="0.2">
      <c r="B1428" s="9" t="s">
        <v>7613</v>
      </c>
      <c r="C1428" s="12" t="s">
        <v>13</v>
      </c>
      <c r="D1428" s="14" t="s">
        <v>9375</v>
      </c>
      <c r="E1428" s="10">
        <v>0</v>
      </c>
      <c r="F1428" s="10" t="str">
        <f>IF(REKAPITULACIJA!$F$48*I1428=0,"",REKAPITULACIJA!$F$48*I1428)</f>
        <v/>
      </c>
      <c r="G1428" s="10" t="str">
        <f t="shared" si="26"/>
        <v/>
      </c>
      <c r="I1428" s="28">
        <v>0</v>
      </c>
    </row>
    <row r="1429" spans="2:9" ht="25.5" hidden="1" x14ac:dyDescent="0.2">
      <c r="B1429" s="9" t="s">
        <v>7614</v>
      </c>
      <c r="C1429" s="12" t="s">
        <v>13</v>
      </c>
      <c r="D1429" s="14" t="s">
        <v>9376</v>
      </c>
      <c r="E1429" s="10">
        <v>0</v>
      </c>
      <c r="F1429" s="10" t="str">
        <f>IF(REKAPITULACIJA!$F$48*I1429=0,"",REKAPITULACIJA!$F$48*I1429)</f>
        <v/>
      </c>
      <c r="G1429" s="10" t="str">
        <f t="shared" si="26"/>
        <v/>
      </c>
      <c r="I1429" s="28">
        <v>0</v>
      </c>
    </row>
    <row r="1430" spans="2:9" ht="25.5" hidden="1" x14ac:dyDescent="0.2">
      <c r="B1430" s="9" t="s">
        <v>7615</v>
      </c>
      <c r="C1430" s="12" t="s">
        <v>13</v>
      </c>
      <c r="D1430" s="14" t="s">
        <v>7616</v>
      </c>
      <c r="E1430" s="10">
        <v>0</v>
      </c>
      <c r="F1430" s="10" t="str">
        <f>IF(REKAPITULACIJA!$F$48*I1430=0,"",REKAPITULACIJA!$F$48*I1430)</f>
        <v/>
      </c>
      <c r="G1430" s="10" t="str">
        <f t="shared" si="26"/>
        <v/>
      </c>
      <c r="I1430" s="28">
        <v>0</v>
      </c>
    </row>
    <row r="1431" spans="2:9" ht="25.5" hidden="1" x14ac:dyDescent="0.2">
      <c r="B1431" s="9" t="s">
        <v>7617</v>
      </c>
      <c r="C1431" s="12" t="s">
        <v>13</v>
      </c>
      <c r="D1431" s="14" t="s">
        <v>7618</v>
      </c>
      <c r="E1431" s="10">
        <v>0</v>
      </c>
      <c r="F1431" s="10" t="str">
        <f>IF(REKAPITULACIJA!$F$48*I1431=0,"",REKAPITULACIJA!$F$48*I1431)</f>
        <v/>
      </c>
      <c r="G1431" s="10" t="str">
        <f t="shared" si="26"/>
        <v/>
      </c>
      <c r="I1431" s="28">
        <v>0</v>
      </c>
    </row>
    <row r="1432" spans="2:9" ht="38.25" hidden="1" x14ac:dyDescent="0.2">
      <c r="B1432" s="9" t="s">
        <v>7619</v>
      </c>
      <c r="C1432" s="12" t="s">
        <v>84</v>
      </c>
      <c r="D1432" s="14" t="s">
        <v>9377</v>
      </c>
      <c r="E1432" s="10">
        <v>0</v>
      </c>
      <c r="F1432" s="10" t="str">
        <f>IF(REKAPITULACIJA!$F$48*I1432=0,"",REKAPITULACIJA!$F$48*I1432)</f>
        <v/>
      </c>
      <c r="G1432" s="10" t="str">
        <f t="shared" si="26"/>
        <v/>
      </c>
      <c r="I1432" s="28">
        <v>0</v>
      </c>
    </row>
    <row r="1433" spans="2:9" ht="38.25" hidden="1" x14ac:dyDescent="0.2">
      <c r="B1433" s="9" t="s">
        <v>7620</v>
      </c>
      <c r="C1433" s="12" t="s">
        <v>84</v>
      </c>
      <c r="D1433" s="14" t="s">
        <v>9378</v>
      </c>
      <c r="E1433" s="10">
        <v>0</v>
      </c>
      <c r="F1433" s="10" t="str">
        <f>IF(REKAPITULACIJA!$F$48*I1433=0,"",REKAPITULACIJA!$F$48*I1433)</f>
        <v/>
      </c>
      <c r="G1433" s="10" t="str">
        <f t="shared" si="26"/>
        <v/>
      </c>
      <c r="I1433" s="28">
        <v>0</v>
      </c>
    </row>
    <row r="1434" spans="2:9" ht="38.25" hidden="1" x14ac:dyDescent="0.2">
      <c r="B1434" s="9" t="s">
        <v>7621</v>
      </c>
      <c r="C1434" s="12" t="s">
        <v>84</v>
      </c>
      <c r="D1434" s="14" t="s">
        <v>9379</v>
      </c>
      <c r="E1434" s="10">
        <v>0</v>
      </c>
      <c r="F1434" s="10" t="str">
        <f>IF(REKAPITULACIJA!$F$48*I1434=0,"",REKAPITULACIJA!$F$48*I1434)</f>
        <v/>
      </c>
      <c r="G1434" s="10" t="str">
        <f t="shared" si="26"/>
        <v/>
      </c>
      <c r="I1434" s="28">
        <v>0</v>
      </c>
    </row>
    <row r="1435" spans="2:9" ht="38.25" hidden="1" x14ac:dyDescent="0.2">
      <c r="B1435" s="9" t="s">
        <v>7622</v>
      </c>
      <c r="C1435" s="12" t="s">
        <v>84</v>
      </c>
      <c r="D1435" s="14" t="s">
        <v>9380</v>
      </c>
      <c r="E1435" s="10">
        <v>0</v>
      </c>
      <c r="F1435" s="10" t="str">
        <f>IF(REKAPITULACIJA!$F$48*I1435=0,"",REKAPITULACIJA!$F$48*I1435)</f>
        <v/>
      </c>
      <c r="G1435" s="10" t="str">
        <f t="shared" si="26"/>
        <v/>
      </c>
      <c r="I1435" s="28">
        <v>0</v>
      </c>
    </row>
    <row r="1436" spans="2:9" ht="38.25" hidden="1" x14ac:dyDescent="0.2">
      <c r="B1436" s="9" t="s">
        <v>7623</v>
      </c>
      <c r="C1436" s="12" t="s">
        <v>84</v>
      </c>
      <c r="D1436" s="14" t="s">
        <v>7624</v>
      </c>
      <c r="E1436" s="10">
        <v>0</v>
      </c>
      <c r="F1436" s="10" t="str">
        <f>IF(REKAPITULACIJA!$F$48*I1436=0,"",REKAPITULACIJA!$F$48*I1436)</f>
        <v/>
      </c>
      <c r="G1436" s="10" t="str">
        <f t="shared" si="26"/>
        <v/>
      </c>
      <c r="I1436" s="28">
        <v>0</v>
      </c>
    </row>
    <row r="1437" spans="2:9" ht="25.5" hidden="1" x14ac:dyDescent="0.2">
      <c r="B1437" s="9" t="s">
        <v>7625</v>
      </c>
      <c r="C1437" s="12" t="s">
        <v>13</v>
      </c>
      <c r="D1437" s="14" t="s">
        <v>7626</v>
      </c>
      <c r="E1437" s="10">
        <v>0</v>
      </c>
      <c r="F1437" s="10" t="str">
        <f>IF(REKAPITULACIJA!$F$48*I1437=0,"",REKAPITULACIJA!$F$48*I1437)</f>
        <v/>
      </c>
      <c r="G1437" s="10" t="str">
        <f t="shared" si="26"/>
        <v/>
      </c>
      <c r="I1437" s="28">
        <v>0</v>
      </c>
    </row>
    <row r="1438" spans="2:9" ht="25.5" hidden="1" x14ac:dyDescent="0.2">
      <c r="B1438" s="9" t="s">
        <v>7627</v>
      </c>
      <c r="C1438" s="12" t="s">
        <v>13</v>
      </c>
      <c r="D1438" s="14" t="s">
        <v>9381</v>
      </c>
      <c r="E1438" s="10">
        <v>0</v>
      </c>
      <c r="F1438" s="10" t="str">
        <f>IF(REKAPITULACIJA!$F$48*I1438=0,"",REKAPITULACIJA!$F$48*I1438)</f>
        <v/>
      </c>
      <c r="G1438" s="10" t="str">
        <f t="shared" si="26"/>
        <v/>
      </c>
      <c r="I1438" s="28">
        <v>0</v>
      </c>
    </row>
    <row r="1439" spans="2:9" hidden="1" x14ac:dyDescent="0.2">
      <c r="E1439" s="45">
        <f>IF(SUM(E1442:E1499)=0,0,"")</f>
        <v>0</v>
      </c>
      <c r="F1439" s="45"/>
      <c r="G1439" s="45">
        <f>IF(REKAPITULACIJA!$F$48=0,"",IF(SUM(G1442:G1499)=0,0,""))</f>
        <v>0</v>
      </c>
    </row>
    <row r="1440" spans="2:9" ht="21.2" hidden="1" customHeight="1" x14ac:dyDescent="0.25">
      <c r="B1440" s="212" t="s">
        <v>7292</v>
      </c>
      <c r="C1440" s="213"/>
      <c r="D1440" s="213"/>
      <c r="E1440" s="47">
        <f>IF(SUM(E1442:E1499)=0,0,"")</f>
        <v>0</v>
      </c>
      <c r="F1440" s="47"/>
      <c r="G1440" s="48">
        <f>IF(REKAPITULACIJA!$F$48=0,"",IF(SUM(G1442:G1499)=0,0,""))</f>
        <v>0</v>
      </c>
    </row>
    <row r="1441" spans="2:9" hidden="1" x14ac:dyDescent="0.2">
      <c r="E1441" s="45">
        <f>IF(SUM(E1442:E1499)=0,0,"")</f>
        <v>0</v>
      </c>
      <c r="F1441" s="45"/>
      <c r="G1441" s="45">
        <f>IF(REKAPITULACIJA!$F$48=0,"",IF(SUM(G1442:G1499)=0,0,""))</f>
        <v>0</v>
      </c>
    </row>
    <row r="1442" spans="2:9" ht="38.25" hidden="1" x14ac:dyDescent="0.2">
      <c r="B1442" s="9" t="s">
        <v>7629</v>
      </c>
      <c r="C1442" s="12" t="s">
        <v>2666</v>
      </c>
      <c r="D1442" s="14" t="s">
        <v>9382</v>
      </c>
      <c r="E1442" s="10">
        <v>0</v>
      </c>
      <c r="F1442" s="10" t="str">
        <f>IF(REKAPITULACIJA!$F$48*I1442=0,"",REKAPITULACIJA!$F$48*I1442)</f>
        <v/>
      </c>
      <c r="G1442" s="10" t="str">
        <f>IF(F1442="","",E1442*F1442)</f>
        <v/>
      </c>
      <c r="I1442" s="28">
        <v>0</v>
      </c>
    </row>
    <row r="1443" spans="2:9" ht="38.25" hidden="1" x14ac:dyDescent="0.2">
      <c r="B1443" s="9" t="s">
        <v>7630</v>
      </c>
      <c r="C1443" s="12" t="s">
        <v>2666</v>
      </c>
      <c r="D1443" s="14" t="s">
        <v>9383</v>
      </c>
      <c r="E1443" s="10">
        <v>0</v>
      </c>
      <c r="F1443" s="10" t="str">
        <f>IF(REKAPITULACIJA!$F$48*I1443=0,"",REKAPITULACIJA!$F$48*I1443)</f>
        <v/>
      </c>
      <c r="G1443" s="10" t="str">
        <f t="shared" ref="G1443:G1499" si="27">IF(F1443="","",E1443*F1443)</f>
        <v/>
      </c>
      <c r="I1443" s="28">
        <v>0</v>
      </c>
    </row>
    <row r="1444" spans="2:9" ht="38.25" hidden="1" x14ac:dyDescent="0.2">
      <c r="B1444" s="9" t="s">
        <v>7631</v>
      </c>
      <c r="C1444" s="12" t="s">
        <v>2666</v>
      </c>
      <c r="D1444" s="14" t="s">
        <v>9384</v>
      </c>
      <c r="E1444" s="10">
        <v>0</v>
      </c>
      <c r="F1444" s="10" t="str">
        <f>IF(REKAPITULACIJA!$F$48*I1444=0,"",REKAPITULACIJA!$F$48*I1444)</f>
        <v/>
      </c>
      <c r="G1444" s="10" t="str">
        <f t="shared" si="27"/>
        <v/>
      </c>
      <c r="I1444" s="28">
        <v>0</v>
      </c>
    </row>
    <row r="1445" spans="2:9" ht="38.25" hidden="1" x14ac:dyDescent="0.2">
      <c r="B1445" s="9" t="s">
        <v>7632</v>
      </c>
      <c r="C1445" s="12" t="s">
        <v>2666</v>
      </c>
      <c r="D1445" s="14" t="s">
        <v>9385</v>
      </c>
      <c r="E1445" s="10">
        <v>0</v>
      </c>
      <c r="F1445" s="10" t="str">
        <f>IF(REKAPITULACIJA!$F$48*I1445=0,"",REKAPITULACIJA!$F$48*I1445)</f>
        <v/>
      </c>
      <c r="G1445" s="10" t="str">
        <f t="shared" si="27"/>
        <v/>
      </c>
      <c r="I1445" s="28">
        <v>0</v>
      </c>
    </row>
    <row r="1446" spans="2:9" ht="38.25" hidden="1" x14ac:dyDescent="0.2">
      <c r="B1446" s="9" t="s">
        <v>7633</v>
      </c>
      <c r="C1446" s="12" t="s">
        <v>2666</v>
      </c>
      <c r="D1446" s="14" t="s">
        <v>9386</v>
      </c>
      <c r="E1446" s="10">
        <v>0</v>
      </c>
      <c r="F1446" s="10" t="str">
        <f>IF(REKAPITULACIJA!$F$48*I1446=0,"",REKAPITULACIJA!$F$48*I1446)</f>
        <v/>
      </c>
      <c r="G1446" s="10" t="str">
        <f t="shared" si="27"/>
        <v/>
      </c>
      <c r="I1446" s="28">
        <v>0</v>
      </c>
    </row>
    <row r="1447" spans="2:9" ht="51" hidden="1" x14ac:dyDescent="0.2">
      <c r="B1447" s="9" t="s">
        <v>7634</v>
      </c>
      <c r="C1447" s="12" t="s">
        <v>2666</v>
      </c>
      <c r="D1447" s="14" t="s">
        <v>9387</v>
      </c>
      <c r="E1447" s="10">
        <v>0</v>
      </c>
      <c r="F1447" s="10" t="str">
        <f>IF(REKAPITULACIJA!$F$48*I1447=0,"",REKAPITULACIJA!$F$48*I1447)</f>
        <v/>
      </c>
      <c r="G1447" s="10" t="str">
        <f t="shared" si="27"/>
        <v/>
      </c>
      <c r="I1447" s="28">
        <v>0</v>
      </c>
    </row>
    <row r="1448" spans="2:9" ht="51" hidden="1" x14ac:dyDescent="0.2">
      <c r="B1448" s="9" t="s">
        <v>7635</v>
      </c>
      <c r="C1448" s="12" t="s">
        <v>2666</v>
      </c>
      <c r="D1448" s="14" t="s">
        <v>9388</v>
      </c>
      <c r="E1448" s="10">
        <v>0</v>
      </c>
      <c r="F1448" s="10" t="str">
        <f>IF(REKAPITULACIJA!$F$48*I1448=0,"",REKAPITULACIJA!$F$48*I1448)</f>
        <v/>
      </c>
      <c r="G1448" s="10" t="str">
        <f t="shared" si="27"/>
        <v/>
      </c>
      <c r="I1448" s="28">
        <v>0</v>
      </c>
    </row>
    <row r="1449" spans="2:9" ht="51" hidden="1" x14ac:dyDescent="0.2">
      <c r="B1449" s="9" t="s">
        <v>7636</v>
      </c>
      <c r="C1449" s="12" t="s">
        <v>2666</v>
      </c>
      <c r="D1449" s="14" t="s">
        <v>9389</v>
      </c>
      <c r="E1449" s="10">
        <v>0</v>
      </c>
      <c r="F1449" s="10" t="str">
        <f>IF(REKAPITULACIJA!$F$48*I1449=0,"",REKAPITULACIJA!$F$48*I1449)</f>
        <v/>
      </c>
      <c r="G1449" s="10" t="str">
        <f t="shared" si="27"/>
        <v/>
      </c>
      <c r="I1449" s="28">
        <v>0</v>
      </c>
    </row>
    <row r="1450" spans="2:9" ht="51" hidden="1" x14ac:dyDescent="0.2">
      <c r="B1450" s="9" t="s">
        <v>7637</v>
      </c>
      <c r="C1450" s="12" t="s">
        <v>2666</v>
      </c>
      <c r="D1450" s="14" t="s">
        <v>9390</v>
      </c>
      <c r="E1450" s="10">
        <v>0</v>
      </c>
      <c r="F1450" s="10" t="str">
        <f>IF(REKAPITULACIJA!$F$48*I1450=0,"",REKAPITULACIJA!$F$48*I1450)</f>
        <v/>
      </c>
      <c r="G1450" s="10" t="str">
        <f t="shared" si="27"/>
        <v/>
      </c>
      <c r="I1450" s="28">
        <v>0</v>
      </c>
    </row>
    <row r="1451" spans="2:9" ht="51" hidden="1" x14ac:dyDescent="0.2">
      <c r="B1451" s="9" t="s">
        <v>7638</v>
      </c>
      <c r="C1451" s="12" t="s">
        <v>2666</v>
      </c>
      <c r="D1451" s="14" t="s">
        <v>9391</v>
      </c>
      <c r="E1451" s="10">
        <v>0</v>
      </c>
      <c r="F1451" s="10" t="str">
        <f>IF(REKAPITULACIJA!$F$48*I1451=0,"",REKAPITULACIJA!$F$48*I1451)</f>
        <v/>
      </c>
      <c r="G1451" s="10" t="str">
        <f t="shared" si="27"/>
        <v/>
      </c>
      <c r="I1451" s="28">
        <v>0</v>
      </c>
    </row>
    <row r="1452" spans="2:9" ht="51" hidden="1" x14ac:dyDescent="0.2">
      <c r="B1452" s="9" t="s">
        <v>7639</v>
      </c>
      <c r="C1452" s="12" t="s">
        <v>2666</v>
      </c>
      <c r="D1452" s="14" t="s">
        <v>9392</v>
      </c>
      <c r="E1452" s="10">
        <v>0</v>
      </c>
      <c r="F1452" s="10" t="str">
        <f>IF(REKAPITULACIJA!$F$48*I1452=0,"",REKAPITULACIJA!$F$48*I1452)</f>
        <v/>
      </c>
      <c r="G1452" s="10" t="str">
        <f t="shared" si="27"/>
        <v/>
      </c>
      <c r="I1452" s="28">
        <v>0</v>
      </c>
    </row>
    <row r="1453" spans="2:9" ht="51" hidden="1" x14ac:dyDescent="0.2">
      <c r="B1453" s="9" t="s">
        <v>7640</v>
      </c>
      <c r="C1453" s="12" t="s">
        <v>2666</v>
      </c>
      <c r="D1453" s="14" t="s">
        <v>9393</v>
      </c>
      <c r="E1453" s="10">
        <v>0</v>
      </c>
      <c r="F1453" s="10" t="str">
        <f>IF(REKAPITULACIJA!$F$48*I1453=0,"",REKAPITULACIJA!$F$48*I1453)</f>
        <v/>
      </c>
      <c r="G1453" s="10" t="str">
        <f t="shared" si="27"/>
        <v/>
      </c>
      <c r="I1453" s="28">
        <v>0</v>
      </c>
    </row>
    <row r="1454" spans="2:9" ht="38.25" hidden="1" x14ac:dyDescent="0.2">
      <c r="B1454" s="9" t="s">
        <v>7641</v>
      </c>
      <c r="C1454" s="12" t="s">
        <v>13</v>
      </c>
      <c r="D1454" s="14" t="s">
        <v>7642</v>
      </c>
      <c r="E1454" s="10">
        <v>0</v>
      </c>
      <c r="F1454" s="10" t="str">
        <f>IF(REKAPITULACIJA!$F$48*I1454=0,"",REKAPITULACIJA!$F$48*I1454)</f>
        <v/>
      </c>
      <c r="G1454" s="10" t="str">
        <f t="shared" si="27"/>
        <v/>
      </c>
      <c r="I1454" s="28">
        <v>0</v>
      </c>
    </row>
    <row r="1455" spans="2:9" ht="38.25" hidden="1" x14ac:dyDescent="0.2">
      <c r="B1455" s="9" t="s">
        <v>7643</v>
      </c>
      <c r="C1455" s="12" t="s">
        <v>13</v>
      </c>
      <c r="D1455" s="14" t="s">
        <v>7644</v>
      </c>
      <c r="E1455" s="10">
        <v>0</v>
      </c>
      <c r="F1455" s="10" t="str">
        <f>IF(REKAPITULACIJA!$F$48*I1455=0,"",REKAPITULACIJA!$F$48*I1455)</f>
        <v/>
      </c>
      <c r="G1455" s="10" t="str">
        <f t="shared" si="27"/>
        <v/>
      </c>
      <c r="I1455" s="28">
        <v>0</v>
      </c>
    </row>
    <row r="1456" spans="2:9" ht="38.25" hidden="1" x14ac:dyDescent="0.2">
      <c r="B1456" s="9" t="s">
        <v>7645</v>
      </c>
      <c r="C1456" s="12" t="s">
        <v>13</v>
      </c>
      <c r="D1456" s="14" t="s">
        <v>7646</v>
      </c>
      <c r="E1456" s="10">
        <v>0</v>
      </c>
      <c r="F1456" s="10" t="str">
        <f>IF(REKAPITULACIJA!$F$48*I1456=0,"",REKAPITULACIJA!$F$48*I1456)</f>
        <v/>
      </c>
      <c r="G1456" s="10" t="str">
        <f t="shared" si="27"/>
        <v/>
      </c>
      <c r="I1456" s="28">
        <v>0</v>
      </c>
    </row>
    <row r="1457" spans="2:9" ht="51" hidden="1" x14ac:dyDescent="0.2">
      <c r="B1457" s="9" t="s">
        <v>7647</v>
      </c>
      <c r="C1457" s="12" t="s">
        <v>2666</v>
      </c>
      <c r="D1457" s="14" t="s">
        <v>9394</v>
      </c>
      <c r="E1457" s="10">
        <v>0</v>
      </c>
      <c r="F1457" s="10" t="str">
        <f>IF(REKAPITULACIJA!$F$48*I1457=0,"",REKAPITULACIJA!$F$48*I1457)</f>
        <v/>
      </c>
      <c r="G1457" s="10" t="str">
        <f t="shared" si="27"/>
        <v/>
      </c>
      <c r="I1457" s="28">
        <v>0</v>
      </c>
    </row>
    <row r="1458" spans="2:9" ht="51" hidden="1" x14ac:dyDescent="0.2">
      <c r="B1458" s="9" t="s">
        <v>7648</v>
      </c>
      <c r="C1458" s="12" t="s">
        <v>2666</v>
      </c>
      <c r="D1458" s="14" t="s">
        <v>9395</v>
      </c>
      <c r="E1458" s="10">
        <v>0</v>
      </c>
      <c r="F1458" s="10" t="str">
        <f>IF(REKAPITULACIJA!$F$48*I1458=0,"",REKAPITULACIJA!$F$48*I1458)</f>
        <v/>
      </c>
      <c r="G1458" s="10" t="str">
        <f t="shared" si="27"/>
        <v/>
      </c>
      <c r="I1458" s="28">
        <v>0</v>
      </c>
    </row>
    <row r="1459" spans="2:9" ht="51" hidden="1" x14ac:dyDescent="0.2">
      <c r="B1459" s="9" t="s">
        <v>7649</v>
      </c>
      <c r="C1459" s="12" t="s">
        <v>2666</v>
      </c>
      <c r="D1459" s="14" t="s">
        <v>9396</v>
      </c>
      <c r="E1459" s="10">
        <v>0</v>
      </c>
      <c r="F1459" s="10" t="str">
        <f>IF(REKAPITULACIJA!$F$48*I1459=0,"",REKAPITULACIJA!$F$48*I1459)</f>
        <v/>
      </c>
      <c r="G1459" s="10" t="str">
        <f t="shared" si="27"/>
        <v/>
      </c>
      <c r="I1459" s="28">
        <v>0</v>
      </c>
    </row>
    <row r="1460" spans="2:9" ht="51" hidden="1" x14ac:dyDescent="0.2">
      <c r="B1460" s="9" t="s">
        <v>7650</v>
      </c>
      <c r="C1460" s="12" t="s">
        <v>2666</v>
      </c>
      <c r="D1460" s="14" t="s">
        <v>9397</v>
      </c>
      <c r="E1460" s="10">
        <v>0</v>
      </c>
      <c r="F1460" s="10" t="str">
        <f>IF(REKAPITULACIJA!$F$48*I1460=0,"",REKAPITULACIJA!$F$48*I1460)</f>
        <v/>
      </c>
      <c r="G1460" s="10" t="str">
        <f t="shared" si="27"/>
        <v/>
      </c>
      <c r="I1460" s="28">
        <v>0</v>
      </c>
    </row>
    <row r="1461" spans="2:9" ht="51" hidden="1" x14ac:dyDescent="0.2">
      <c r="B1461" s="9" t="s">
        <v>7651</v>
      </c>
      <c r="C1461" s="12" t="s">
        <v>2666</v>
      </c>
      <c r="D1461" s="14" t="s">
        <v>9398</v>
      </c>
      <c r="E1461" s="10">
        <v>0</v>
      </c>
      <c r="F1461" s="10" t="str">
        <f>IF(REKAPITULACIJA!$F$48*I1461=0,"",REKAPITULACIJA!$F$48*I1461)</f>
        <v/>
      </c>
      <c r="G1461" s="10" t="str">
        <f t="shared" si="27"/>
        <v/>
      </c>
      <c r="I1461" s="28">
        <v>0</v>
      </c>
    </row>
    <row r="1462" spans="2:9" ht="51" hidden="1" x14ac:dyDescent="0.2">
      <c r="B1462" s="9" t="s">
        <v>7652</v>
      </c>
      <c r="C1462" s="12" t="s">
        <v>2666</v>
      </c>
      <c r="D1462" s="14" t="s">
        <v>9399</v>
      </c>
      <c r="E1462" s="10">
        <v>0</v>
      </c>
      <c r="F1462" s="10" t="str">
        <f>IF(REKAPITULACIJA!$F$48*I1462=0,"",REKAPITULACIJA!$F$48*I1462)</f>
        <v/>
      </c>
      <c r="G1462" s="10" t="str">
        <f t="shared" si="27"/>
        <v/>
      </c>
      <c r="I1462" s="28">
        <v>0</v>
      </c>
    </row>
    <row r="1463" spans="2:9" ht="51" hidden="1" x14ac:dyDescent="0.2">
      <c r="B1463" s="9" t="s">
        <v>7653</v>
      </c>
      <c r="C1463" s="12" t="s">
        <v>2666</v>
      </c>
      <c r="D1463" s="14" t="s">
        <v>9400</v>
      </c>
      <c r="E1463" s="10">
        <v>0</v>
      </c>
      <c r="F1463" s="10" t="str">
        <f>IF(REKAPITULACIJA!$F$48*I1463=0,"",REKAPITULACIJA!$F$48*I1463)</f>
        <v/>
      </c>
      <c r="G1463" s="10" t="str">
        <f t="shared" si="27"/>
        <v/>
      </c>
      <c r="I1463" s="28">
        <v>0</v>
      </c>
    </row>
    <row r="1464" spans="2:9" ht="51" hidden="1" x14ac:dyDescent="0.2">
      <c r="B1464" s="9" t="s">
        <v>7654</v>
      </c>
      <c r="C1464" s="12" t="s">
        <v>2666</v>
      </c>
      <c r="D1464" s="14" t="s">
        <v>9401</v>
      </c>
      <c r="E1464" s="10">
        <v>0</v>
      </c>
      <c r="F1464" s="10" t="str">
        <f>IF(REKAPITULACIJA!$F$48*I1464=0,"",REKAPITULACIJA!$F$48*I1464)</f>
        <v/>
      </c>
      <c r="G1464" s="10" t="str">
        <f t="shared" si="27"/>
        <v/>
      </c>
      <c r="I1464" s="28">
        <v>0</v>
      </c>
    </row>
    <row r="1465" spans="2:9" ht="51" hidden="1" x14ac:dyDescent="0.2">
      <c r="B1465" s="9" t="s">
        <v>7655</v>
      </c>
      <c r="C1465" s="12" t="s">
        <v>2666</v>
      </c>
      <c r="D1465" s="14" t="s">
        <v>9402</v>
      </c>
      <c r="E1465" s="10">
        <v>0</v>
      </c>
      <c r="F1465" s="10" t="str">
        <f>IF(REKAPITULACIJA!$F$48*I1465=0,"",REKAPITULACIJA!$F$48*I1465)</f>
        <v/>
      </c>
      <c r="G1465" s="10" t="str">
        <f t="shared" si="27"/>
        <v/>
      </c>
      <c r="I1465" s="28">
        <v>0</v>
      </c>
    </row>
    <row r="1466" spans="2:9" ht="51" hidden="1" x14ac:dyDescent="0.2">
      <c r="B1466" s="9" t="s">
        <v>7656</v>
      </c>
      <c r="C1466" s="12" t="s">
        <v>2666</v>
      </c>
      <c r="D1466" s="14" t="s">
        <v>9403</v>
      </c>
      <c r="E1466" s="10">
        <v>0</v>
      </c>
      <c r="F1466" s="10" t="str">
        <f>IF(REKAPITULACIJA!$F$48*I1466=0,"",REKAPITULACIJA!$F$48*I1466)</f>
        <v/>
      </c>
      <c r="G1466" s="10" t="str">
        <f t="shared" si="27"/>
        <v/>
      </c>
      <c r="I1466" s="28">
        <v>0</v>
      </c>
    </row>
    <row r="1467" spans="2:9" ht="38.25" hidden="1" x14ac:dyDescent="0.2">
      <c r="B1467" s="9" t="s">
        <v>7657</v>
      </c>
      <c r="C1467" s="12" t="s">
        <v>2666</v>
      </c>
      <c r="D1467" s="14" t="s">
        <v>9404</v>
      </c>
      <c r="E1467" s="10">
        <v>0</v>
      </c>
      <c r="F1467" s="10" t="str">
        <f>IF(REKAPITULACIJA!$F$48*I1467=0,"",REKAPITULACIJA!$F$48*I1467)</f>
        <v/>
      </c>
      <c r="G1467" s="10" t="str">
        <f t="shared" si="27"/>
        <v/>
      </c>
      <c r="I1467" s="28">
        <v>0</v>
      </c>
    </row>
    <row r="1468" spans="2:9" ht="38.25" hidden="1" x14ac:dyDescent="0.2">
      <c r="B1468" s="9" t="s">
        <v>7658</v>
      </c>
      <c r="C1468" s="12" t="s">
        <v>2666</v>
      </c>
      <c r="D1468" s="14" t="s">
        <v>9405</v>
      </c>
      <c r="E1468" s="10">
        <v>0</v>
      </c>
      <c r="F1468" s="10" t="str">
        <f>IF(REKAPITULACIJA!$F$48*I1468=0,"",REKAPITULACIJA!$F$48*I1468)</f>
        <v/>
      </c>
      <c r="G1468" s="10" t="str">
        <f t="shared" si="27"/>
        <v/>
      </c>
      <c r="I1468" s="28">
        <v>0</v>
      </c>
    </row>
    <row r="1469" spans="2:9" ht="38.25" hidden="1" x14ac:dyDescent="0.2">
      <c r="B1469" s="9" t="s">
        <v>7659</v>
      </c>
      <c r="C1469" s="12" t="s">
        <v>2666</v>
      </c>
      <c r="D1469" s="14" t="s">
        <v>9406</v>
      </c>
      <c r="E1469" s="10">
        <v>0</v>
      </c>
      <c r="F1469" s="10" t="str">
        <f>IF(REKAPITULACIJA!$F$48*I1469=0,"",REKAPITULACIJA!$F$48*I1469)</f>
        <v/>
      </c>
      <c r="G1469" s="10" t="str">
        <f t="shared" si="27"/>
        <v/>
      </c>
      <c r="I1469" s="28">
        <v>0</v>
      </c>
    </row>
    <row r="1470" spans="2:9" ht="38.25" hidden="1" x14ac:dyDescent="0.2">
      <c r="B1470" s="9" t="s">
        <v>7660</v>
      </c>
      <c r="C1470" s="12" t="s">
        <v>2666</v>
      </c>
      <c r="D1470" s="14" t="s">
        <v>9407</v>
      </c>
      <c r="E1470" s="10">
        <v>0</v>
      </c>
      <c r="F1470" s="10" t="str">
        <f>IF(REKAPITULACIJA!$F$48*I1470=0,"",REKAPITULACIJA!$F$48*I1470)</f>
        <v/>
      </c>
      <c r="G1470" s="10" t="str">
        <f t="shared" si="27"/>
        <v/>
      </c>
      <c r="I1470" s="28">
        <v>0</v>
      </c>
    </row>
    <row r="1471" spans="2:9" ht="38.25" hidden="1" x14ac:dyDescent="0.2">
      <c r="B1471" s="9" t="s">
        <v>7661</v>
      </c>
      <c r="C1471" s="12" t="s">
        <v>2666</v>
      </c>
      <c r="D1471" s="14" t="s">
        <v>9408</v>
      </c>
      <c r="E1471" s="10">
        <v>0</v>
      </c>
      <c r="F1471" s="10" t="str">
        <f>IF(REKAPITULACIJA!$F$48*I1471=0,"",REKAPITULACIJA!$F$48*I1471)</f>
        <v/>
      </c>
      <c r="G1471" s="10" t="str">
        <f t="shared" si="27"/>
        <v/>
      </c>
      <c r="I1471" s="28">
        <v>0</v>
      </c>
    </row>
    <row r="1472" spans="2:9" ht="51" hidden="1" x14ac:dyDescent="0.2">
      <c r="B1472" s="9" t="s">
        <v>7662</v>
      </c>
      <c r="C1472" s="12" t="s">
        <v>2666</v>
      </c>
      <c r="D1472" s="14" t="s">
        <v>9409</v>
      </c>
      <c r="E1472" s="10">
        <v>0</v>
      </c>
      <c r="F1472" s="10" t="str">
        <f>IF(REKAPITULACIJA!$F$48*I1472=0,"",REKAPITULACIJA!$F$48*I1472)</f>
        <v/>
      </c>
      <c r="G1472" s="10" t="str">
        <f t="shared" si="27"/>
        <v/>
      </c>
      <c r="I1472" s="28">
        <v>0</v>
      </c>
    </row>
    <row r="1473" spans="2:9" ht="51" hidden="1" x14ac:dyDescent="0.2">
      <c r="B1473" s="9" t="s">
        <v>7663</v>
      </c>
      <c r="C1473" s="12" t="s">
        <v>2666</v>
      </c>
      <c r="D1473" s="14" t="s">
        <v>9410</v>
      </c>
      <c r="E1473" s="10">
        <v>0</v>
      </c>
      <c r="F1473" s="10" t="str">
        <f>IF(REKAPITULACIJA!$F$48*I1473=0,"",REKAPITULACIJA!$F$48*I1473)</f>
        <v/>
      </c>
      <c r="G1473" s="10" t="str">
        <f t="shared" si="27"/>
        <v/>
      </c>
      <c r="I1473" s="28">
        <v>0</v>
      </c>
    </row>
    <row r="1474" spans="2:9" ht="51" hidden="1" x14ac:dyDescent="0.2">
      <c r="B1474" s="9" t="s">
        <v>7664</v>
      </c>
      <c r="C1474" s="12" t="s">
        <v>2666</v>
      </c>
      <c r="D1474" s="14" t="s">
        <v>9411</v>
      </c>
      <c r="E1474" s="10">
        <v>0</v>
      </c>
      <c r="F1474" s="10" t="str">
        <f>IF(REKAPITULACIJA!$F$48*I1474=0,"",REKAPITULACIJA!$F$48*I1474)</f>
        <v/>
      </c>
      <c r="G1474" s="10" t="str">
        <f t="shared" si="27"/>
        <v/>
      </c>
      <c r="I1474" s="28">
        <v>0</v>
      </c>
    </row>
    <row r="1475" spans="2:9" ht="51" hidden="1" x14ac:dyDescent="0.2">
      <c r="B1475" s="9" t="s">
        <v>7665</v>
      </c>
      <c r="C1475" s="12" t="s">
        <v>2666</v>
      </c>
      <c r="D1475" s="14" t="s">
        <v>9412</v>
      </c>
      <c r="E1475" s="10">
        <v>0</v>
      </c>
      <c r="F1475" s="10" t="str">
        <f>IF(REKAPITULACIJA!$F$48*I1475=0,"",REKAPITULACIJA!$F$48*I1475)</f>
        <v/>
      </c>
      <c r="G1475" s="10" t="str">
        <f t="shared" si="27"/>
        <v/>
      </c>
      <c r="I1475" s="28">
        <v>0</v>
      </c>
    </row>
    <row r="1476" spans="2:9" ht="51" hidden="1" x14ac:dyDescent="0.2">
      <c r="B1476" s="9" t="s">
        <v>7666</v>
      </c>
      <c r="C1476" s="12" t="s">
        <v>2666</v>
      </c>
      <c r="D1476" s="14" t="s">
        <v>9413</v>
      </c>
      <c r="E1476" s="10">
        <v>0</v>
      </c>
      <c r="F1476" s="10" t="str">
        <f>IF(REKAPITULACIJA!$F$48*I1476=0,"",REKAPITULACIJA!$F$48*I1476)</f>
        <v/>
      </c>
      <c r="G1476" s="10" t="str">
        <f t="shared" si="27"/>
        <v/>
      </c>
      <c r="I1476" s="28">
        <v>0</v>
      </c>
    </row>
    <row r="1477" spans="2:9" ht="51" hidden="1" x14ac:dyDescent="0.2">
      <c r="B1477" s="9" t="s">
        <v>7667</v>
      </c>
      <c r="C1477" s="12" t="s">
        <v>2666</v>
      </c>
      <c r="D1477" s="14" t="s">
        <v>9414</v>
      </c>
      <c r="E1477" s="10">
        <v>0</v>
      </c>
      <c r="F1477" s="10" t="str">
        <f>IF(REKAPITULACIJA!$F$48*I1477=0,"",REKAPITULACIJA!$F$48*I1477)</f>
        <v/>
      </c>
      <c r="G1477" s="10" t="str">
        <f t="shared" si="27"/>
        <v/>
      </c>
      <c r="I1477" s="28">
        <v>0</v>
      </c>
    </row>
    <row r="1478" spans="2:9" ht="51" hidden="1" x14ac:dyDescent="0.2">
      <c r="B1478" s="9" t="s">
        <v>7668</v>
      </c>
      <c r="C1478" s="12" t="s">
        <v>2666</v>
      </c>
      <c r="D1478" s="14" t="s">
        <v>9415</v>
      </c>
      <c r="E1478" s="10">
        <v>0</v>
      </c>
      <c r="F1478" s="10" t="str">
        <f>IF(REKAPITULACIJA!$F$48*I1478=0,"",REKAPITULACIJA!$F$48*I1478)</f>
        <v/>
      </c>
      <c r="G1478" s="10" t="str">
        <f t="shared" si="27"/>
        <v/>
      </c>
      <c r="I1478" s="28">
        <v>0</v>
      </c>
    </row>
    <row r="1479" spans="2:9" ht="51" hidden="1" x14ac:dyDescent="0.2">
      <c r="B1479" s="9" t="s">
        <v>7669</v>
      </c>
      <c r="C1479" s="12" t="s">
        <v>2666</v>
      </c>
      <c r="D1479" s="14" t="s">
        <v>9416</v>
      </c>
      <c r="E1479" s="10">
        <v>0</v>
      </c>
      <c r="F1479" s="10" t="str">
        <f>IF(REKAPITULACIJA!$F$48*I1479=0,"",REKAPITULACIJA!$F$48*I1479)</f>
        <v/>
      </c>
      <c r="G1479" s="10" t="str">
        <f t="shared" si="27"/>
        <v/>
      </c>
      <c r="I1479" s="28">
        <v>0</v>
      </c>
    </row>
    <row r="1480" spans="2:9" ht="51" hidden="1" x14ac:dyDescent="0.2">
      <c r="B1480" s="9" t="s">
        <v>7670</v>
      </c>
      <c r="C1480" s="12" t="s">
        <v>2666</v>
      </c>
      <c r="D1480" s="14" t="s">
        <v>9417</v>
      </c>
      <c r="E1480" s="10">
        <v>0</v>
      </c>
      <c r="F1480" s="10" t="str">
        <f>IF(REKAPITULACIJA!$F$48*I1480=0,"",REKAPITULACIJA!$F$48*I1480)</f>
        <v/>
      </c>
      <c r="G1480" s="10" t="str">
        <f t="shared" si="27"/>
        <v/>
      </c>
      <c r="I1480" s="28">
        <v>0</v>
      </c>
    </row>
    <row r="1481" spans="2:9" ht="51" hidden="1" x14ac:dyDescent="0.2">
      <c r="B1481" s="9" t="s">
        <v>7671</v>
      </c>
      <c r="C1481" s="12" t="s">
        <v>2666</v>
      </c>
      <c r="D1481" s="14" t="s">
        <v>9418</v>
      </c>
      <c r="E1481" s="10">
        <v>0</v>
      </c>
      <c r="F1481" s="10" t="str">
        <f>IF(REKAPITULACIJA!$F$48*I1481=0,"",REKAPITULACIJA!$F$48*I1481)</f>
        <v/>
      </c>
      <c r="G1481" s="10" t="str">
        <f t="shared" si="27"/>
        <v/>
      </c>
      <c r="I1481" s="28">
        <v>0</v>
      </c>
    </row>
    <row r="1482" spans="2:9" ht="51" hidden="1" x14ac:dyDescent="0.2">
      <c r="B1482" s="9" t="s">
        <v>7672</v>
      </c>
      <c r="C1482" s="12" t="s">
        <v>84</v>
      </c>
      <c r="D1482" s="14" t="s">
        <v>9419</v>
      </c>
      <c r="E1482" s="10">
        <v>0</v>
      </c>
      <c r="F1482" s="10" t="str">
        <f>IF(REKAPITULACIJA!$F$48*I1482=0,"",REKAPITULACIJA!$F$48*I1482)</f>
        <v/>
      </c>
      <c r="G1482" s="10" t="str">
        <f t="shared" si="27"/>
        <v/>
      </c>
      <c r="I1482" s="28">
        <v>0</v>
      </c>
    </row>
    <row r="1483" spans="2:9" ht="51" hidden="1" x14ac:dyDescent="0.2">
      <c r="B1483" s="9" t="s">
        <v>7673</v>
      </c>
      <c r="C1483" s="12" t="s">
        <v>84</v>
      </c>
      <c r="D1483" s="14" t="s">
        <v>9420</v>
      </c>
      <c r="E1483" s="10">
        <v>0</v>
      </c>
      <c r="F1483" s="10" t="str">
        <f>IF(REKAPITULACIJA!$F$48*I1483=0,"",REKAPITULACIJA!$F$48*I1483)</f>
        <v/>
      </c>
      <c r="G1483" s="10" t="str">
        <f t="shared" si="27"/>
        <v/>
      </c>
      <c r="I1483" s="28">
        <v>0</v>
      </c>
    </row>
    <row r="1484" spans="2:9" ht="51" hidden="1" x14ac:dyDescent="0.2">
      <c r="B1484" s="9" t="s">
        <v>7674</v>
      </c>
      <c r="C1484" s="12" t="s">
        <v>84</v>
      </c>
      <c r="D1484" s="14" t="s">
        <v>9421</v>
      </c>
      <c r="E1484" s="10">
        <v>0</v>
      </c>
      <c r="F1484" s="10" t="str">
        <f>IF(REKAPITULACIJA!$F$48*I1484=0,"",REKAPITULACIJA!$F$48*I1484)</f>
        <v/>
      </c>
      <c r="G1484" s="10" t="str">
        <f t="shared" si="27"/>
        <v/>
      </c>
      <c r="I1484" s="28">
        <v>0</v>
      </c>
    </row>
    <row r="1485" spans="2:9" ht="51" hidden="1" x14ac:dyDescent="0.2">
      <c r="B1485" s="9" t="s">
        <v>7675</v>
      </c>
      <c r="C1485" s="12" t="s">
        <v>84</v>
      </c>
      <c r="D1485" s="14" t="s">
        <v>9422</v>
      </c>
      <c r="E1485" s="10">
        <v>0</v>
      </c>
      <c r="F1485" s="10" t="str">
        <f>IF(REKAPITULACIJA!$F$48*I1485=0,"",REKAPITULACIJA!$F$48*I1485)</f>
        <v/>
      </c>
      <c r="G1485" s="10" t="str">
        <f t="shared" si="27"/>
        <v/>
      </c>
      <c r="I1485" s="28">
        <v>0</v>
      </c>
    </row>
    <row r="1486" spans="2:9" ht="51" hidden="1" x14ac:dyDescent="0.2">
      <c r="B1486" s="9" t="s">
        <v>7676</v>
      </c>
      <c r="C1486" s="12" t="s">
        <v>84</v>
      </c>
      <c r="D1486" s="14" t="s">
        <v>9423</v>
      </c>
      <c r="E1486" s="10">
        <v>0</v>
      </c>
      <c r="F1486" s="10" t="str">
        <f>IF(REKAPITULACIJA!$F$48*I1486=0,"",REKAPITULACIJA!$F$48*I1486)</f>
        <v/>
      </c>
      <c r="G1486" s="10" t="str">
        <f t="shared" si="27"/>
        <v/>
      </c>
      <c r="I1486" s="28">
        <v>0</v>
      </c>
    </row>
    <row r="1487" spans="2:9" ht="51" hidden="1" x14ac:dyDescent="0.2">
      <c r="B1487" s="9" t="s">
        <v>7677</v>
      </c>
      <c r="C1487" s="12" t="s">
        <v>84</v>
      </c>
      <c r="D1487" s="14" t="s">
        <v>9424</v>
      </c>
      <c r="E1487" s="10">
        <v>0</v>
      </c>
      <c r="F1487" s="10" t="str">
        <f>IF(REKAPITULACIJA!$F$48*I1487=0,"",REKAPITULACIJA!$F$48*I1487)</f>
        <v/>
      </c>
      <c r="G1487" s="10" t="str">
        <f t="shared" si="27"/>
        <v/>
      </c>
      <c r="I1487" s="28">
        <v>0</v>
      </c>
    </row>
    <row r="1488" spans="2:9" ht="51" hidden="1" x14ac:dyDescent="0.2">
      <c r="B1488" s="9" t="s">
        <v>7678</v>
      </c>
      <c r="C1488" s="12" t="s">
        <v>2666</v>
      </c>
      <c r="D1488" s="14" t="s">
        <v>9425</v>
      </c>
      <c r="E1488" s="10">
        <v>0</v>
      </c>
      <c r="F1488" s="10" t="str">
        <f>IF(REKAPITULACIJA!$F$48*I1488=0,"",REKAPITULACIJA!$F$48*I1488)</f>
        <v/>
      </c>
      <c r="G1488" s="10" t="str">
        <f t="shared" si="27"/>
        <v/>
      </c>
      <c r="I1488" s="28">
        <v>0</v>
      </c>
    </row>
    <row r="1489" spans="2:9" ht="51" hidden="1" x14ac:dyDescent="0.2">
      <c r="B1489" s="9" t="s">
        <v>7679</v>
      </c>
      <c r="C1489" s="12" t="s">
        <v>2666</v>
      </c>
      <c r="D1489" s="14" t="s">
        <v>9426</v>
      </c>
      <c r="E1489" s="10">
        <v>0</v>
      </c>
      <c r="F1489" s="10" t="str">
        <f>IF(REKAPITULACIJA!$F$48*I1489=0,"",REKAPITULACIJA!$F$48*I1489)</f>
        <v/>
      </c>
      <c r="G1489" s="10" t="str">
        <f t="shared" si="27"/>
        <v/>
      </c>
      <c r="I1489" s="28">
        <v>0</v>
      </c>
    </row>
    <row r="1490" spans="2:9" ht="51" hidden="1" x14ac:dyDescent="0.2">
      <c r="B1490" s="9" t="s">
        <v>7680</v>
      </c>
      <c r="C1490" s="12" t="s">
        <v>2666</v>
      </c>
      <c r="D1490" s="14" t="s">
        <v>9427</v>
      </c>
      <c r="E1490" s="10">
        <v>0</v>
      </c>
      <c r="F1490" s="10" t="str">
        <f>IF(REKAPITULACIJA!$F$48*I1490=0,"",REKAPITULACIJA!$F$48*I1490)</f>
        <v/>
      </c>
      <c r="G1490" s="10" t="str">
        <f t="shared" si="27"/>
        <v/>
      </c>
      <c r="I1490" s="28">
        <v>0</v>
      </c>
    </row>
    <row r="1491" spans="2:9" ht="51" hidden="1" x14ac:dyDescent="0.2">
      <c r="B1491" s="9" t="s">
        <v>7681</v>
      </c>
      <c r="C1491" s="12" t="s">
        <v>2666</v>
      </c>
      <c r="D1491" s="14" t="s">
        <v>9428</v>
      </c>
      <c r="E1491" s="10">
        <v>0</v>
      </c>
      <c r="F1491" s="10" t="str">
        <f>IF(REKAPITULACIJA!$F$48*I1491=0,"",REKAPITULACIJA!$F$48*I1491)</f>
        <v/>
      </c>
      <c r="G1491" s="10" t="str">
        <f t="shared" si="27"/>
        <v/>
      </c>
      <c r="I1491" s="28">
        <v>0</v>
      </c>
    </row>
    <row r="1492" spans="2:9" ht="38.25" hidden="1" x14ac:dyDescent="0.2">
      <c r="B1492" s="9" t="s">
        <v>7682</v>
      </c>
      <c r="C1492" s="12" t="s">
        <v>2666</v>
      </c>
      <c r="D1492" s="14" t="s">
        <v>9429</v>
      </c>
      <c r="E1492" s="10">
        <v>0</v>
      </c>
      <c r="F1492" s="10" t="str">
        <f>IF(REKAPITULACIJA!$F$48*I1492=0,"",REKAPITULACIJA!$F$48*I1492)</f>
        <v/>
      </c>
      <c r="G1492" s="10" t="str">
        <f t="shared" si="27"/>
        <v/>
      </c>
      <c r="I1492" s="28">
        <v>0</v>
      </c>
    </row>
    <row r="1493" spans="2:9" ht="38.25" hidden="1" x14ac:dyDescent="0.2">
      <c r="B1493" s="9" t="s">
        <v>7683</v>
      </c>
      <c r="C1493" s="12" t="s">
        <v>2666</v>
      </c>
      <c r="D1493" s="14" t="s">
        <v>9430</v>
      </c>
      <c r="E1493" s="10">
        <v>0</v>
      </c>
      <c r="F1493" s="10" t="str">
        <f>IF(REKAPITULACIJA!$F$48*I1493=0,"",REKAPITULACIJA!$F$48*I1493)</f>
        <v/>
      </c>
      <c r="G1493" s="10" t="str">
        <f t="shared" si="27"/>
        <v/>
      </c>
      <c r="I1493" s="28">
        <v>0</v>
      </c>
    </row>
    <row r="1494" spans="2:9" ht="38.25" hidden="1" x14ac:dyDescent="0.2">
      <c r="B1494" s="9" t="s">
        <v>7684</v>
      </c>
      <c r="C1494" s="12" t="s">
        <v>2666</v>
      </c>
      <c r="D1494" s="14" t="s">
        <v>9431</v>
      </c>
      <c r="E1494" s="10">
        <v>0</v>
      </c>
      <c r="F1494" s="10" t="str">
        <f>IF(REKAPITULACIJA!$F$48*I1494=0,"",REKAPITULACIJA!$F$48*I1494)</f>
        <v/>
      </c>
      <c r="G1494" s="10" t="str">
        <f t="shared" si="27"/>
        <v/>
      </c>
      <c r="I1494" s="28">
        <v>0</v>
      </c>
    </row>
    <row r="1495" spans="2:9" ht="38.25" hidden="1" x14ac:dyDescent="0.2">
      <c r="B1495" s="9" t="s">
        <v>7685</v>
      </c>
      <c r="C1495" s="12" t="s">
        <v>2666</v>
      </c>
      <c r="D1495" s="14" t="s">
        <v>9432</v>
      </c>
      <c r="E1495" s="10">
        <v>0</v>
      </c>
      <c r="F1495" s="10" t="str">
        <f>IF(REKAPITULACIJA!$F$48*I1495=0,"",REKAPITULACIJA!$F$48*I1495)</f>
        <v/>
      </c>
      <c r="G1495" s="10" t="str">
        <f t="shared" si="27"/>
        <v/>
      </c>
      <c r="I1495" s="28">
        <v>0</v>
      </c>
    </row>
    <row r="1496" spans="2:9" ht="38.25" hidden="1" x14ac:dyDescent="0.2">
      <c r="B1496" s="9" t="s">
        <v>7686</v>
      </c>
      <c r="C1496" s="12" t="s">
        <v>2666</v>
      </c>
      <c r="D1496" s="14" t="s">
        <v>9433</v>
      </c>
      <c r="E1496" s="10">
        <v>0</v>
      </c>
      <c r="F1496" s="10" t="str">
        <f>IF(REKAPITULACIJA!$F$48*I1496=0,"",REKAPITULACIJA!$F$48*I1496)</f>
        <v/>
      </c>
      <c r="G1496" s="10" t="str">
        <f t="shared" si="27"/>
        <v/>
      </c>
      <c r="I1496" s="28">
        <v>0</v>
      </c>
    </row>
    <row r="1497" spans="2:9" ht="38.25" hidden="1" x14ac:dyDescent="0.2">
      <c r="B1497" s="9" t="s">
        <v>7687</v>
      </c>
      <c r="C1497" s="12" t="s">
        <v>2666</v>
      </c>
      <c r="D1497" s="14" t="s">
        <v>9434</v>
      </c>
      <c r="E1497" s="10">
        <v>0</v>
      </c>
      <c r="F1497" s="10" t="str">
        <f>IF(REKAPITULACIJA!$F$48*I1497=0,"",REKAPITULACIJA!$F$48*I1497)</f>
        <v/>
      </c>
      <c r="G1497" s="10" t="str">
        <f t="shared" si="27"/>
        <v/>
      </c>
      <c r="I1497" s="28">
        <v>0</v>
      </c>
    </row>
    <row r="1498" spans="2:9" ht="38.25" hidden="1" x14ac:dyDescent="0.2">
      <c r="B1498" s="9" t="s">
        <v>7688</v>
      </c>
      <c r="C1498" s="12" t="s">
        <v>2666</v>
      </c>
      <c r="D1498" s="14" t="s">
        <v>9435</v>
      </c>
      <c r="E1498" s="10">
        <v>0</v>
      </c>
      <c r="F1498" s="10" t="str">
        <f>IF(REKAPITULACIJA!$F$48*I1498=0,"",REKAPITULACIJA!$F$48*I1498)</f>
        <v/>
      </c>
      <c r="G1498" s="10" t="str">
        <f t="shared" si="27"/>
        <v/>
      </c>
      <c r="I1498" s="28">
        <v>0</v>
      </c>
    </row>
    <row r="1499" spans="2:9" ht="25.5" hidden="1" x14ac:dyDescent="0.2">
      <c r="B1499" s="9" t="s">
        <v>7689</v>
      </c>
      <c r="C1499" s="12" t="s">
        <v>2666</v>
      </c>
      <c r="D1499" s="14" t="s">
        <v>7690</v>
      </c>
      <c r="E1499" s="10">
        <v>0</v>
      </c>
      <c r="F1499" s="10" t="str">
        <f>IF(REKAPITULACIJA!$F$48*I1499=0,"",REKAPITULACIJA!$F$48*I1499)</f>
        <v/>
      </c>
      <c r="G1499" s="10" t="str">
        <f t="shared" si="27"/>
        <v/>
      </c>
      <c r="I1499" s="28">
        <v>0</v>
      </c>
    </row>
    <row r="1500" spans="2:9" hidden="1" x14ac:dyDescent="0.2">
      <c r="E1500" s="186">
        <f>IF(SUM(E1503:E1722)=0,0,"")</f>
        <v>0</v>
      </c>
      <c r="F1500" s="45"/>
      <c r="G1500" s="45">
        <f>IF(REKAPITULACIJA!$F$48=0,"",IF(SUM(G1503:G1722)=0,0,""))</f>
        <v>0</v>
      </c>
    </row>
    <row r="1501" spans="2:9" ht="21.2" hidden="1" customHeight="1" x14ac:dyDescent="0.25">
      <c r="B1501" s="212" t="s">
        <v>7628</v>
      </c>
      <c r="C1501" s="213"/>
      <c r="D1501" s="213"/>
      <c r="E1501" s="185">
        <f>IF(SUM(E1503:E1722)=0,0,"")</f>
        <v>0</v>
      </c>
      <c r="F1501" s="47"/>
      <c r="G1501" s="48">
        <f>IF(REKAPITULACIJA!$F$48=0,"",IF(SUM(G1503:G1722)=0,0,""))</f>
        <v>0</v>
      </c>
    </row>
    <row r="1502" spans="2:9" hidden="1" x14ac:dyDescent="0.2">
      <c r="E1502" s="186">
        <f>IF(SUM(E1503:E1722)=0,0,"")</f>
        <v>0</v>
      </c>
      <c r="F1502" s="45"/>
      <c r="G1502" s="45">
        <f>IF(REKAPITULACIJA!$F$48=0,"",IF(SUM(G1503:G1722)=0,0,""))</f>
        <v>0</v>
      </c>
    </row>
    <row r="1503" spans="2:9" ht="51" hidden="1" x14ac:dyDescent="0.2">
      <c r="B1503" s="9" t="s">
        <v>7691</v>
      </c>
      <c r="C1503" s="12" t="s">
        <v>4699</v>
      </c>
      <c r="D1503" s="14" t="s">
        <v>9436</v>
      </c>
      <c r="E1503" s="10">
        <v>0</v>
      </c>
      <c r="F1503" s="10" t="str">
        <f>IF(REKAPITULACIJA!$F$48*I1503=0,"",REKAPITULACIJA!$F$48*I1503)</f>
        <v/>
      </c>
      <c r="G1503" s="10" t="str">
        <f>IF(F1503="","",E1503*F1503)</f>
        <v/>
      </c>
      <c r="I1503" s="28">
        <v>0</v>
      </c>
    </row>
    <row r="1504" spans="2:9" ht="51" hidden="1" x14ac:dyDescent="0.2">
      <c r="B1504" s="9" t="s">
        <v>7692</v>
      </c>
      <c r="C1504" s="12" t="s">
        <v>4699</v>
      </c>
      <c r="D1504" s="14" t="s">
        <v>9437</v>
      </c>
      <c r="E1504" s="10">
        <v>0</v>
      </c>
      <c r="F1504" s="10" t="str">
        <f>IF(REKAPITULACIJA!$F$48*I1504=0,"",REKAPITULACIJA!$F$48*I1504)</f>
        <v/>
      </c>
      <c r="G1504" s="10" t="str">
        <f t="shared" ref="G1504:G1567" si="28">IF(F1504="","",E1504*F1504)</f>
        <v/>
      </c>
      <c r="I1504" s="28">
        <v>0</v>
      </c>
    </row>
    <row r="1505" spans="2:9" ht="51" hidden="1" x14ac:dyDescent="0.2">
      <c r="B1505" s="9" t="s">
        <v>7693</v>
      </c>
      <c r="C1505" s="12" t="s">
        <v>4699</v>
      </c>
      <c r="D1505" s="14" t="s">
        <v>9438</v>
      </c>
      <c r="E1505" s="10">
        <v>0</v>
      </c>
      <c r="F1505" s="10" t="str">
        <f>IF(REKAPITULACIJA!$F$48*I1505=0,"",REKAPITULACIJA!$F$48*I1505)</f>
        <v/>
      </c>
      <c r="G1505" s="10" t="str">
        <f t="shared" si="28"/>
        <v/>
      </c>
      <c r="I1505" s="28">
        <v>0</v>
      </c>
    </row>
    <row r="1506" spans="2:9" ht="51" hidden="1" x14ac:dyDescent="0.2">
      <c r="B1506" s="9" t="s">
        <v>7694</v>
      </c>
      <c r="C1506" s="12" t="s">
        <v>4699</v>
      </c>
      <c r="D1506" s="14" t="s">
        <v>9439</v>
      </c>
      <c r="E1506" s="10">
        <v>0</v>
      </c>
      <c r="F1506" s="10" t="str">
        <f>IF(REKAPITULACIJA!$F$48*I1506=0,"",REKAPITULACIJA!$F$48*I1506)</f>
        <v/>
      </c>
      <c r="G1506" s="10" t="str">
        <f t="shared" si="28"/>
        <v/>
      </c>
      <c r="I1506" s="28">
        <v>0</v>
      </c>
    </row>
    <row r="1507" spans="2:9" ht="51" hidden="1" x14ac:dyDescent="0.2">
      <c r="B1507" s="9" t="s">
        <v>7695</v>
      </c>
      <c r="C1507" s="12" t="s">
        <v>84</v>
      </c>
      <c r="D1507" s="14" t="s">
        <v>9440</v>
      </c>
      <c r="E1507" s="10">
        <v>0</v>
      </c>
      <c r="F1507" s="10" t="str">
        <f>IF(REKAPITULACIJA!$F$48*I1507=0,"",REKAPITULACIJA!$F$48*I1507)</f>
        <v/>
      </c>
      <c r="G1507" s="10" t="str">
        <f t="shared" si="28"/>
        <v/>
      </c>
      <c r="I1507" s="28">
        <v>0</v>
      </c>
    </row>
    <row r="1508" spans="2:9" ht="51" hidden="1" x14ac:dyDescent="0.2">
      <c r="B1508" s="9" t="s">
        <v>7696</v>
      </c>
      <c r="C1508" s="12" t="s">
        <v>84</v>
      </c>
      <c r="D1508" s="14" t="s">
        <v>9441</v>
      </c>
      <c r="E1508" s="10">
        <v>0</v>
      </c>
      <c r="F1508" s="10" t="str">
        <f>IF(REKAPITULACIJA!$F$48*I1508=0,"",REKAPITULACIJA!$F$48*I1508)</f>
        <v/>
      </c>
      <c r="G1508" s="10" t="str">
        <f t="shared" si="28"/>
        <v/>
      </c>
      <c r="I1508" s="28">
        <v>0</v>
      </c>
    </row>
    <row r="1509" spans="2:9" ht="51" hidden="1" x14ac:dyDescent="0.2">
      <c r="B1509" s="9" t="s">
        <v>7697</v>
      </c>
      <c r="C1509" s="12" t="s">
        <v>84</v>
      </c>
      <c r="D1509" s="14" t="s">
        <v>9442</v>
      </c>
      <c r="E1509" s="10">
        <v>0</v>
      </c>
      <c r="F1509" s="10" t="str">
        <f>IF(REKAPITULACIJA!$F$48*I1509=0,"",REKAPITULACIJA!$F$48*I1509)</f>
        <v/>
      </c>
      <c r="G1509" s="10" t="str">
        <f t="shared" si="28"/>
        <v/>
      </c>
      <c r="I1509" s="28">
        <v>0</v>
      </c>
    </row>
    <row r="1510" spans="2:9" ht="51" hidden="1" x14ac:dyDescent="0.2">
      <c r="B1510" s="9" t="s">
        <v>7698</v>
      </c>
      <c r="C1510" s="12" t="s">
        <v>84</v>
      </c>
      <c r="D1510" s="14" t="s">
        <v>9443</v>
      </c>
      <c r="E1510" s="10">
        <v>0</v>
      </c>
      <c r="F1510" s="10" t="str">
        <f>IF(REKAPITULACIJA!$F$48*I1510=0,"",REKAPITULACIJA!$F$48*I1510)</f>
        <v/>
      </c>
      <c r="G1510" s="10" t="str">
        <f t="shared" si="28"/>
        <v/>
      </c>
      <c r="I1510" s="28">
        <v>0</v>
      </c>
    </row>
    <row r="1511" spans="2:9" ht="51" hidden="1" x14ac:dyDescent="0.2">
      <c r="B1511" s="9" t="s">
        <v>7699</v>
      </c>
      <c r="C1511" s="12" t="s">
        <v>84</v>
      </c>
      <c r="D1511" s="14" t="s">
        <v>9444</v>
      </c>
      <c r="E1511" s="10">
        <v>0</v>
      </c>
      <c r="F1511" s="10" t="str">
        <f>IF(REKAPITULACIJA!$F$48*I1511=0,"",REKAPITULACIJA!$F$48*I1511)</f>
        <v/>
      </c>
      <c r="G1511" s="10" t="str">
        <f t="shared" si="28"/>
        <v/>
      </c>
      <c r="I1511" s="28">
        <v>0</v>
      </c>
    </row>
    <row r="1512" spans="2:9" ht="51" hidden="1" x14ac:dyDescent="0.2">
      <c r="B1512" s="9" t="s">
        <v>7700</v>
      </c>
      <c r="C1512" s="12" t="s">
        <v>84</v>
      </c>
      <c r="D1512" s="14" t="s">
        <v>9445</v>
      </c>
      <c r="E1512" s="10">
        <v>0</v>
      </c>
      <c r="F1512" s="10" t="str">
        <f>IF(REKAPITULACIJA!$F$48*I1512=0,"",REKAPITULACIJA!$F$48*I1512)</f>
        <v/>
      </c>
      <c r="G1512" s="10" t="str">
        <f t="shared" si="28"/>
        <v/>
      </c>
      <c r="I1512" s="28">
        <v>0</v>
      </c>
    </row>
    <row r="1513" spans="2:9" ht="51" hidden="1" x14ac:dyDescent="0.2">
      <c r="B1513" s="9" t="s">
        <v>7701</v>
      </c>
      <c r="C1513" s="12" t="s">
        <v>84</v>
      </c>
      <c r="D1513" s="14" t="s">
        <v>9446</v>
      </c>
      <c r="E1513" s="10">
        <v>0</v>
      </c>
      <c r="F1513" s="10" t="str">
        <f>IF(REKAPITULACIJA!$F$48*I1513=0,"",REKAPITULACIJA!$F$48*I1513)</f>
        <v/>
      </c>
      <c r="G1513" s="10" t="str">
        <f t="shared" si="28"/>
        <v/>
      </c>
      <c r="I1513" s="28">
        <v>0</v>
      </c>
    </row>
    <row r="1514" spans="2:9" ht="51" hidden="1" x14ac:dyDescent="0.2">
      <c r="B1514" s="9" t="s">
        <v>7702</v>
      </c>
      <c r="C1514" s="12" t="s">
        <v>84</v>
      </c>
      <c r="D1514" s="14" t="s">
        <v>9447</v>
      </c>
      <c r="E1514" s="10">
        <v>0</v>
      </c>
      <c r="F1514" s="10" t="str">
        <f>IF(REKAPITULACIJA!$F$48*I1514=0,"",REKAPITULACIJA!$F$48*I1514)</f>
        <v/>
      </c>
      <c r="G1514" s="10" t="str">
        <f t="shared" si="28"/>
        <v/>
      </c>
      <c r="I1514" s="28">
        <v>0</v>
      </c>
    </row>
    <row r="1515" spans="2:9" ht="51" hidden="1" x14ac:dyDescent="0.2">
      <c r="B1515" s="9" t="s">
        <v>7703</v>
      </c>
      <c r="C1515" s="12" t="s">
        <v>84</v>
      </c>
      <c r="D1515" s="14" t="s">
        <v>9448</v>
      </c>
      <c r="E1515" s="10">
        <v>0</v>
      </c>
      <c r="F1515" s="10" t="str">
        <f>IF(REKAPITULACIJA!$F$48*I1515=0,"",REKAPITULACIJA!$F$48*I1515)</f>
        <v/>
      </c>
      <c r="G1515" s="10" t="str">
        <f t="shared" si="28"/>
        <v/>
      </c>
      <c r="I1515" s="28">
        <v>0</v>
      </c>
    </row>
    <row r="1516" spans="2:9" ht="51" hidden="1" x14ac:dyDescent="0.2">
      <c r="B1516" s="9" t="s">
        <v>7704</v>
      </c>
      <c r="C1516" s="12" t="s">
        <v>84</v>
      </c>
      <c r="D1516" s="14" t="s">
        <v>9449</v>
      </c>
      <c r="E1516" s="10">
        <v>0</v>
      </c>
      <c r="F1516" s="10" t="str">
        <f>IF(REKAPITULACIJA!$F$48*I1516=0,"",REKAPITULACIJA!$F$48*I1516)</f>
        <v/>
      </c>
      <c r="G1516" s="10" t="str">
        <f t="shared" si="28"/>
        <v/>
      </c>
      <c r="I1516" s="28">
        <v>0</v>
      </c>
    </row>
    <row r="1517" spans="2:9" ht="38.25" hidden="1" x14ac:dyDescent="0.2">
      <c r="B1517" s="9" t="s">
        <v>7705</v>
      </c>
      <c r="C1517" s="12" t="s">
        <v>84</v>
      </c>
      <c r="D1517" s="14" t="s">
        <v>9450</v>
      </c>
      <c r="E1517" s="10">
        <v>0</v>
      </c>
      <c r="F1517" s="10" t="str">
        <f>IF(REKAPITULACIJA!$F$48*I1517=0,"",REKAPITULACIJA!$F$48*I1517)</f>
        <v/>
      </c>
      <c r="G1517" s="10" t="str">
        <f t="shared" si="28"/>
        <v/>
      </c>
      <c r="I1517" s="28">
        <v>0</v>
      </c>
    </row>
    <row r="1518" spans="2:9" ht="38.25" hidden="1" x14ac:dyDescent="0.2">
      <c r="B1518" s="9" t="s">
        <v>7706</v>
      </c>
      <c r="C1518" s="12" t="s">
        <v>84</v>
      </c>
      <c r="D1518" s="14" t="s">
        <v>9451</v>
      </c>
      <c r="E1518" s="10">
        <v>0</v>
      </c>
      <c r="F1518" s="10" t="str">
        <f>IF(REKAPITULACIJA!$F$48*I1518=0,"",REKAPITULACIJA!$F$48*I1518)</f>
        <v/>
      </c>
      <c r="G1518" s="10" t="str">
        <f t="shared" si="28"/>
        <v/>
      </c>
      <c r="I1518" s="28">
        <v>0</v>
      </c>
    </row>
    <row r="1519" spans="2:9" ht="51" hidden="1" x14ac:dyDescent="0.2">
      <c r="B1519" s="9" t="s">
        <v>7707</v>
      </c>
      <c r="C1519" s="12" t="s">
        <v>4699</v>
      </c>
      <c r="D1519" s="14" t="s">
        <v>9452</v>
      </c>
      <c r="E1519" s="10">
        <v>0</v>
      </c>
      <c r="F1519" s="10" t="str">
        <f>IF(REKAPITULACIJA!$F$48*I1519=0,"",REKAPITULACIJA!$F$48*I1519)</f>
        <v/>
      </c>
      <c r="G1519" s="10" t="str">
        <f t="shared" si="28"/>
        <v/>
      </c>
      <c r="I1519" s="28">
        <v>0</v>
      </c>
    </row>
    <row r="1520" spans="2:9" ht="51" hidden="1" x14ac:dyDescent="0.2">
      <c r="B1520" s="9" t="s">
        <v>7708</v>
      </c>
      <c r="C1520" s="12" t="s">
        <v>4699</v>
      </c>
      <c r="D1520" s="14" t="s">
        <v>9453</v>
      </c>
      <c r="E1520" s="10">
        <v>0</v>
      </c>
      <c r="F1520" s="10" t="str">
        <f>IF(REKAPITULACIJA!$F$48*I1520=0,"",REKAPITULACIJA!$F$48*I1520)</f>
        <v/>
      </c>
      <c r="G1520" s="10" t="str">
        <f t="shared" si="28"/>
        <v/>
      </c>
      <c r="I1520" s="28">
        <v>0</v>
      </c>
    </row>
    <row r="1521" spans="2:9" ht="51" hidden="1" x14ac:dyDescent="0.2">
      <c r="B1521" s="9" t="s">
        <v>7709</v>
      </c>
      <c r="C1521" s="12" t="s">
        <v>4699</v>
      </c>
      <c r="D1521" s="14" t="s">
        <v>9454</v>
      </c>
      <c r="E1521" s="10">
        <v>0</v>
      </c>
      <c r="F1521" s="10" t="str">
        <f>IF(REKAPITULACIJA!$F$48*I1521=0,"",REKAPITULACIJA!$F$48*I1521)</f>
        <v/>
      </c>
      <c r="G1521" s="10" t="str">
        <f t="shared" si="28"/>
        <v/>
      </c>
      <c r="I1521" s="28">
        <v>0</v>
      </c>
    </row>
    <row r="1522" spans="2:9" ht="51" hidden="1" x14ac:dyDescent="0.2">
      <c r="B1522" s="9" t="s">
        <v>7710</v>
      </c>
      <c r="C1522" s="12" t="s">
        <v>4699</v>
      </c>
      <c r="D1522" s="14" t="s">
        <v>9455</v>
      </c>
      <c r="E1522" s="10">
        <v>0</v>
      </c>
      <c r="F1522" s="10" t="str">
        <f>IF(REKAPITULACIJA!$F$48*I1522=0,"",REKAPITULACIJA!$F$48*I1522)</f>
        <v/>
      </c>
      <c r="G1522" s="10" t="str">
        <f t="shared" si="28"/>
        <v/>
      </c>
      <c r="I1522" s="28">
        <v>0</v>
      </c>
    </row>
    <row r="1523" spans="2:9" ht="51" hidden="1" x14ac:dyDescent="0.2">
      <c r="B1523" s="9" t="s">
        <v>7711</v>
      </c>
      <c r="C1523" s="12" t="s">
        <v>4699</v>
      </c>
      <c r="D1523" s="14" t="s">
        <v>9456</v>
      </c>
      <c r="E1523" s="10">
        <v>0</v>
      </c>
      <c r="F1523" s="10" t="str">
        <f>IF(REKAPITULACIJA!$F$48*I1523=0,"",REKAPITULACIJA!$F$48*I1523)</f>
        <v/>
      </c>
      <c r="G1523" s="10" t="str">
        <f t="shared" si="28"/>
        <v/>
      </c>
      <c r="I1523" s="28">
        <v>0</v>
      </c>
    </row>
    <row r="1524" spans="2:9" ht="51" hidden="1" x14ac:dyDescent="0.2">
      <c r="B1524" s="9" t="s">
        <v>7712</v>
      </c>
      <c r="C1524" s="12" t="s">
        <v>47</v>
      </c>
      <c r="D1524" s="14" t="s">
        <v>9457</v>
      </c>
      <c r="E1524" s="10">
        <v>0</v>
      </c>
      <c r="F1524" s="10" t="str">
        <f>IF(REKAPITULACIJA!$F$48*I1524=0,"",REKAPITULACIJA!$F$48*I1524)</f>
        <v/>
      </c>
      <c r="G1524" s="10" t="str">
        <f t="shared" si="28"/>
        <v/>
      </c>
      <c r="I1524" s="28">
        <v>0</v>
      </c>
    </row>
    <row r="1525" spans="2:9" ht="38.25" hidden="1" x14ac:dyDescent="0.2">
      <c r="B1525" s="9" t="s">
        <v>7713</v>
      </c>
      <c r="C1525" s="12" t="s">
        <v>4699</v>
      </c>
      <c r="D1525" s="14" t="s">
        <v>9458</v>
      </c>
      <c r="E1525" s="162">
        <v>0</v>
      </c>
      <c r="F1525" s="10">
        <v>150</v>
      </c>
      <c r="G1525" s="10">
        <f t="shared" si="28"/>
        <v>0</v>
      </c>
      <c r="I1525" s="28">
        <v>0</v>
      </c>
    </row>
    <row r="1526" spans="2:9" ht="38.25" hidden="1" x14ac:dyDescent="0.2">
      <c r="B1526" s="9" t="s">
        <v>7714</v>
      </c>
      <c r="C1526" s="12" t="s">
        <v>4699</v>
      </c>
      <c r="D1526" s="14" t="s">
        <v>9459</v>
      </c>
      <c r="E1526" s="10">
        <v>0</v>
      </c>
      <c r="F1526" s="10" t="str">
        <f>IF(REKAPITULACIJA!$F$48*I1526=0,"",REKAPITULACIJA!$F$48*I1526)</f>
        <v/>
      </c>
      <c r="G1526" s="10" t="str">
        <f t="shared" si="28"/>
        <v/>
      </c>
      <c r="I1526" s="28">
        <v>0</v>
      </c>
    </row>
    <row r="1527" spans="2:9" ht="38.25" hidden="1" x14ac:dyDescent="0.2">
      <c r="B1527" s="9" t="s">
        <v>7715</v>
      </c>
      <c r="C1527" s="12" t="s">
        <v>4699</v>
      </c>
      <c r="D1527" s="14" t="s">
        <v>9460</v>
      </c>
      <c r="E1527" s="10">
        <v>0</v>
      </c>
      <c r="F1527" s="10" t="str">
        <f>IF(REKAPITULACIJA!$F$48*I1527=0,"",REKAPITULACIJA!$F$48*I1527)</f>
        <v/>
      </c>
      <c r="G1527" s="10" t="str">
        <f t="shared" si="28"/>
        <v/>
      </c>
      <c r="I1527" s="28">
        <v>0</v>
      </c>
    </row>
    <row r="1528" spans="2:9" ht="38.25" hidden="1" x14ac:dyDescent="0.2">
      <c r="B1528" s="9" t="s">
        <v>7716</v>
      </c>
      <c r="C1528" s="12" t="s">
        <v>4699</v>
      </c>
      <c r="D1528" s="14" t="s">
        <v>9461</v>
      </c>
      <c r="E1528" s="10">
        <v>0</v>
      </c>
      <c r="F1528" s="10" t="str">
        <f>IF(REKAPITULACIJA!$F$48*I1528=0,"",REKAPITULACIJA!$F$48*I1528)</f>
        <v/>
      </c>
      <c r="G1528" s="10" t="str">
        <f t="shared" si="28"/>
        <v/>
      </c>
      <c r="I1528" s="28">
        <v>0</v>
      </c>
    </row>
    <row r="1529" spans="2:9" ht="51" hidden="1" x14ac:dyDescent="0.2">
      <c r="B1529" s="9" t="s">
        <v>7717</v>
      </c>
      <c r="C1529" s="12" t="s">
        <v>4699</v>
      </c>
      <c r="D1529" s="14" t="s">
        <v>9462</v>
      </c>
      <c r="E1529" s="10">
        <v>0</v>
      </c>
      <c r="F1529" s="10" t="str">
        <f>IF(REKAPITULACIJA!$F$48*I1529=0,"",REKAPITULACIJA!$F$48*I1529)</f>
        <v/>
      </c>
      <c r="G1529" s="10" t="str">
        <f t="shared" si="28"/>
        <v/>
      </c>
      <c r="I1529" s="28">
        <v>0</v>
      </c>
    </row>
    <row r="1530" spans="2:9" ht="51" hidden="1" x14ac:dyDescent="0.2">
      <c r="B1530" s="9" t="s">
        <v>7718</v>
      </c>
      <c r="C1530" s="12" t="s">
        <v>4699</v>
      </c>
      <c r="D1530" s="14" t="s">
        <v>9463</v>
      </c>
      <c r="E1530" s="10">
        <v>0</v>
      </c>
      <c r="F1530" s="10" t="str">
        <f>IF(REKAPITULACIJA!$F$48*I1530=0,"",REKAPITULACIJA!$F$48*I1530)</f>
        <v/>
      </c>
      <c r="G1530" s="10" t="str">
        <f t="shared" si="28"/>
        <v/>
      </c>
      <c r="I1530" s="28">
        <v>0</v>
      </c>
    </row>
    <row r="1531" spans="2:9" ht="38.25" hidden="1" x14ac:dyDescent="0.2">
      <c r="B1531" s="9" t="s">
        <v>7719</v>
      </c>
      <c r="C1531" s="12" t="s">
        <v>4699</v>
      </c>
      <c r="D1531" s="14" t="s">
        <v>7720</v>
      </c>
      <c r="E1531" s="10">
        <v>0</v>
      </c>
      <c r="F1531" s="10" t="str">
        <f>IF(REKAPITULACIJA!$F$48*I1531=0,"",REKAPITULACIJA!$F$48*I1531)</f>
        <v/>
      </c>
      <c r="G1531" s="10" t="str">
        <f t="shared" si="28"/>
        <v/>
      </c>
      <c r="I1531" s="28">
        <v>0</v>
      </c>
    </row>
    <row r="1532" spans="2:9" ht="51" hidden="1" x14ac:dyDescent="0.2">
      <c r="B1532" s="9" t="s">
        <v>7721</v>
      </c>
      <c r="C1532" s="12" t="s">
        <v>4699</v>
      </c>
      <c r="D1532" s="14" t="s">
        <v>9464</v>
      </c>
      <c r="E1532" s="10">
        <v>0</v>
      </c>
      <c r="F1532" s="10" t="str">
        <f>IF(REKAPITULACIJA!$F$48*I1532=0,"",REKAPITULACIJA!$F$48*I1532)</f>
        <v/>
      </c>
      <c r="G1532" s="10" t="str">
        <f t="shared" si="28"/>
        <v/>
      </c>
      <c r="I1532" s="28">
        <v>0</v>
      </c>
    </row>
    <row r="1533" spans="2:9" ht="51" hidden="1" x14ac:dyDescent="0.2">
      <c r="B1533" s="9" t="s">
        <v>7722</v>
      </c>
      <c r="C1533" s="12" t="s">
        <v>4699</v>
      </c>
      <c r="D1533" s="14" t="s">
        <v>7723</v>
      </c>
      <c r="E1533" s="10">
        <v>0</v>
      </c>
      <c r="F1533" s="10" t="str">
        <f>IF(REKAPITULACIJA!$F$48*I1533=0,"",REKAPITULACIJA!$F$48*I1533)</f>
        <v/>
      </c>
      <c r="G1533" s="10" t="str">
        <f t="shared" si="28"/>
        <v/>
      </c>
      <c r="I1533" s="28">
        <v>0</v>
      </c>
    </row>
    <row r="1534" spans="2:9" ht="51" hidden="1" x14ac:dyDescent="0.2">
      <c r="B1534" s="9" t="s">
        <v>7724</v>
      </c>
      <c r="C1534" s="12" t="s">
        <v>4699</v>
      </c>
      <c r="D1534" s="14" t="s">
        <v>7725</v>
      </c>
      <c r="E1534" s="10">
        <v>0</v>
      </c>
      <c r="F1534" s="10" t="str">
        <f>IF(REKAPITULACIJA!$F$48*I1534=0,"",REKAPITULACIJA!$F$48*I1534)</f>
        <v/>
      </c>
      <c r="G1534" s="10" t="str">
        <f t="shared" si="28"/>
        <v/>
      </c>
      <c r="I1534" s="28">
        <v>0</v>
      </c>
    </row>
    <row r="1535" spans="2:9" ht="38.25" hidden="1" x14ac:dyDescent="0.2">
      <c r="B1535" s="9" t="s">
        <v>7726</v>
      </c>
      <c r="C1535" s="12" t="s">
        <v>4699</v>
      </c>
      <c r="D1535" s="14" t="s">
        <v>7727</v>
      </c>
      <c r="E1535" s="10">
        <v>0</v>
      </c>
      <c r="F1535" s="10" t="str">
        <f>IF(REKAPITULACIJA!$F$48*I1535=0,"",REKAPITULACIJA!$F$48*I1535)</f>
        <v/>
      </c>
      <c r="G1535" s="10" t="str">
        <f t="shared" si="28"/>
        <v/>
      </c>
      <c r="I1535" s="28">
        <v>0</v>
      </c>
    </row>
    <row r="1536" spans="2:9" ht="51" hidden="1" x14ac:dyDescent="0.2">
      <c r="B1536" s="9" t="s">
        <v>7728</v>
      </c>
      <c r="C1536" s="12" t="s">
        <v>4699</v>
      </c>
      <c r="D1536" s="14" t="s">
        <v>9465</v>
      </c>
      <c r="E1536" s="10">
        <v>0</v>
      </c>
      <c r="F1536" s="10" t="str">
        <f>IF(REKAPITULACIJA!$F$48*I1536=0,"",REKAPITULACIJA!$F$48*I1536)</f>
        <v/>
      </c>
      <c r="G1536" s="10" t="str">
        <f t="shared" si="28"/>
        <v/>
      </c>
      <c r="I1536" s="28">
        <v>0</v>
      </c>
    </row>
    <row r="1537" spans="2:9" ht="51" hidden="1" x14ac:dyDescent="0.2">
      <c r="B1537" s="9" t="s">
        <v>7729</v>
      </c>
      <c r="C1537" s="12" t="s">
        <v>4699</v>
      </c>
      <c r="D1537" s="14" t="s">
        <v>7730</v>
      </c>
      <c r="E1537" s="10">
        <v>0</v>
      </c>
      <c r="F1537" s="10" t="str">
        <f>IF(REKAPITULACIJA!$F$48*I1537=0,"",REKAPITULACIJA!$F$48*I1537)</f>
        <v/>
      </c>
      <c r="G1537" s="10" t="str">
        <f t="shared" si="28"/>
        <v/>
      </c>
      <c r="I1537" s="28">
        <v>0</v>
      </c>
    </row>
    <row r="1538" spans="2:9" ht="51" hidden="1" x14ac:dyDescent="0.2">
      <c r="B1538" s="9" t="s">
        <v>7731</v>
      </c>
      <c r="C1538" s="12" t="s">
        <v>4699</v>
      </c>
      <c r="D1538" s="14" t="s">
        <v>9466</v>
      </c>
      <c r="E1538" s="10">
        <v>0</v>
      </c>
      <c r="F1538" s="10" t="str">
        <f>IF(REKAPITULACIJA!$F$48*I1538=0,"",REKAPITULACIJA!$F$48*I1538)</f>
        <v/>
      </c>
      <c r="G1538" s="10" t="str">
        <f t="shared" si="28"/>
        <v/>
      </c>
      <c r="I1538" s="28">
        <v>0</v>
      </c>
    </row>
    <row r="1539" spans="2:9" ht="38.25" hidden="1" x14ac:dyDescent="0.2">
      <c r="B1539" s="9" t="s">
        <v>7732</v>
      </c>
      <c r="C1539" s="12" t="s">
        <v>4699</v>
      </c>
      <c r="D1539" s="14" t="s">
        <v>9467</v>
      </c>
      <c r="E1539" s="10">
        <v>0</v>
      </c>
      <c r="F1539" s="10" t="str">
        <f>IF(REKAPITULACIJA!$F$48*I1539=0,"",REKAPITULACIJA!$F$48*I1539)</f>
        <v/>
      </c>
      <c r="G1539" s="10" t="str">
        <f t="shared" si="28"/>
        <v/>
      </c>
      <c r="I1539" s="28">
        <v>0</v>
      </c>
    </row>
    <row r="1540" spans="2:9" ht="38.25" hidden="1" x14ac:dyDescent="0.2">
      <c r="B1540" s="9" t="s">
        <v>7733</v>
      </c>
      <c r="C1540" s="12" t="s">
        <v>4699</v>
      </c>
      <c r="D1540" s="14" t="s">
        <v>9468</v>
      </c>
      <c r="E1540" s="10">
        <v>0</v>
      </c>
      <c r="F1540" s="10" t="str">
        <f>IF(REKAPITULACIJA!$F$48*I1540=0,"",REKAPITULACIJA!$F$48*I1540)</f>
        <v/>
      </c>
      <c r="G1540" s="10" t="str">
        <f t="shared" si="28"/>
        <v/>
      </c>
      <c r="I1540" s="28">
        <v>0</v>
      </c>
    </row>
    <row r="1541" spans="2:9" ht="38.25" hidden="1" x14ac:dyDescent="0.2">
      <c r="B1541" s="9" t="s">
        <v>7734</v>
      </c>
      <c r="C1541" s="12" t="s">
        <v>4699</v>
      </c>
      <c r="D1541" s="14" t="s">
        <v>9469</v>
      </c>
      <c r="E1541" s="10">
        <v>0</v>
      </c>
      <c r="F1541" s="10" t="str">
        <f>IF(REKAPITULACIJA!$F$48*I1541=0,"",REKAPITULACIJA!$F$48*I1541)</f>
        <v/>
      </c>
      <c r="G1541" s="10" t="str">
        <f t="shared" si="28"/>
        <v/>
      </c>
      <c r="I1541" s="28">
        <v>0</v>
      </c>
    </row>
    <row r="1542" spans="2:9" ht="38.25" hidden="1" x14ac:dyDescent="0.2">
      <c r="B1542" s="9" t="s">
        <v>7735</v>
      </c>
      <c r="C1542" s="12" t="s">
        <v>4699</v>
      </c>
      <c r="D1542" s="14" t="s">
        <v>7736</v>
      </c>
      <c r="E1542" s="10">
        <v>0</v>
      </c>
      <c r="F1542" s="10" t="str">
        <f>IF(REKAPITULACIJA!$F$48*I1542=0,"",REKAPITULACIJA!$F$48*I1542)</f>
        <v/>
      </c>
      <c r="G1542" s="10" t="str">
        <f t="shared" si="28"/>
        <v/>
      </c>
      <c r="I1542" s="28">
        <v>0</v>
      </c>
    </row>
    <row r="1543" spans="2:9" ht="38.25" hidden="1" x14ac:dyDescent="0.2">
      <c r="B1543" s="9" t="s">
        <v>7737</v>
      </c>
      <c r="C1543" s="12" t="s">
        <v>4699</v>
      </c>
      <c r="D1543" s="14" t="s">
        <v>7738</v>
      </c>
      <c r="E1543" s="10">
        <v>0</v>
      </c>
      <c r="F1543" s="10" t="str">
        <f>IF(REKAPITULACIJA!$F$48*I1543=0,"",REKAPITULACIJA!$F$48*I1543)</f>
        <v/>
      </c>
      <c r="G1543" s="10" t="str">
        <f t="shared" si="28"/>
        <v/>
      </c>
      <c r="I1543" s="28">
        <v>0</v>
      </c>
    </row>
    <row r="1544" spans="2:9" ht="38.25" hidden="1" x14ac:dyDescent="0.2">
      <c r="B1544" s="9" t="s">
        <v>7739</v>
      </c>
      <c r="C1544" s="12" t="s">
        <v>4699</v>
      </c>
      <c r="D1544" s="14" t="s">
        <v>9470</v>
      </c>
      <c r="E1544" s="10">
        <v>0</v>
      </c>
      <c r="F1544" s="10" t="str">
        <f>IF(REKAPITULACIJA!$F$48*I1544=0,"",REKAPITULACIJA!$F$48*I1544)</f>
        <v/>
      </c>
      <c r="G1544" s="10" t="str">
        <f t="shared" si="28"/>
        <v/>
      </c>
      <c r="I1544" s="28">
        <v>0</v>
      </c>
    </row>
    <row r="1545" spans="2:9" ht="38.25" hidden="1" x14ac:dyDescent="0.2">
      <c r="B1545" s="9" t="s">
        <v>7740</v>
      </c>
      <c r="C1545" s="12" t="s">
        <v>4699</v>
      </c>
      <c r="D1545" s="14" t="s">
        <v>9471</v>
      </c>
      <c r="E1545" s="10">
        <v>0</v>
      </c>
      <c r="F1545" s="10" t="str">
        <f>IF(REKAPITULACIJA!$F$48*I1545=0,"",REKAPITULACIJA!$F$48*I1545)</f>
        <v/>
      </c>
      <c r="G1545" s="10" t="str">
        <f t="shared" si="28"/>
        <v/>
      </c>
      <c r="I1545" s="28">
        <v>0</v>
      </c>
    </row>
    <row r="1546" spans="2:9" ht="38.25" hidden="1" x14ac:dyDescent="0.2">
      <c r="B1546" s="9" t="s">
        <v>7741</v>
      </c>
      <c r="C1546" s="12" t="s">
        <v>4699</v>
      </c>
      <c r="D1546" s="14" t="s">
        <v>7742</v>
      </c>
      <c r="E1546" s="10">
        <v>0</v>
      </c>
      <c r="F1546" s="10" t="str">
        <f>IF(REKAPITULACIJA!$F$48*I1546=0,"",REKAPITULACIJA!$F$48*I1546)</f>
        <v/>
      </c>
      <c r="G1546" s="10" t="str">
        <f t="shared" si="28"/>
        <v/>
      </c>
      <c r="I1546" s="28">
        <v>0</v>
      </c>
    </row>
    <row r="1547" spans="2:9" ht="51" hidden="1" x14ac:dyDescent="0.2">
      <c r="B1547" s="9" t="s">
        <v>7743</v>
      </c>
      <c r="C1547" s="12" t="s">
        <v>4699</v>
      </c>
      <c r="D1547" s="14" t="s">
        <v>9472</v>
      </c>
      <c r="E1547" s="10">
        <v>0</v>
      </c>
      <c r="F1547" s="10" t="str">
        <f>IF(REKAPITULACIJA!$F$48*I1547=0,"",REKAPITULACIJA!$F$48*I1547)</f>
        <v/>
      </c>
      <c r="G1547" s="10" t="str">
        <f t="shared" si="28"/>
        <v/>
      </c>
      <c r="I1547" s="28">
        <v>0</v>
      </c>
    </row>
    <row r="1548" spans="2:9" ht="51" hidden="1" x14ac:dyDescent="0.2">
      <c r="B1548" s="9" t="s">
        <v>7744</v>
      </c>
      <c r="C1548" s="12" t="s">
        <v>4699</v>
      </c>
      <c r="D1548" s="14" t="s">
        <v>9473</v>
      </c>
      <c r="E1548" s="10">
        <v>0</v>
      </c>
      <c r="F1548" s="10" t="str">
        <f>IF(REKAPITULACIJA!$F$48*I1548=0,"",REKAPITULACIJA!$F$48*I1548)</f>
        <v/>
      </c>
      <c r="G1548" s="10" t="str">
        <f t="shared" si="28"/>
        <v/>
      </c>
      <c r="I1548" s="28">
        <v>0</v>
      </c>
    </row>
    <row r="1549" spans="2:9" ht="51" hidden="1" x14ac:dyDescent="0.2">
      <c r="B1549" s="9" t="s">
        <v>7745</v>
      </c>
      <c r="C1549" s="12" t="s">
        <v>4699</v>
      </c>
      <c r="D1549" s="14" t="s">
        <v>9474</v>
      </c>
      <c r="E1549" s="10">
        <v>0</v>
      </c>
      <c r="F1549" s="10" t="str">
        <f>IF(REKAPITULACIJA!$F$48*I1549=0,"",REKAPITULACIJA!$F$48*I1549)</f>
        <v/>
      </c>
      <c r="G1549" s="10" t="str">
        <f t="shared" si="28"/>
        <v/>
      </c>
      <c r="I1549" s="28">
        <v>0</v>
      </c>
    </row>
    <row r="1550" spans="2:9" ht="51" hidden="1" x14ac:dyDescent="0.2">
      <c r="B1550" s="9" t="s">
        <v>7746</v>
      </c>
      <c r="C1550" s="12" t="s">
        <v>4699</v>
      </c>
      <c r="D1550" s="14" t="s">
        <v>9475</v>
      </c>
      <c r="E1550" s="10">
        <v>0</v>
      </c>
      <c r="F1550" s="10" t="str">
        <f>IF(REKAPITULACIJA!$F$48*I1550=0,"",REKAPITULACIJA!$F$48*I1550)</f>
        <v/>
      </c>
      <c r="G1550" s="10" t="str">
        <f t="shared" si="28"/>
        <v/>
      </c>
      <c r="I1550" s="28">
        <v>0</v>
      </c>
    </row>
    <row r="1551" spans="2:9" ht="51" hidden="1" x14ac:dyDescent="0.2">
      <c r="B1551" s="9" t="s">
        <v>7747</v>
      </c>
      <c r="C1551" s="12" t="s">
        <v>4699</v>
      </c>
      <c r="D1551" s="14" t="s">
        <v>9476</v>
      </c>
      <c r="E1551" s="10">
        <v>0</v>
      </c>
      <c r="F1551" s="10" t="str">
        <f>IF(REKAPITULACIJA!$F$48*I1551=0,"",REKAPITULACIJA!$F$48*I1551)</f>
        <v/>
      </c>
      <c r="G1551" s="10" t="str">
        <f t="shared" si="28"/>
        <v/>
      </c>
      <c r="I1551" s="28">
        <v>0</v>
      </c>
    </row>
    <row r="1552" spans="2:9" ht="51" hidden="1" x14ac:dyDescent="0.2">
      <c r="B1552" s="9" t="s">
        <v>7748</v>
      </c>
      <c r="C1552" s="12" t="s">
        <v>4699</v>
      </c>
      <c r="D1552" s="14" t="s">
        <v>9477</v>
      </c>
      <c r="E1552" s="10">
        <v>0</v>
      </c>
      <c r="F1552" s="10" t="str">
        <f>IF(REKAPITULACIJA!$F$48*I1552=0,"",REKAPITULACIJA!$F$48*I1552)</f>
        <v/>
      </c>
      <c r="G1552" s="10" t="str">
        <f t="shared" si="28"/>
        <v/>
      </c>
      <c r="I1552" s="28">
        <v>0</v>
      </c>
    </row>
    <row r="1553" spans="2:9" ht="51" hidden="1" x14ac:dyDescent="0.2">
      <c r="B1553" s="9" t="s">
        <v>7749</v>
      </c>
      <c r="C1553" s="12" t="s">
        <v>4699</v>
      </c>
      <c r="D1553" s="14" t="s">
        <v>9478</v>
      </c>
      <c r="E1553" s="10">
        <v>0</v>
      </c>
      <c r="F1553" s="10" t="str">
        <f>IF(REKAPITULACIJA!$F$48*I1553=0,"",REKAPITULACIJA!$F$48*I1553)</f>
        <v/>
      </c>
      <c r="G1553" s="10" t="str">
        <f t="shared" si="28"/>
        <v/>
      </c>
      <c r="I1553" s="28">
        <v>0</v>
      </c>
    </row>
    <row r="1554" spans="2:9" ht="51" hidden="1" x14ac:dyDescent="0.2">
      <c r="B1554" s="9" t="s">
        <v>7750</v>
      </c>
      <c r="C1554" s="12" t="s">
        <v>4699</v>
      </c>
      <c r="D1554" s="14" t="s">
        <v>9479</v>
      </c>
      <c r="E1554" s="10">
        <v>0</v>
      </c>
      <c r="F1554" s="10" t="str">
        <f>IF(REKAPITULACIJA!$F$48*I1554=0,"",REKAPITULACIJA!$F$48*I1554)</f>
        <v/>
      </c>
      <c r="G1554" s="10" t="str">
        <f t="shared" si="28"/>
        <v/>
      </c>
      <c r="I1554" s="28">
        <v>0</v>
      </c>
    </row>
    <row r="1555" spans="2:9" ht="51" hidden="1" x14ac:dyDescent="0.2">
      <c r="B1555" s="9" t="s">
        <v>7751</v>
      </c>
      <c r="C1555" s="12" t="s">
        <v>4699</v>
      </c>
      <c r="D1555" s="14" t="s">
        <v>9480</v>
      </c>
      <c r="E1555" s="10">
        <v>0</v>
      </c>
      <c r="F1555" s="10" t="str">
        <f>IF(REKAPITULACIJA!$F$48*I1555=0,"",REKAPITULACIJA!$F$48*I1555)</f>
        <v/>
      </c>
      <c r="G1555" s="10" t="str">
        <f t="shared" si="28"/>
        <v/>
      </c>
      <c r="I1555" s="28">
        <v>0</v>
      </c>
    </row>
    <row r="1556" spans="2:9" ht="38.25" hidden="1" x14ac:dyDescent="0.2">
      <c r="B1556" s="9" t="s">
        <v>7752</v>
      </c>
      <c r="C1556" s="12" t="s">
        <v>4699</v>
      </c>
      <c r="D1556" s="14" t="s">
        <v>9481</v>
      </c>
      <c r="E1556" s="10">
        <v>0</v>
      </c>
      <c r="F1556" s="10" t="str">
        <f>IF(REKAPITULACIJA!$F$48*I1556=0,"",REKAPITULACIJA!$F$48*I1556)</f>
        <v/>
      </c>
      <c r="G1556" s="10" t="str">
        <f t="shared" si="28"/>
        <v/>
      </c>
      <c r="I1556" s="28">
        <v>0</v>
      </c>
    </row>
    <row r="1557" spans="2:9" ht="38.25" hidden="1" x14ac:dyDescent="0.2">
      <c r="B1557" s="9" t="s">
        <v>7753</v>
      </c>
      <c r="C1557" s="12" t="s">
        <v>4699</v>
      </c>
      <c r="D1557" s="14" t="s">
        <v>7754</v>
      </c>
      <c r="E1557" s="10">
        <v>0</v>
      </c>
      <c r="F1557" s="10" t="str">
        <f>IF(REKAPITULACIJA!$F$48*I1557=0,"",REKAPITULACIJA!$F$48*I1557)</f>
        <v/>
      </c>
      <c r="G1557" s="10" t="str">
        <f t="shared" si="28"/>
        <v/>
      </c>
      <c r="I1557" s="28">
        <v>0</v>
      </c>
    </row>
    <row r="1558" spans="2:9" ht="38.25" hidden="1" x14ac:dyDescent="0.2">
      <c r="B1558" s="9" t="s">
        <v>7755</v>
      </c>
      <c r="C1558" s="12" t="s">
        <v>4699</v>
      </c>
      <c r="D1558" s="14" t="s">
        <v>9482</v>
      </c>
      <c r="E1558" s="10">
        <v>0</v>
      </c>
      <c r="F1558" s="10" t="str">
        <f>IF(REKAPITULACIJA!$F$48*I1558=0,"",REKAPITULACIJA!$F$48*I1558)</f>
        <v/>
      </c>
      <c r="G1558" s="10" t="str">
        <f t="shared" si="28"/>
        <v/>
      </c>
      <c r="I1558" s="28">
        <v>0</v>
      </c>
    </row>
    <row r="1559" spans="2:9" ht="51" hidden="1" x14ac:dyDescent="0.2">
      <c r="B1559" s="9" t="s">
        <v>7756</v>
      </c>
      <c r="C1559" s="12" t="s">
        <v>4699</v>
      </c>
      <c r="D1559" s="14" t="s">
        <v>9483</v>
      </c>
      <c r="E1559" s="10">
        <v>0</v>
      </c>
      <c r="F1559" s="10" t="str">
        <f>IF(REKAPITULACIJA!$F$48*I1559=0,"",REKAPITULACIJA!$F$48*I1559)</f>
        <v/>
      </c>
      <c r="G1559" s="10" t="str">
        <f t="shared" si="28"/>
        <v/>
      </c>
      <c r="I1559" s="28">
        <v>0</v>
      </c>
    </row>
    <row r="1560" spans="2:9" ht="63.75" hidden="1" x14ac:dyDescent="0.2">
      <c r="B1560" s="9" t="s">
        <v>7757</v>
      </c>
      <c r="C1560" s="12" t="s">
        <v>13</v>
      </c>
      <c r="D1560" s="14" t="s">
        <v>7758</v>
      </c>
      <c r="E1560" s="10">
        <v>0</v>
      </c>
      <c r="F1560" s="10" t="str">
        <f>IF(REKAPITULACIJA!$F$48*I1560=0,"",REKAPITULACIJA!$F$48*I1560)</f>
        <v/>
      </c>
      <c r="G1560" s="10" t="str">
        <f t="shared" si="28"/>
        <v/>
      </c>
      <c r="I1560" s="28">
        <v>0</v>
      </c>
    </row>
    <row r="1561" spans="2:9" ht="76.5" hidden="1" x14ac:dyDescent="0.2">
      <c r="B1561" s="9" t="s">
        <v>7759</v>
      </c>
      <c r="C1561" s="12" t="s">
        <v>13</v>
      </c>
      <c r="D1561" s="14" t="s">
        <v>9484</v>
      </c>
      <c r="E1561" s="10">
        <v>0</v>
      </c>
      <c r="F1561" s="10" t="str">
        <f>IF(REKAPITULACIJA!$F$48*I1561=0,"",REKAPITULACIJA!$F$48*I1561)</f>
        <v/>
      </c>
      <c r="G1561" s="10" t="str">
        <f t="shared" si="28"/>
        <v/>
      </c>
      <c r="I1561" s="28">
        <v>0</v>
      </c>
    </row>
    <row r="1562" spans="2:9" ht="63.75" hidden="1" x14ac:dyDescent="0.2">
      <c r="B1562" s="9" t="s">
        <v>7760</v>
      </c>
      <c r="C1562" s="12" t="s">
        <v>13</v>
      </c>
      <c r="D1562" s="14" t="s">
        <v>7761</v>
      </c>
      <c r="E1562" s="10">
        <v>0</v>
      </c>
      <c r="F1562" s="10" t="str">
        <f>IF(REKAPITULACIJA!$F$48*I1562=0,"",REKAPITULACIJA!$F$48*I1562)</f>
        <v/>
      </c>
      <c r="G1562" s="10" t="str">
        <f t="shared" si="28"/>
        <v/>
      </c>
      <c r="I1562" s="28">
        <v>0</v>
      </c>
    </row>
    <row r="1563" spans="2:9" ht="76.5" hidden="1" x14ac:dyDescent="0.2">
      <c r="B1563" s="9" t="s">
        <v>7762</v>
      </c>
      <c r="C1563" s="12" t="s">
        <v>13</v>
      </c>
      <c r="D1563" s="14" t="s">
        <v>7763</v>
      </c>
      <c r="E1563" s="10">
        <v>0</v>
      </c>
      <c r="F1563" s="10" t="str">
        <f>IF(REKAPITULACIJA!$F$48*I1563=0,"",REKAPITULACIJA!$F$48*I1563)</f>
        <v/>
      </c>
      <c r="G1563" s="10" t="str">
        <f t="shared" si="28"/>
        <v/>
      </c>
      <c r="I1563" s="28">
        <v>0</v>
      </c>
    </row>
    <row r="1564" spans="2:9" ht="76.5" hidden="1" x14ac:dyDescent="0.2">
      <c r="B1564" s="9" t="s">
        <v>7764</v>
      </c>
      <c r="C1564" s="12" t="s">
        <v>13</v>
      </c>
      <c r="D1564" s="14" t="s">
        <v>7765</v>
      </c>
      <c r="E1564" s="10">
        <v>0</v>
      </c>
      <c r="F1564" s="10" t="str">
        <f>IF(REKAPITULACIJA!$F$48*I1564=0,"",REKAPITULACIJA!$F$48*I1564)</f>
        <v/>
      </c>
      <c r="G1564" s="10" t="str">
        <f t="shared" si="28"/>
        <v/>
      </c>
      <c r="I1564" s="28">
        <v>0</v>
      </c>
    </row>
    <row r="1565" spans="2:9" ht="76.5" hidden="1" x14ac:dyDescent="0.2">
      <c r="B1565" s="9" t="s">
        <v>7766</v>
      </c>
      <c r="C1565" s="12" t="s">
        <v>13</v>
      </c>
      <c r="D1565" s="14" t="s">
        <v>7767</v>
      </c>
      <c r="E1565" s="10">
        <v>0</v>
      </c>
      <c r="F1565" s="10" t="str">
        <f>IF(REKAPITULACIJA!$F$48*I1565=0,"",REKAPITULACIJA!$F$48*I1565)</f>
        <v/>
      </c>
      <c r="G1565" s="10" t="str">
        <f t="shared" si="28"/>
        <v/>
      </c>
      <c r="I1565" s="28">
        <v>0</v>
      </c>
    </row>
    <row r="1566" spans="2:9" ht="76.5" hidden="1" x14ac:dyDescent="0.2">
      <c r="B1566" s="9" t="s">
        <v>7768</v>
      </c>
      <c r="C1566" s="12" t="s">
        <v>13</v>
      </c>
      <c r="D1566" s="14" t="s">
        <v>7769</v>
      </c>
      <c r="E1566" s="10">
        <v>0</v>
      </c>
      <c r="F1566" s="10" t="str">
        <f>IF(REKAPITULACIJA!$F$48*I1566=0,"",REKAPITULACIJA!$F$48*I1566)</f>
        <v/>
      </c>
      <c r="G1566" s="10" t="str">
        <f t="shared" si="28"/>
        <v/>
      </c>
      <c r="I1566" s="28">
        <v>0</v>
      </c>
    </row>
    <row r="1567" spans="2:9" ht="76.5" hidden="1" x14ac:dyDescent="0.2">
      <c r="B1567" s="9" t="s">
        <v>7770</v>
      </c>
      <c r="C1567" s="12" t="s">
        <v>13</v>
      </c>
      <c r="D1567" s="14" t="s">
        <v>7771</v>
      </c>
      <c r="E1567" s="10">
        <v>0</v>
      </c>
      <c r="F1567" s="10" t="str">
        <f>IF(REKAPITULACIJA!$F$48*I1567=0,"",REKAPITULACIJA!$F$48*I1567)</f>
        <v/>
      </c>
      <c r="G1567" s="10" t="str">
        <f t="shared" si="28"/>
        <v/>
      </c>
      <c r="I1567" s="28">
        <v>0</v>
      </c>
    </row>
    <row r="1568" spans="2:9" ht="76.5" hidden="1" x14ac:dyDescent="0.2">
      <c r="B1568" s="9" t="s">
        <v>7772</v>
      </c>
      <c r="C1568" s="12" t="s">
        <v>13</v>
      </c>
      <c r="D1568" s="14" t="s">
        <v>7773</v>
      </c>
      <c r="E1568" s="10">
        <v>0</v>
      </c>
      <c r="F1568" s="10" t="str">
        <f>IF(REKAPITULACIJA!$F$48*I1568=0,"",REKAPITULACIJA!$F$48*I1568)</f>
        <v/>
      </c>
      <c r="G1568" s="10" t="str">
        <f t="shared" ref="G1568:G1631" si="29">IF(F1568="","",E1568*F1568)</f>
        <v/>
      </c>
      <c r="I1568" s="28">
        <v>0</v>
      </c>
    </row>
    <row r="1569" spans="2:9" ht="76.5" hidden="1" x14ac:dyDescent="0.2">
      <c r="B1569" s="9" t="s">
        <v>7774</v>
      </c>
      <c r="C1569" s="12" t="s">
        <v>13</v>
      </c>
      <c r="D1569" s="14" t="s">
        <v>7775</v>
      </c>
      <c r="E1569" s="10">
        <v>0</v>
      </c>
      <c r="F1569" s="10" t="str">
        <f>IF(REKAPITULACIJA!$F$48*I1569=0,"",REKAPITULACIJA!$F$48*I1569)</f>
        <v/>
      </c>
      <c r="G1569" s="10" t="str">
        <f t="shared" si="29"/>
        <v/>
      </c>
      <c r="I1569" s="28">
        <v>0</v>
      </c>
    </row>
    <row r="1570" spans="2:9" ht="76.5" hidden="1" x14ac:dyDescent="0.2">
      <c r="B1570" s="9" t="s">
        <v>7776</v>
      </c>
      <c r="C1570" s="12" t="s">
        <v>13</v>
      </c>
      <c r="D1570" s="14" t="s">
        <v>7777</v>
      </c>
      <c r="E1570" s="10">
        <v>0</v>
      </c>
      <c r="F1570" s="10" t="str">
        <f>IF(REKAPITULACIJA!$F$48*I1570=0,"",REKAPITULACIJA!$F$48*I1570)</f>
        <v/>
      </c>
      <c r="G1570" s="10" t="str">
        <f t="shared" si="29"/>
        <v/>
      </c>
      <c r="I1570" s="28">
        <v>0</v>
      </c>
    </row>
    <row r="1571" spans="2:9" ht="76.5" hidden="1" x14ac:dyDescent="0.2">
      <c r="B1571" s="9" t="s">
        <v>7778</v>
      </c>
      <c r="C1571" s="12" t="s">
        <v>13</v>
      </c>
      <c r="D1571" s="14" t="s">
        <v>7779</v>
      </c>
      <c r="E1571" s="10">
        <v>0</v>
      </c>
      <c r="F1571" s="10" t="str">
        <f>IF(REKAPITULACIJA!$F$48*I1571=0,"",REKAPITULACIJA!$F$48*I1571)</f>
        <v/>
      </c>
      <c r="G1571" s="10" t="str">
        <f t="shared" si="29"/>
        <v/>
      </c>
      <c r="I1571" s="28">
        <v>0</v>
      </c>
    </row>
    <row r="1572" spans="2:9" ht="51" hidden="1" x14ac:dyDescent="0.2">
      <c r="B1572" s="9" t="s">
        <v>7780</v>
      </c>
      <c r="C1572" s="12" t="s">
        <v>13</v>
      </c>
      <c r="D1572" s="14" t="s">
        <v>9485</v>
      </c>
      <c r="E1572" s="10">
        <v>0</v>
      </c>
      <c r="F1572" s="10" t="str">
        <f>IF(REKAPITULACIJA!$F$48*I1572=0,"",REKAPITULACIJA!$F$48*I1572)</f>
        <v/>
      </c>
      <c r="G1572" s="10" t="str">
        <f t="shared" si="29"/>
        <v/>
      </c>
      <c r="I1572" s="28">
        <v>0</v>
      </c>
    </row>
    <row r="1573" spans="2:9" ht="51" hidden="1" x14ac:dyDescent="0.2">
      <c r="B1573" s="9" t="s">
        <v>7781</v>
      </c>
      <c r="C1573" s="12" t="s">
        <v>13</v>
      </c>
      <c r="D1573" s="14" t="s">
        <v>7782</v>
      </c>
      <c r="E1573" s="10">
        <v>0</v>
      </c>
      <c r="F1573" s="10" t="str">
        <f>IF(REKAPITULACIJA!$F$48*I1573=0,"",REKAPITULACIJA!$F$48*I1573)</f>
        <v/>
      </c>
      <c r="G1573" s="10" t="str">
        <f t="shared" si="29"/>
        <v/>
      </c>
      <c r="I1573" s="28">
        <v>0</v>
      </c>
    </row>
    <row r="1574" spans="2:9" ht="51" hidden="1" x14ac:dyDescent="0.2">
      <c r="B1574" s="9" t="s">
        <v>7783</v>
      </c>
      <c r="C1574" s="12" t="s">
        <v>13</v>
      </c>
      <c r="D1574" s="14" t="s">
        <v>7784</v>
      </c>
      <c r="E1574" s="10">
        <v>0</v>
      </c>
      <c r="F1574" s="10" t="str">
        <f>IF(REKAPITULACIJA!$F$48*I1574=0,"",REKAPITULACIJA!$F$48*I1574)</f>
        <v/>
      </c>
      <c r="G1574" s="10" t="str">
        <f t="shared" si="29"/>
        <v/>
      </c>
      <c r="I1574" s="28">
        <v>0</v>
      </c>
    </row>
    <row r="1575" spans="2:9" ht="51" hidden="1" x14ac:dyDescent="0.2">
      <c r="B1575" s="9" t="s">
        <v>7785</v>
      </c>
      <c r="C1575" s="12" t="s">
        <v>13</v>
      </c>
      <c r="D1575" s="14" t="s">
        <v>7786</v>
      </c>
      <c r="E1575" s="10">
        <v>0</v>
      </c>
      <c r="F1575" s="10" t="str">
        <f>IF(REKAPITULACIJA!$F$48*I1575=0,"",REKAPITULACIJA!$F$48*I1575)</f>
        <v/>
      </c>
      <c r="G1575" s="10" t="str">
        <f t="shared" si="29"/>
        <v/>
      </c>
      <c r="I1575" s="28">
        <v>0</v>
      </c>
    </row>
    <row r="1576" spans="2:9" ht="51" hidden="1" x14ac:dyDescent="0.2">
      <c r="B1576" s="9" t="s">
        <v>7787</v>
      </c>
      <c r="C1576" s="12" t="s">
        <v>13</v>
      </c>
      <c r="D1576" s="14" t="s">
        <v>9486</v>
      </c>
      <c r="E1576" s="10">
        <v>0</v>
      </c>
      <c r="F1576" s="10" t="str">
        <f>IF(REKAPITULACIJA!$F$48*I1576=0,"",REKAPITULACIJA!$F$48*I1576)</f>
        <v/>
      </c>
      <c r="G1576" s="10" t="str">
        <f t="shared" si="29"/>
        <v/>
      </c>
      <c r="I1576" s="28">
        <v>0</v>
      </c>
    </row>
    <row r="1577" spans="2:9" ht="63.75" hidden="1" x14ac:dyDescent="0.2">
      <c r="B1577" s="9" t="s">
        <v>7788</v>
      </c>
      <c r="C1577" s="12" t="s">
        <v>13</v>
      </c>
      <c r="D1577" s="14" t="s">
        <v>9487</v>
      </c>
      <c r="E1577" s="10">
        <v>0</v>
      </c>
      <c r="F1577" s="10" t="str">
        <f>IF(REKAPITULACIJA!$F$48*I1577=0,"",REKAPITULACIJA!$F$48*I1577)</f>
        <v/>
      </c>
      <c r="G1577" s="10" t="str">
        <f t="shared" si="29"/>
        <v/>
      </c>
      <c r="I1577" s="28">
        <v>0</v>
      </c>
    </row>
    <row r="1578" spans="2:9" ht="63.75" hidden="1" x14ac:dyDescent="0.2">
      <c r="B1578" s="9" t="s">
        <v>7789</v>
      </c>
      <c r="C1578" s="12" t="s">
        <v>13</v>
      </c>
      <c r="D1578" s="14" t="s">
        <v>9488</v>
      </c>
      <c r="E1578" s="10">
        <v>0</v>
      </c>
      <c r="F1578" s="10" t="str">
        <f>IF(REKAPITULACIJA!$F$48*I1578=0,"",REKAPITULACIJA!$F$48*I1578)</f>
        <v/>
      </c>
      <c r="G1578" s="10" t="str">
        <f t="shared" si="29"/>
        <v/>
      </c>
      <c r="I1578" s="28">
        <v>0</v>
      </c>
    </row>
    <row r="1579" spans="2:9" ht="63.75" hidden="1" x14ac:dyDescent="0.2">
      <c r="B1579" s="9" t="s">
        <v>7790</v>
      </c>
      <c r="C1579" s="12" t="s">
        <v>13</v>
      </c>
      <c r="D1579" s="14" t="s">
        <v>9489</v>
      </c>
      <c r="E1579" s="10">
        <v>0</v>
      </c>
      <c r="F1579" s="10" t="str">
        <f>IF(REKAPITULACIJA!$F$48*I1579=0,"",REKAPITULACIJA!$F$48*I1579)</f>
        <v/>
      </c>
      <c r="G1579" s="10" t="str">
        <f t="shared" si="29"/>
        <v/>
      </c>
      <c r="I1579" s="28">
        <v>0</v>
      </c>
    </row>
    <row r="1580" spans="2:9" ht="63.75" hidden="1" x14ac:dyDescent="0.2">
      <c r="B1580" s="9" t="s">
        <v>7791</v>
      </c>
      <c r="C1580" s="12" t="s">
        <v>13</v>
      </c>
      <c r="D1580" s="14" t="s">
        <v>9490</v>
      </c>
      <c r="E1580" s="10">
        <v>0</v>
      </c>
      <c r="F1580" s="10" t="str">
        <f>IF(REKAPITULACIJA!$F$48*I1580=0,"",REKAPITULACIJA!$F$48*I1580)</f>
        <v/>
      </c>
      <c r="G1580" s="10" t="str">
        <f t="shared" si="29"/>
        <v/>
      </c>
      <c r="I1580" s="28">
        <v>0</v>
      </c>
    </row>
    <row r="1581" spans="2:9" ht="63.75" hidden="1" x14ac:dyDescent="0.2">
      <c r="B1581" s="9" t="s">
        <v>7792</v>
      </c>
      <c r="C1581" s="12" t="s">
        <v>13</v>
      </c>
      <c r="D1581" s="14" t="s">
        <v>9491</v>
      </c>
      <c r="E1581" s="10">
        <v>0</v>
      </c>
      <c r="F1581" s="10" t="str">
        <f>IF(REKAPITULACIJA!$F$48*I1581=0,"",REKAPITULACIJA!$F$48*I1581)</f>
        <v/>
      </c>
      <c r="G1581" s="10" t="str">
        <f t="shared" si="29"/>
        <v/>
      </c>
      <c r="I1581" s="28">
        <v>0</v>
      </c>
    </row>
    <row r="1582" spans="2:9" ht="38.25" hidden="1" x14ac:dyDescent="0.2">
      <c r="B1582" s="9" t="s">
        <v>7793</v>
      </c>
      <c r="C1582" s="12" t="s">
        <v>13</v>
      </c>
      <c r="D1582" s="14" t="s">
        <v>9492</v>
      </c>
      <c r="E1582" s="10">
        <v>0</v>
      </c>
      <c r="F1582" s="10" t="str">
        <f>IF(REKAPITULACIJA!$F$48*I1582=0,"",REKAPITULACIJA!$F$48*I1582)</f>
        <v/>
      </c>
      <c r="G1582" s="10" t="str">
        <f t="shared" si="29"/>
        <v/>
      </c>
      <c r="I1582" s="28">
        <v>0</v>
      </c>
    </row>
    <row r="1583" spans="2:9" ht="38.25" hidden="1" x14ac:dyDescent="0.2">
      <c r="B1583" s="9" t="s">
        <v>7794</v>
      </c>
      <c r="C1583" s="12" t="s">
        <v>13</v>
      </c>
      <c r="D1583" s="14" t="s">
        <v>9493</v>
      </c>
      <c r="E1583" s="10">
        <v>0</v>
      </c>
      <c r="F1583" s="10" t="str">
        <f>IF(REKAPITULACIJA!$F$48*I1583=0,"",REKAPITULACIJA!$F$48*I1583)</f>
        <v/>
      </c>
      <c r="G1583" s="10" t="str">
        <f t="shared" si="29"/>
        <v/>
      </c>
      <c r="I1583" s="28">
        <v>0</v>
      </c>
    </row>
    <row r="1584" spans="2:9" ht="38.25" hidden="1" x14ac:dyDescent="0.2">
      <c r="B1584" s="9" t="s">
        <v>7795</v>
      </c>
      <c r="C1584" s="12" t="s">
        <v>13</v>
      </c>
      <c r="D1584" s="14" t="s">
        <v>9494</v>
      </c>
      <c r="E1584" s="10">
        <v>0</v>
      </c>
      <c r="F1584" s="10" t="str">
        <f>IF(REKAPITULACIJA!$F$48*I1584=0,"",REKAPITULACIJA!$F$48*I1584)</f>
        <v/>
      </c>
      <c r="G1584" s="10" t="str">
        <f t="shared" si="29"/>
        <v/>
      </c>
      <c r="I1584" s="28">
        <v>0</v>
      </c>
    </row>
    <row r="1585" spans="2:9" ht="38.25" hidden="1" x14ac:dyDescent="0.2">
      <c r="B1585" s="9" t="s">
        <v>7796</v>
      </c>
      <c r="C1585" s="12" t="s">
        <v>13</v>
      </c>
      <c r="D1585" s="14" t="s">
        <v>9495</v>
      </c>
      <c r="E1585" s="10">
        <v>0</v>
      </c>
      <c r="F1585" s="10" t="str">
        <f>IF(REKAPITULACIJA!$F$48*I1585=0,"",REKAPITULACIJA!$F$48*I1585)</f>
        <v/>
      </c>
      <c r="G1585" s="10" t="str">
        <f t="shared" si="29"/>
        <v/>
      </c>
      <c r="I1585" s="28">
        <v>0</v>
      </c>
    </row>
    <row r="1586" spans="2:9" ht="38.25" hidden="1" x14ac:dyDescent="0.2">
      <c r="B1586" s="9" t="s">
        <v>7797</v>
      </c>
      <c r="C1586" s="12" t="s">
        <v>13</v>
      </c>
      <c r="D1586" s="14" t="s">
        <v>9496</v>
      </c>
      <c r="E1586" s="10">
        <v>0</v>
      </c>
      <c r="F1586" s="10" t="str">
        <f>IF(REKAPITULACIJA!$F$48*I1586=0,"",REKAPITULACIJA!$F$48*I1586)</f>
        <v/>
      </c>
      <c r="G1586" s="10" t="str">
        <f t="shared" si="29"/>
        <v/>
      </c>
      <c r="I1586" s="28">
        <v>0</v>
      </c>
    </row>
    <row r="1587" spans="2:9" ht="38.25" hidden="1" x14ac:dyDescent="0.2">
      <c r="B1587" s="9" t="s">
        <v>7798</v>
      </c>
      <c r="C1587" s="12" t="s">
        <v>13</v>
      </c>
      <c r="D1587" s="14" t="s">
        <v>9497</v>
      </c>
      <c r="E1587" s="10">
        <v>0</v>
      </c>
      <c r="F1587" s="10" t="str">
        <f>IF(REKAPITULACIJA!$F$48*I1587=0,"",REKAPITULACIJA!$F$48*I1587)</f>
        <v/>
      </c>
      <c r="G1587" s="10" t="str">
        <f t="shared" si="29"/>
        <v/>
      </c>
      <c r="I1587" s="28">
        <v>0</v>
      </c>
    </row>
    <row r="1588" spans="2:9" ht="38.25" hidden="1" x14ac:dyDescent="0.2">
      <c r="B1588" s="9" t="s">
        <v>7799</v>
      </c>
      <c r="C1588" s="12" t="s">
        <v>13</v>
      </c>
      <c r="D1588" s="14" t="s">
        <v>9498</v>
      </c>
      <c r="E1588" s="10">
        <v>0</v>
      </c>
      <c r="F1588" s="10" t="str">
        <f>IF(REKAPITULACIJA!$F$48*I1588=0,"",REKAPITULACIJA!$F$48*I1588)</f>
        <v/>
      </c>
      <c r="G1588" s="10" t="str">
        <f t="shared" si="29"/>
        <v/>
      </c>
      <c r="I1588" s="28">
        <v>0</v>
      </c>
    </row>
    <row r="1589" spans="2:9" ht="51" hidden="1" x14ac:dyDescent="0.2">
      <c r="B1589" s="9" t="s">
        <v>7800</v>
      </c>
      <c r="C1589" s="12" t="s">
        <v>13</v>
      </c>
      <c r="D1589" s="14" t="s">
        <v>9499</v>
      </c>
      <c r="E1589" s="10">
        <v>0</v>
      </c>
      <c r="F1589" s="10" t="str">
        <f>IF(REKAPITULACIJA!$F$48*I1589=0,"",REKAPITULACIJA!$F$48*I1589)</f>
        <v/>
      </c>
      <c r="G1589" s="10" t="str">
        <f t="shared" si="29"/>
        <v/>
      </c>
      <c r="I1589" s="28">
        <v>0</v>
      </c>
    </row>
    <row r="1590" spans="2:9" ht="38.25" hidden="1" x14ac:dyDescent="0.2">
      <c r="B1590" s="9" t="s">
        <v>7801</v>
      </c>
      <c r="C1590" s="12" t="s">
        <v>13</v>
      </c>
      <c r="D1590" s="14" t="s">
        <v>9500</v>
      </c>
      <c r="E1590" s="10">
        <v>0</v>
      </c>
      <c r="F1590" s="10" t="str">
        <f>IF(REKAPITULACIJA!$F$48*I1590=0,"",REKAPITULACIJA!$F$48*I1590)</f>
        <v/>
      </c>
      <c r="G1590" s="10" t="str">
        <f t="shared" si="29"/>
        <v/>
      </c>
      <c r="I1590" s="28">
        <v>0</v>
      </c>
    </row>
    <row r="1591" spans="2:9" ht="38.25" hidden="1" x14ac:dyDescent="0.2">
      <c r="B1591" s="9" t="s">
        <v>7802</v>
      </c>
      <c r="C1591" s="12" t="s">
        <v>13</v>
      </c>
      <c r="D1591" s="14" t="s">
        <v>9501</v>
      </c>
      <c r="E1591" s="10">
        <v>0</v>
      </c>
      <c r="F1591" s="10" t="str">
        <f>IF(REKAPITULACIJA!$F$48*I1591=0,"",REKAPITULACIJA!$F$48*I1591)</f>
        <v/>
      </c>
      <c r="G1591" s="10" t="str">
        <f t="shared" si="29"/>
        <v/>
      </c>
      <c r="I1591" s="28">
        <v>0</v>
      </c>
    </row>
    <row r="1592" spans="2:9" ht="38.25" hidden="1" x14ac:dyDescent="0.2">
      <c r="B1592" s="9" t="s">
        <v>7803</v>
      </c>
      <c r="C1592" s="12" t="s">
        <v>13</v>
      </c>
      <c r="D1592" s="14" t="s">
        <v>9502</v>
      </c>
      <c r="E1592" s="10">
        <v>0</v>
      </c>
      <c r="F1592" s="10" t="str">
        <f>IF(REKAPITULACIJA!$F$48*I1592=0,"",REKAPITULACIJA!$F$48*I1592)</f>
        <v/>
      </c>
      <c r="G1592" s="10" t="str">
        <f t="shared" si="29"/>
        <v/>
      </c>
      <c r="I1592" s="28">
        <v>0</v>
      </c>
    </row>
    <row r="1593" spans="2:9" ht="38.25" hidden="1" x14ac:dyDescent="0.2">
      <c r="B1593" s="9" t="s">
        <v>7804</v>
      </c>
      <c r="C1593" s="12" t="s">
        <v>13</v>
      </c>
      <c r="D1593" s="14" t="s">
        <v>7805</v>
      </c>
      <c r="E1593" s="10">
        <v>0</v>
      </c>
      <c r="F1593" s="10" t="str">
        <f>IF(REKAPITULACIJA!$F$48*I1593=0,"",REKAPITULACIJA!$F$48*I1593)</f>
        <v/>
      </c>
      <c r="G1593" s="10" t="str">
        <f t="shared" si="29"/>
        <v/>
      </c>
      <c r="I1593" s="28">
        <v>0</v>
      </c>
    </row>
    <row r="1594" spans="2:9" ht="38.25" hidden="1" x14ac:dyDescent="0.2">
      <c r="B1594" s="9" t="s">
        <v>7806</v>
      </c>
      <c r="C1594" s="12" t="s">
        <v>13</v>
      </c>
      <c r="D1594" s="14" t="s">
        <v>7807</v>
      </c>
      <c r="E1594" s="10">
        <v>0</v>
      </c>
      <c r="F1594" s="10" t="str">
        <f>IF(REKAPITULACIJA!$F$48*I1594=0,"",REKAPITULACIJA!$F$48*I1594)</f>
        <v/>
      </c>
      <c r="G1594" s="10" t="str">
        <f t="shared" si="29"/>
        <v/>
      </c>
      <c r="I1594" s="28">
        <v>0</v>
      </c>
    </row>
    <row r="1595" spans="2:9" ht="38.25" hidden="1" x14ac:dyDescent="0.2">
      <c r="B1595" s="9" t="s">
        <v>7808</v>
      </c>
      <c r="C1595" s="12" t="s">
        <v>13</v>
      </c>
      <c r="D1595" s="14" t="s">
        <v>7809</v>
      </c>
      <c r="E1595" s="10">
        <v>0</v>
      </c>
      <c r="F1595" s="10" t="str">
        <f>IF(REKAPITULACIJA!$F$48*I1595=0,"",REKAPITULACIJA!$F$48*I1595)</f>
        <v/>
      </c>
      <c r="G1595" s="10" t="str">
        <f t="shared" si="29"/>
        <v/>
      </c>
      <c r="I1595" s="28">
        <v>0</v>
      </c>
    </row>
    <row r="1596" spans="2:9" ht="38.25" hidden="1" x14ac:dyDescent="0.2">
      <c r="B1596" s="9" t="s">
        <v>7810</v>
      </c>
      <c r="C1596" s="12" t="s">
        <v>13</v>
      </c>
      <c r="D1596" s="14" t="s">
        <v>9503</v>
      </c>
      <c r="E1596" s="10">
        <v>0</v>
      </c>
      <c r="F1596" s="10" t="str">
        <f>IF(REKAPITULACIJA!$F$48*I1596=0,"",REKAPITULACIJA!$F$48*I1596)</f>
        <v/>
      </c>
      <c r="G1596" s="10" t="str">
        <f t="shared" si="29"/>
        <v/>
      </c>
      <c r="I1596" s="28">
        <v>0</v>
      </c>
    </row>
    <row r="1597" spans="2:9" ht="38.25" hidden="1" x14ac:dyDescent="0.2">
      <c r="B1597" s="9" t="s">
        <v>7811</v>
      </c>
      <c r="C1597" s="12" t="s">
        <v>13</v>
      </c>
      <c r="D1597" s="14" t="s">
        <v>9504</v>
      </c>
      <c r="E1597" s="10">
        <v>0</v>
      </c>
      <c r="F1597" s="10" t="str">
        <f>IF(REKAPITULACIJA!$F$48*I1597=0,"",REKAPITULACIJA!$F$48*I1597)</f>
        <v/>
      </c>
      <c r="G1597" s="10" t="str">
        <f t="shared" si="29"/>
        <v/>
      </c>
      <c r="I1597" s="28">
        <v>0</v>
      </c>
    </row>
    <row r="1598" spans="2:9" ht="38.25" hidden="1" x14ac:dyDescent="0.2">
      <c r="B1598" s="9" t="s">
        <v>7812</v>
      </c>
      <c r="C1598" s="12" t="s">
        <v>13</v>
      </c>
      <c r="D1598" s="14" t="s">
        <v>7813</v>
      </c>
      <c r="E1598" s="10">
        <v>0</v>
      </c>
      <c r="F1598" s="10" t="str">
        <f>IF(REKAPITULACIJA!$F$48*I1598=0,"",REKAPITULACIJA!$F$48*I1598)</f>
        <v/>
      </c>
      <c r="G1598" s="10" t="str">
        <f t="shared" si="29"/>
        <v/>
      </c>
      <c r="I1598" s="28">
        <v>0</v>
      </c>
    </row>
    <row r="1599" spans="2:9" ht="38.25" hidden="1" x14ac:dyDescent="0.2">
      <c r="B1599" s="9" t="s">
        <v>7814</v>
      </c>
      <c r="C1599" s="12" t="s">
        <v>13</v>
      </c>
      <c r="D1599" s="14" t="s">
        <v>7815</v>
      </c>
      <c r="E1599" s="10">
        <v>0</v>
      </c>
      <c r="F1599" s="10" t="str">
        <f>IF(REKAPITULACIJA!$F$48*I1599=0,"",REKAPITULACIJA!$F$48*I1599)</f>
        <v/>
      </c>
      <c r="G1599" s="10" t="str">
        <f t="shared" si="29"/>
        <v/>
      </c>
      <c r="I1599" s="28">
        <v>0</v>
      </c>
    </row>
    <row r="1600" spans="2:9" ht="38.25" hidden="1" x14ac:dyDescent="0.2">
      <c r="B1600" s="9" t="s">
        <v>7816</v>
      </c>
      <c r="C1600" s="12" t="s">
        <v>13</v>
      </c>
      <c r="D1600" s="14" t="s">
        <v>7817</v>
      </c>
      <c r="E1600" s="10">
        <v>0</v>
      </c>
      <c r="F1600" s="10" t="str">
        <f>IF(REKAPITULACIJA!$F$48*I1600=0,"",REKAPITULACIJA!$F$48*I1600)</f>
        <v/>
      </c>
      <c r="G1600" s="10" t="str">
        <f t="shared" si="29"/>
        <v/>
      </c>
      <c r="I1600" s="28">
        <v>0</v>
      </c>
    </row>
    <row r="1601" spans="2:9" ht="38.25" hidden="1" x14ac:dyDescent="0.2">
      <c r="B1601" s="9" t="s">
        <v>7818</v>
      </c>
      <c r="C1601" s="12" t="s">
        <v>13</v>
      </c>
      <c r="D1601" s="14" t="s">
        <v>7819</v>
      </c>
      <c r="E1601" s="10">
        <v>0</v>
      </c>
      <c r="F1601" s="10" t="str">
        <f>IF(REKAPITULACIJA!$F$48*I1601=0,"",REKAPITULACIJA!$F$48*I1601)</f>
        <v/>
      </c>
      <c r="G1601" s="10" t="str">
        <f t="shared" si="29"/>
        <v/>
      </c>
      <c r="I1601" s="28">
        <v>0</v>
      </c>
    </row>
    <row r="1602" spans="2:9" ht="38.25" hidden="1" x14ac:dyDescent="0.2">
      <c r="B1602" s="9" t="s">
        <v>7820</v>
      </c>
      <c r="C1602" s="12" t="s">
        <v>13</v>
      </c>
      <c r="D1602" s="14" t="s">
        <v>9505</v>
      </c>
      <c r="E1602" s="10">
        <v>0</v>
      </c>
      <c r="F1602" s="10" t="str">
        <f>IF(REKAPITULACIJA!$F$48*I1602=0,"",REKAPITULACIJA!$F$48*I1602)</f>
        <v/>
      </c>
      <c r="G1602" s="10" t="str">
        <f t="shared" si="29"/>
        <v/>
      </c>
      <c r="I1602" s="28">
        <v>0</v>
      </c>
    </row>
    <row r="1603" spans="2:9" ht="38.25" hidden="1" x14ac:dyDescent="0.2">
      <c r="B1603" s="9" t="s">
        <v>7821</v>
      </c>
      <c r="C1603" s="12" t="s">
        <v>13</v>
      </c>
      <c r="D1603" s="14" t="s">
        <v>7822</v>
      </c>
      <c r="E1603" s="10">
        <v>0</v>
      </c>
      <c r="F1603" s="10" t="str">
        <f>IF(REKAPITULACIJA!$F$48*I1603=0,"",REKAPITULACIJA!$F$48*I1603)</f>
        <v/>
      </c>
      <c r="G1603" s="10" t="str">
        <f t="shared" si="29"/>
        <v/>
      </c>
      <c r="I1603" s="28">
        <v>0</v>
      </c>
    </row>
    <row r="1604" spans="2:9" ht="38.25" hidden="1" x14ac:dyDescent="0.2">
      <c r="B1604" s="9" t="s">
        <v>7823</v>
      </c>
      <c r="C1604" s="12" t="s">
        <v>13</v>
      </c>
      <c r="D1604" s="14" t="s">
        <v>7824</v>
      </c>
      <c r="E1604" s="10">
        <v>0</v>
      </c>
      <c r="F1604" s="10" t="str">
        <f>IF(REKAPITULACIJA!$F$48*I1604=0,"",REKAPITULACIJA!$F$48*I1604)</f>
        <v/>
      </c>
      <c r="G1604" s="10" t="str">
        <f t="shared" si="29"/>
        <v/>
      </c>
      <c r="I1604" s="28">
        <v>0</v>
      </c>
    </row>
    <row r="1605" spans="2:9" ht="51" hidden="1" x14ac:dyDescent="0.2">
      <c r="B1605" s="9" t="s">
        <v>7825</v>
      </c>
      <c r="C1605" s="12" t="s">
        <v>13</v>
      </c>
      <c r="D1605" s="14" t="s">
        <v>9506</v>
      </c>
      <c r="E1605" s="10">
        <v>0</v>
      </c>
      <c r="F1605" s="10" t="str">
        <f>IF(REKAPITULACIJA!$F$48*I1605=0,"",REKAPITULACIJA!$F$48*I1605)</f>
        <v/>
      </c>
      <c r="G1605" s="10" t="str">
        <f t="shared" si="29"/>
        <v/>
      </c>
      <c r="I1605" s="28">
        <v>0</v>
      </c>
    </row>
    <row r="1606" spans="2:9" ht="51" hidden="1" x14ac:dyDescent="0.2">
      <c r="B1606" s="9" t="s">
        <v>7826</v>
      </c>
      <c r="C1606" s="12" t="s">
        <v>13</v>
      </c>
      <c r="D1606" s="14" t="s">
        <v>9507</v>
      </c>
      <c r="E1606" s="10">
        <v>0</v>
      </c>
      <c r="F1606" s="10" t="str">
        <f>IF(REKAPITULACIJA!$F$48*I1606=0,"",REKAPITULACIJA!$F$48*I1606)</f>
        <v/>
      </c>
      <c r="G1606" s="10" t="str">
        <f t="shared" si="29"/>
        <v/>
      </c>
      <c r="I1606" s="28">
        <v>0</v>
      </c>
    </row>
    <row r="1607" spans="2:9" ht="51" hidden="1" x14ac:dyDescent="0.2">
      <c r="B1607" s="9" t="s">
        <v>7827</v>
      </c>
      <c r="C1607" s="12" t="s">
        <v>13</v>
      </c>
      <c r="D1607" s="14" t="s">
        <v>9508</v>
      </c>
      <c r="E1607" s="10">
        <v>0</v>
      </c>
      <c r="F1607" s="10" t="str">
        <f>IF(REKAPITULACIJA!$F$48*I1607=0,"",REKAPITULACIJA!$F$48*I1607)</f>
        <v/>
      </c>
      <c r="G1607" s="10" t="str">
        <f t="shared" si="29"/>
        <v/>
      </c>
      <c r="I1607" s="28">
        <v>0</v>
      </c>
    </row>
    <row r="1608" spans="2:9" ht="38.25" hidden="1" x14ac:dyDescent="0.2">
      <c r="B1608" s="9" t="s">
        <v>7828</v>
      </c>
      <c r="C1608" s="12" t="s">
        <v>13</v>
      </c>
      <c r="D1608" s="14" t="s">
        <v>7829</v>
      </c>
      <c r="E1608" s="10">
        <v>0</v>
      </c>
      <c r="F1608" s="10" t="str">
        <f>IF(REKAPITULACIJA!$F$48*I1608=0,"",REKAPITULACIJA!$F$48*I1608)</f>
        <v/>
      </c>
      <c r="G1608" s="10" t="str">
        <f t="shared" si="29"/>
        <v/>
      </c>
      <c r="I1608" s="28">
        <v>0</v>
      </c>
    </row>
    <row r="1609" spans="2:9" ht="38.25" hidden="1" x14ac:dyDescent="0.2">
      <c r="B1609" s="9" t="s">
        <v>7830</v>
      </c>
      <c r="C1609" s="12" t="s">
        <v>13</v>
      </c>
      <c r="D1609" s="14" t="s">
        <v>9509</v>
      </c>
      <c r="E1609" s="10">
        <v>0</v>
      </c>
      <c r="F1609" s="10" t="str">
        <f>IF(REKAPITULACIJA!$F$48*I1609=0,"",REKAPITULACIJA!$F$48*I1609)</f>
        <v/>
      </c>
      <c r="G1609" s="10" t="str">
        <f t="shared" si="29"/>
        <v/>
      </c>
      <c r="I1609" s="28">
        <v>0</v>
      </c>
    </row>
    <row r="1610" spans="2:9" ht="38.25" hidden="1" x14ac:dyDescent="0.2">
      <c r="B1610" s="9" t="s">
        <v>7831</v>
      </c>
      <c r="C1610" s="12" t="s">
        <v>13</v>
      </c>
      <c r="D1610" s="14" t="s">
        <v>9510</v>
      </c>
      <c r="E1610" s="10">
        <v>0</v>
      </c>
      <c r="F1610" s="10" t="str">
        <f>IF(REKAPITULACIJA!$F$48*I1610=0,"",REKAPITULACIJA!$F$48*I1610)</f>
        <v/>
      </c>
      <c r="G1610" s="10" t="str">
        <f t="shared" si="29"/>
        <v/>
      </c>
      <c r="I1610" s="28">
        <v>0</v>
      </c>
    </row>
    <row r="1611" spans="2:9" ht="38.25" hidden="1" x14ac:dyDescent="0.2">
      <c r="B1611" s="9" t="s">
        <v>7832</v>
      </c>
      <c r="C1611" s="12" t="s">
        <v>13</v>
      </c>
      <c r="D1611" s="14" t="s">
        <v>7833</v>
      </c>
      <c r="E1611" s="10">
        <v>0</v>
      </c>
      <c r="F1611" s="10" t="str">
        <f>IF(REKAPITULACIJA!$F$48*I1611=0,"",REKAPITULACIJA!$F$48*I1611)</f>
        <v/>
      </c>
      <c r="G1611" s="10" t="str">
        <f t="shared" si="29"/>
        <v/>
      </c>
      <c r="I1611" s="28">
        <v>0</v>
      </c>
    </row>
    <row r="1612" spans="2:9" ht="38.25" hidden="1" x14ac:dyDescent="0.2">
      <c r="B1612" s="9" t="s">
        <v>7834</v>
      </c>
      <c r="C1612" s="12" t="s">
        <v>13</v>
      </c>
      <c r="D1612" s="14" t="s">
        <v>7835</v>
      </c>
      <c r="E1612" s="10">
        <v>0</v>
      </c>
      <c r="F1612" s="10" t="str">
        <f>IF(REKAPITULACIJA!$F$48*I1612=0,"",REKAPITULACIJA!$F$48*I1612)</f>
        <v/>
      </c>
      <c r="G1612" s="10" t="str">
        <f t="shared" si="29"/>
        <v/>
      </c>
      <c r="I1612" s="28">
        <v>0</v>
      </c>
    </row>
    <row r="1613" spans="2:9" ht="38.25" hidden="1" x14ac:dyDescent="0.2">
      <c r="B1613" s="9" t="s">
        <v>7836</v>
      </c>
      <c r="C1613" s="12" t="s">
        <v>13</v>
      </c>
      <c r="D1613" s="14" t="s">
        <v>7837</v>
      </c>
      <c r="E1613" s="10">
        <v>0</v>
      </c>
      <c r="F1613" s="10" t="str">
        <f>IF(REKAPITULACIJA!$F$48*I1613=0,"",REKAPITULACIJA!$F$48*I1613)</f>
        <v/>
      </c>
      <c r="G1613" s="10" t="str">
        <f t="shared" si="29"/>
        <v/>
      </c>
      <c r="I1613" s="28">
        <v>0</v>
      </c>
    </row>
    <row r="1614" spans="2:9" ht="38.25" hidden="1" x14ac:dyDescent="0.2">
      <c r="B1614" s="9" t="s">
        <v>7838</v>
      </c>
      <c r="C1614" s="12" t="s">
        <v>13</v>
      </c>
      <c r="D1614" s="14" t="s">
        <v>9511</v>
      </c>
      <c r="E1614" s="10">
        <v>0</v>
      </c>
      <c r="F1614" s="10" t="str">
        <f>IF(REKAPITULACIJA!$F$48*I1614=0,"",REKAPITULACIJA!$F$48*I1614)</f>
        <v/>
      </c>
      <c r="G1614" s="10" t="str">
        <f t="shared" si="29"/>
        <v/>
      </c>
      <c r="I1614" s="28">
        <v>0</v>
      </c>
    </row>
    <row r="1615" spans="2:9" ht="38.25" hidden="1" x14ac:dyDescent="0.2">
      <c r="B1615" s="9" t="s">
        <v>7839</v>
      </c>
      <c r="C1615" s="12" t="s">
        <v>13</v>
      </c>
      <c r="D1615" s="14" t="s">
        <v>9512</v>
      </c>
      <c r="E1615" s="10">
        <v>0</v>
      </c>
      <c r="F1615" s="10" t="str">
        <f>IF(REKAPITULACIJA!$F$48*I1615=0,"",REKAPITULACIJA!$F$48*I1615)</f>
        <v/>
      </c>
      <c r="G1615" s="10" t="str">
        <f t="shared" si="29"/>
        <v/>
      </c>
      <c r="I1615" s="28">
        <v>0</v>
      </c>
    </row>
    <row r="1616" spans="2:9" ht="51" hidden="1" x14ac:dyDescent="0.2">
      <c r="B1616" s="9" t="s">
        <v>7840</v>
      </c>
      <c r="C1616" s="12" t="s">
        <v>13</v>
      </c>
      <c r="D1616" s="14" t="s">
        <v>9513</v>
      </c>
      <c r="E1616" s="10">
        <v>0</v>
      </c>
      <c r="F1616" s="10" t="str">
        <f>IF(REKAPITULACIJA!$F$48*I1616=0,"",REKAPITULACIJA!$F$48*I1616)</f>
        <v/>
      </c>
      <c r="G1616" s="10" t="str">
        <f t="shared" si="29"/>
        <v/>
      </c>
      <c r="I1616" s="28">
        <v>0</v>
      </c>
    </row>
    <row r="1617" spans="2:9" ht="51" hidden="1" x14ac:dyDescent="0.2">
      <c r="B1617" s="9" t="s">
        <v>7841</v>
      </c>
      <c r="C1617" s="12" t="s">
        <v>13</v>
      </c>
      <c r="D1617" s="14" t="s">
        <v>9514</v>
      </c>
      <c r="E1617" s="10">
        <v>0</v>
      </c>
      <c r="F1617" s="10" t="str">
        <f>IF(REKAPITULACIJA!$F$48*I1617=0,"",REKAPITULACIJA!$F$48*I1617)</f>
        <v/>
      </c>
      <c r="G1617" s="10" t="str">
        <f t="shared" si="29"/>
        <v/>
      </c>
      <c r="I1617" s="28">
        <v>0</v>
      </c>
    </row>
    <row r="1618" spans="2:9" ht="51" hidden="1" x14ac:dyDescent="0.2">
      <c r="B1618" s="9" t="s">
        <v>7842</v>
      </c>
      <c r="C1618" s="12" t="s">
        <v>13</v>
      </c>
      <c r="D1618" s="14" t="s">
        <v>9515</v>
      </c>
      <c r="E1618" s="10">
        <v>0</v>
      </c>
      <c r="F1618" s="10" t="str">
        <f>IF(REKAPITULACIJA!$F$48*I1618=0,"",REKAPITULACIJA!$F$48*I1618)</f>
        <v/>
      </c>
      <c r="G1618" s="10" t="str">
        <f t="shared" si="29"/>
        <v/>
      </c>
      <c r="I1618" s="28">
        <v>0</v>
      </c>
    </row>
    <row r="1619" spans="2:9" ht="51" hidden="1" x14ac:dyDescent="0.2">
      <c r="B1619" s="9" t="s">
        <v>7843</v>
      </c>
      <c r="C1619" s="12" t="s">
        <v>13</v>
      </c>
      <c r="D1619" s="14" t="s">
        <v>9516</v>
      </c>
      <c r="E1619" s="10">
        <v>0</v>
      </c>
      <c r="F1619" s="10" t="str">
        <f>IF(REKAPITULACIJA!$F$48*I1619=0,"",REKAPITULACIJA!$F$48*I1619)</f>
        <v/>
      </c>
      <c r="G1619" s="10" t="str">
        <f t="shared" si="29"/>
        <v/>
      </c>
      <c r="I1619" s="28">
        <v>0</v>
      </c>
    </row>
    <row r="1620" spans="2:9" ht="38.25" hidden="1" x14ac:dyDescent="0.2">
      <c r="B1620" s="9" t="s">
        <v>7844</v>
      </c>
      <c r="C1620" s="12" t="s">
        <v>13</v>
      </c>
      <c r="D1620" s="14" t="s">
        <v>9517</v>
      </c>
      <c r="E1620" s="10">
        <v>0</v>
      </c>
      <c r="F1620" s="10" t="str">
        <f>IF(REKAPITULACIJA!$F$48*I1620=0,"",REKAPITULACIJA!$F$48*I1620)</f>
        <v/>
      </c>
      <c r="G1620" s="10" t="str">
        <f t="shared" si="29"/>
        <v/>
      </c>
      <c r="I1620" s="28">
        <v>0</v>
      </c>
    </row>
    <row r="1621" spans="2:9" ht="38.25" hidden="1" x14ac:dyDescent="0.2">
      <c r="B1621" s="9" t="s">
        <v>7845</v>
      </c>
      <c r="C1621" s="12" t="s">
        <v>13</v>
      </c>
      <c r="D1621" s="14" t="s">
        <v>9518</v>
      </c>
      <c r="E1621" s="10">
        <v>0</v>
      </c>
      <c r="F1621" s="10" t="str">
        <f>IF(REKAPITULACIJA!$F$48*I1621=0,"",REKAPITULACIJA!$F$48*I1621)</f>
        <v/>
      </c>
      <c r="G1621" s="10" t="str">
        <f t="shared" si="29"/>
        <v/>
      </c>
      <c r="I1621" s="28">
        <v>0</v>
      </c>
    </row>
    <row r="1622" spans="2:9" ht="51" hidden="1" x14ac:dyDescent="0.2">
      <c r="B1622" s="9" t="s">
        <v>7846</v>
      </c>
      <c r="C1622" s="12" t="s">
        <v>13</v>
      </c>
      <c r="D1622" s="14" t="s">
        <v>9519</v>
      </c>
      <c r="E1622" s="10">
        <v>0</v>
      </c>
      <c r="F1622" s="10" t="str">
        <f>IF(REKAPITULACIJA!$F$48*I1622=0,"",REKAPITULACIJA!$F$48*I1622)</f>
        <v/>
      </c>
      <c r="G1622" s="10" t="str">
        <f t="shared" si="29"/>
        <v/>
      </c>
      <c r="I1622" s="28">
        <v>0</v>
      </c>
    </row>
    <row r="1623" spans="2:9" ht="51" hidden="1" x14ac:dyDescent="0.2">
      <c r="B1623" s="9" t="s">
        <v>7847</v>
      </c>
      <c r="C1623" s="12" t="s">
        <v>13</v>
      </c>
      <c r="D1623" s="14" t="s">
        <v>9520</v>
      </c>
      <c r="E1623" s="10">
        <v>0</v>
      </c>
      <c r="F1623" s="10" t="str">
        <f>IF(REKAPITULACIJA!$F$48*I1623=0,"",REKAPITULACIJA!$F$48*I1623)</f>
        <v/>
      </c>
      <c r="G1623" s="10" t="str">
        <f t="shared" si="29"/>
        <v/>
      </c>
      <c r="I1623" s="28">
        <v>0</v>
      </c>
    </row>
    <row r="1624" spans="2:9" ht="51" hidden="1" x14ac:dyDescent="0.2">
      <c r="B1624" s="9" t="s">
        <v>7848</v>
      </c>
      <c r="C1624" s="12" t="s">
        <v>13</v>
      </c>
      <c r="D1624" s="14" t="s">
        <v>9521</v>
      </c>
      <c r="E1624" s="10">
        <v>0</v>
      </c>
      <c r="F1624" s="10" t="str">
        <f>IF(REKAPITULACIJA!$F$48*I1624=0,"",REKAPITULACIJA!$F$48*I1624)</f>
        <v/>
      </c>
      <c r="G1624" s="10" t="str">
        <f t="shared" si="29"/>
        <v/>
      </c>
      <c r="I1624" s="28">
        <v>0</v>
      </c>
    </row>
    <row r="1625" spans="2:9" ht="51" hidden="1" x14ac:dyDescent="0.2">
      <c r="B1625" s="9" t="s">
        <v>7849</v>
      </c>
      <c r="C1625" s="12" t="s">
        <v>13</v>
      </c>
      <c r="D1625" s="14" t="s">
        <v>9522</v>
      </c>
      <c r="E1625" s="10">
        <v>0</v>
      </c>
      <c r="F1625" s="10" t="str">
        <f>IF(REKAPITULACIJA!$F$48*I1625=0,"",REKAPITULACIJA!$F$48*I1625)</f>
        <v/>
      </c>
      <c r="G1625" s="10" t="str">
        <f t="shared" si="29"/>
        <v/>
      </c>
      <c r="I1625" s="28">
        <v>0</v>
      </c>
    </row>
    <row r="1626" spans="2:9" ht="38.25" hidden="1" x14ac:dyDescent="0.2">
      <c r="B1626" s="9" t="s">
        <v>7850</v>
      </c>
      <c r="C1626" s="12" t="s">
        <v>13</v>
      </c>
      <c r="D1626" s="14" t="s">
        <v>7851</v>
      </c>
      <c r="E1626" s="10">
        <v>0</v>
      </c>
      <c r="F1626" s="10" t="str">
        <f>IF(REKAPITULACIJA!$F$48*I1626=0,"",REKAPITULACIJA!$F$48*I1626)</f>
        <v/>
      </c>
      <c r="G1626" s="10" t="str">
        <f t="shared" si="29"/>
        <v/>
      </c>
      <c r="I1626" s="28">
        <v>0</v>
      </c>
    </row>
    <row r="1627" spans="2:9" ht="38.25" hidden="1" x14ac:dyDescent="0.2">
      <c r="B1627" s="9" t="s">
        <v>7852</v>
      </c>
      <c r="C1627" s="12" t="s">
        <v>13</v>
      </c>
      <c r="D1627" s="14" t="s">
        <v>9523</v>
      </c>
      <c r="E1627" s="10">
        <v>0</v>
      </c>
      <c r="F1627" s="10" t="str">
        <f>IF(REKAPITULACIJA!$F$48*I1627=0,"",REKAPITULACIJA!$F$48*I1627)</f>
        <v/>
      </c>
      <c r="G1627" s="10" t="str">
        <f t="shared" si="29"/>
        <v/>
      </c>
      <c r="I1627" s="28">
        <v>0</v>
      </c>
    </row>
    <row r="1628" spans="2:9" ht="38.25" hidden="1" x14ac:dyDescent="0.2">
      <c r="B1628" s="9" t="s">
        <v>7853</v>
      </c>
      <c r="C1628" s="12" t="s">
        <v>13</v>
      </c>
      <c r="D1628" s="14" t="s">
        <v>9524</v>
      </c>
      <c r="E1628" s="10">
        <v>0</v>
      </c>
      <c r="F1628" s="10" t="str">
        <f>IF(REKAPITULACIJA!$F$48*I1628=0,"",REKAPITULACIJA!$F$48*I1628)</f>
        <v/>
      </c>
      <c r="G1628" s="10" t="str">
        <f t="shared" si="29"/>
        <v/>
      </c>
      <c r="I1628" s="28">
        <v>0</v>
      </c>
    </row>
    <row r="1629" spans="2:9" ht="38.25" hidden="1" x14ac:dyDescent="0.2">
      <c r="B1629" s="9" t="s">
        <v>7854</v>
      </c>
      <c r="C1629" s="12" t="s">
        <v>13</v>
      </c>
      <c r="D1629" s="14" t="s">
        <v>9525</v>
      </c>
      <c r="E1629" s="10">
        <v>0</v>
      </c>
      <c r="F1629" s="10" t="str">
        <f>IF(REKAPITULACIJA!$F$48*I1629=0,"",REKAPITULACIJA!$F$48*I1629)</f>
        <v/>
      </c>
      <c r="G1629" s="10" t="str">
        <f t="shared" si="29"/>
        <v/>
      </c>
      <c r="I1629" s="28">
        <v>0</v>
      </c>
    </row>
    <row r="1630" spans="2:9" ht="38.25" hidden="1" x14ac:dyDescent="0.2">
      <c r="B1630" s="9" t="s">
        <v>7855</v>
      </c>
      <c r="C1630" s="12" t="s">
        <v>13</v>
      </c>
      <c r="D1630" s="14" t="s">
        <v>9526</v>
      </c>
      <c r="E1630" s="10">
        <v>0</v>
      </c>
      <c r="F1630" s="10" t="str">
        <f>IF(REKAPITULACIJA!$F$48*I1630=0,"",REKAPITULACIJA!$F$48*I1630)</f>
        <v/>
      </c>
      <c r="G1630" s="10" t="str">
        <f t="shared" si="29"/>
        <v/>
      </c>
      <c r="I1630" s="28">
        <v>0</v>
      </c>
    </row>
    <row r="1631" spans="2:9" ht="38.25" hidden="1" x14ac:dyDescent="0.2">
      <c r="B1631" s="9" t="s">
        <v>7856</v>
      </c>
      <c r="C1631" s="12" t="s">
        <v>13</v>
      </c>
      <c r="D1631" s="14" t="s">
        <v>9527</v>
      </c>
      <c r="E1631" s="10">
        <v>0</v>
      </c>
      <c r="F1631" s="10" t="str">
        <f>IF(REKAPITULACIJA!$F$48*I1631=0,"",REKAPITULACIJA!$F$48*I1631)</f>
        <v/>
      </c>
      <c r="G1631" s="10" t="str">
        <f t="shared" si="29"/>
        <v/>
      </c>
      <c r="I1631" s="28">
        <v>0</v>
      </c>
    </row>
    <row r="1632" spans="2:9" ht="38.25" hidden="1" x14ac:dyDescent="0.2">
      <c r="B1632" s="9" t="s">
        <v>7857</v>
      </c>
      <c r="C1632" s="12" t="s">
        <v>13</v>
      </c>
      <c r="D1632" s="14" t="s">
        <v>9528</v>
      </c>
      <c r="E1632" s="10">
        <v>0</v>
      </c>
      <c r="F1632" s="10" t="str">
        <f>IF(REKAPITULACIJA!$F$48*I1632=0,"",REKAPITULACIJA!$F$48*I1632)</f>
        <v/>
      </c>
      <c r="G1632" s="10" t="str">
        <f t="shared" ref="G1632:G1695" si="30">IF(F1632="","",E1632*F1632)</f>
        <v/>
      </c>
      <c r="I1632" s="28">
        <v>0</v>
      </c>
    </row>
    <row r="1633" spans="2:9" ht="38.25" hidden="1" x14ac:dyDescent="0.2">
      <c r="B1633" s="9" t="s">
        <v>7858</v>
      </c>
      <c r="C1633" s="12" t="s">
        <v>13</v>
      </c>
      <c r="D1633" s="14" t="s">
        <v>9529</v>
      </c>
      <c r="E1633" s="10">
        <v>0</v>
      </c>
      <c r="F1633" s="10" t="str">
        <f>IF(REKAPITULACIJA!$F$48*I1633=0,"",REKAPITULACIJA!$F$48*I1633)</f>
        <v/>
      </c>
      <c r="G1633" s="10" t="str">
        <f t="shared" si="30"/>
        <v/>
      </c>
      <c r="I1633" s="28">
        <v>0</v>
      </c>
    </row>
    <row r="1634" spans="2:9" ht="38.25" hidden="1" x14ac:dyDescent="0.2">
      <c r="B1634" s="9" t="s">
        <v>7859</v>
      </c>
      <c r="C1634" s="12" t="s">
        <v>13</v>
      </c>
      <c r="D1634" s="14" t="s">
        <v>9530</v>
      </c>
      <c r="E1634" s="10">
        <v>0</v>
      </c>
      <c r="F1634" s="10" t="str">
        <f>IF(REKAPITULACIJA!$F$48*I1634=0,"",REKAPITULACIJA!$F$48*I1634)</f>
        <v/>
      </c>
      <c r="G1634" s="10" t="str">
        <f t="shared" si="30"/>
        <v/>
      </c>
      <c r="I1634" s="28">
        <v>0</v>
      </c>
    </row>
    <row r="1635" spans="2:9" ht="38.25" hidden="1" x14ac:dyDescent="0.2">
      <c r="B1635" s="9" t="s">
        <v>7860</v>
      </c>
      <c r="C1635" s="12" t="s">
        <v>13</v>
      </c>
      <c r="D1635" s="14" t="s">
        <v>9531</v>
      </c>
      <c r="E1635" s="10">
        <v>0</v>
      </c>
      <c r="F1635" s="10" t="str">
        <f>IF(REKAPITULACIJA!$F$48*I1635=0,"",REKAPITULACIJA!$F$48*I1635)</f>
        <v/>
      </c>
      <c r="G1635" s="10" t="str">
        <f t="shared" si="30"/>
        <v/>
      </c>
      <c r="I1635" s="28">
        <v>0</v>
      </c>
    </row>
    <row r="1636" spans="2:9" ht="38.25" hidden="1" x14ac:dyDescent="0.2">
      <c r="B1636" s="9" t="s">
        <v>7861</v>
      </c>
      <c r="C1636" s="12" t="s">
        <v>13</v>
      </c>
      <c r="D1636" s="14" t="s">
        <v>9532</v>
      </c>
      <c r="E1636" s="10">
        <v>0</v>
      </c>
      <c r="F1636" s="10" t="str">
        <f>IF(REKAPITULACIJA!$F$48*I1636=0,"",REKAPITULACIJA!$F$48*I1636)</f>
        <v/>
      </c>
      <c r="G1636" s="10" t="str">
        <f t="shared" si="30"/>
        <v/>
      </c>
      <c r="I1636" s="28">
        <v>0</v>
      </c>
    </row>
    <row r="1637" spans="2:9" ht="51" hidden="1" x14ac:dyDescent="0.2">
      <c r="B1637" s="9" t="s">
        <v>7862</v>
      </c>
      <c r="C1637" s="12" t="s">
        <v>13</v>
      </c>
      <c r="D1637" s="14" t="s">
        <v>9533</v>
      </c>
      <c r="E1637" s="10">
        <v>0</v>
      </c>
      <c r="F1637" s="10" t="str">
        <f>IF(REKAPITULACIJA!$F$48*I1637=0,"",REKAPITULACIJA!$F$48*I1637)</f>
        <v/>
      </c>
      <c r="G1637" s="10" t="str">
        <f t="shared" si="30"/>
        <v/>
      </c>
      <c r="I1637" s="28">
        <v>0</v>
      </c>
    </row>
    <row r="1638" spans="2:9" ht="51" hidden="1" x14ac:dyDescent="0.2">
      <c r="B1638" s="9" t="s">
        <v>7863</v>
      </c>
      <c r="C1638" s="12" t="s">
        <v>13</v>
      </c>
      <c r="D1638" s="14" t="s">
        <v>9534</v>
      </c>
      <c r="E1638" s="10">
        <v>0</v>
      </c>
      <c r="F1638" s="10" t="str">
        <f>IF(REKAPITULACIJA!$F$48*I1638=0,"",REKAPITULACIJA!$F$48*I1638)</f>
        <v/>
      </c>
      <c r="G1638" s="10" t="str">
        <f t="shared" si="30"/>
        <v/>
      </c>
      <c r="I1638" s="28">
        <v>0</v>
      </c>
    </row>
    <row r="1639" spans="2:9" ht="51" hidden="1" x14ac:dyDescent="0.2">
      <c r="B1639" s="9" t="s">
        <v>7864</v>
      </c>
      <c r="C1639" s="12" t="s">
        <v>13</v>
      </c>
      <c r="D1639" s="14" t="s">
        <v>9535</v>
      </c>
      <c r="E1639" s="10">
        <v>0</v>
      </c>
      <c r="F1639" s="10" t="str">
        <f>IF(REKAPITULACIJA!$F$48*I1639=0,"",REKAPITULACIJA!$F$48*I1639)</f>
        <v/>
      </c>
      <c r="G1639" s="10" t="str">
        <f t="shared" si="30"/>
        <v/>
      </c>
      <c r="I1639" s="28">
        <v>0</v>
      </c>
    </row>
    <row r="1640" spans="2:9" ht="25.5" hidden="1" x14ac:dyDescent="0.2">
      <c r="B1640" s="9" t="s">
        <v>7865</v>
      </c>
      <c r="C1640" s="12" t="s">
        <v>13</v>
      </c>
      <c r="D1640" s="14" t="s">
        <v>7866</v>
      </c>
      <c r="E1640" s="10">
        <v>0</v>
      </c>
      <c r="F1640" s="10" t="str">
        <f>IF(REKAPITULACIJA!$F$48*I1640=0,"",REKAPITULACIJA!$F$48*I1640)</f>
        <v/>
      </c>
      <c r="G1640" s="10" t="str">
        <f t="shared" si="30"/>
        <v/>
      </c>
      <c r="I1640" s="28">
        <v>0</v>
      </c>
    </row>
    <row r="1641" spans="2:9" ht="25.5" hidden="1" x14ac:dyDescent="0.2">
      <c r="B1641" s="9" t="s">
        <v>7867</v>
      </c>
      <c r="C1641" s="12" t="s">
        <v>13</v>
      </c>
      <c r="D1641" s="14" t="s">
        <v>7868</v>
      </c>
      <c r="E1641" s="10">
        <v>0</v>
      </c>
      <c r="F1641" s="10" t="str">
        <f>IF(REKAPITULACIJA!$F$48*I1641=0,"",REKAPITULACIJA!$F$48*I1641)</f>
        <v/>
      </c>
      <c r="G1641" s="10" t="str">
        <f t="shared" si="30"/>
        <v/>
      </c>
      <c r="I1641" s="28">
        <v>0</v>
      </c>
    </row>
    <row r="1642" spans="2:9" ht="38.25" hidden="1" x14ac:dyDescent="0.2">
      <c r="B1642" s="9" t="s">
        <v>7869</v>
      </c>
      <c r="C1642" s="12" t="s">
        <v>13</v>
      </c>
      <c r="D1642" s="14" t="s">
        <v>7870</v>
      </c>
      <c r="E1642" s="10">
        <v>0</v>
      </c>
      <c r="F1642" s="10" t="str">
        <f>IF(REKAPITULACIJA!$F$48*I1642=0,"",REKAPITULACIJA!$F$48*I1642)</f>
        <v/>
      </c>
      <c r="G1642" s="10" t="str">
        <f t="shared" si="30"/>
        <v/>
      </c>
      <c r="I1642" s="28">
        <v>0</v>
      </c>
    </row>
    <row r="1643" spans="2:9" ht="38.25" hidden="1" x14ac:dyDescent="0.2">
      <c r="B1643" s="9" t="s">
        <v>7871</v>
      </c>
      <c r="C1643" s="12" t="s">
        <v>13</v>
      </c>
      <c r="D1643" s="14" t="s">
        <v>7872</v>
      </c>
      <c r="E1643" s="10">
        <v>0</v>
      </c>
      <c r="F1643" s="10" t="str">
        <f>IF(REKAPITULACIJA!$F$48*I1643=0,"",REKAPITULACIJA!$F$48*I1643)</f>
        <v/>
      </c>
      <c r="G1643" s="10" t="str">
        <f t="shared" si="30"/>
        <v/>
      </c>
      <c r="I1643" s="28">
        <v>0</v>
      </c>
    </row>
    <row r="1644" spans="2:9" ht="51" hidden="1" x14ac:dyDescent="0.2">
      <c r="B1644" s="9" t="s">
        <v>7873</v>
      </c>
      <c r="C1644" s="12" t="s">
        <v>13</v>
      </c>
      <c r="D1644" s="14" t="s">
        <v>9536</v>
      </c>
      <c r="E1644" s="10">
        <v>0</v>
      </c>
      <c r="F1644" s="10" t="str">
        <f>IF(REKAPITULACIJA!$F$48*I1644=0,"",REKAPITULACIJA!$F$48*I1644)</f>
        <v/>
      </c>
      <c r="G1644" s="10" t="str">
        <f t="shared" si="30"/>
        <v/>
      </c>
      <c r="I1644" s="28">
        <v>0</v>
      </c>
    </row>
    <row r="1645" spans="2:9" ht="25.5" hidden="1" x14ac:dyDescent="0.2">
      <c r="B1645" s="9" t="s">
        <v>7874</v>
      </c>
      <c r="C1645" s="12" t="s">
        <v>13</v>
      </c>
      <c r="D1645" s="14" t="s">
        <v>7875</v>
      </c>
      <c r="E1645" s="10">
        <v>0</v>
      </c>
      <c r="F1645" s="10" t="str">
        <f>IF(REKAPITULACIJA!$F$48*I1645=0,"",REKAPITULACIJA!$F$48*I1645)</f>
        <v/>
      </c>
      <c r="G1645" s="10" t="str">
        <f t="shared" si="30"/>
        <v/>
      </c>
      <c r="I1645" s="28">
        <v>0</v>
      </c>
    </row>
    <row r="1646" spans="2:9" ht="38.25" hidden="1" x14ac:dyDescent="0.2">
      <c r="B1646" s="9" t="s">
        <v>7876</v>
      </c>
      <c r="C1646" s="12" t="s">
        <v>84</v>
      </c>
      <c r="D1646" s="14" t="s">
        <v>9537</v>
      </c>
      <c r="E1646" s="10">
        <v>0</v>
      </c>
      <c r="F1646" s="10" t="str">
        <f>IF(REKAPITULACIJA!$F$48*I1646=0,"",REKAPITULACIJA!$F$48*I1646)</f>
        <v/>
      </c>
      <c r="G1646" s="10" t="str">
        <f t="shared" si="30"/>
        <v/>
      </c>
      <c r="I1646" s="28">
        <v>0</v>
      </c>
    </row>
    <row r="1647" spans="2:9" ht="38.25" hidden="1" x14ac:dyDescent="0.2">
      <c r="B1647" s="9" t="s">
        <v>7877</v>
      </c>
      <c r="C1647" s="12" t="s">
        <v>84</v>
      </c>
      <c r="D1647" s="14" t="s">
        <v>9538</v>
      </c>
      <c r="E1647" s="10">
        <v>0</v>
      </c>
      <c r="F1647" s="10" t="str">
        <f>IF(REKAPITULACIJA!$F$48*I1647=0,"",REKAPITULACIJA!$F$48*I1647)</f>
        <v/>
      </c>
      <c r="G1647" s="10" t="str">
        <f t="shared" si="30"/>
        <v/>
      </c>
      <c r="I1647" s="28">
        <v>0</v>
      </c>
    </row>
    <row r="1648" spans="2:9" ht="38.25" hidden="1" x14ac:dyDescent="0.2">
      <c r="B1648" s="9" t="s">
        <v>7878</v>
      </c>
      <c r="C1648" s="12" t="s">
        <v>84</v>
      </c>
      <c r="D1648" s="14" t="s">
        <v>9539</v>
      </c>
      <c r="E1648" s="10">
        <v>0</v>
      </c>
      <c r="F1648" s="10" t="str">
        <f>IF(REKAPITULACIJA!$F$48*I1648=0,"",REKAPITULACIJA!$F$48*I1648)</f>
        <v/>
      </c>
      <c r="G1648" s="10" t="str">
        <f t="shared" si="30"/>
        <v/>
      </c>
      <c r="I1648" s="28">
        <v>0</v>
      </c>
    </row>
    <row r="1649" spans="2:9" ht="38.25" hidden="1" x14ac:dyDescent="0.2">
      <c r="B1649" s="9" t="s">
        <v>7879</v>
      </c>
      <c r="C1649" s="12" t="s">
        <v>84</v>
      </c>
      <c r="D1649" s="14" t="s">
        <v>9540</v>
      </c>
      <c r="E1649" s="10">
        <v>0</v>
      </c>
      <c r="F1649" s="10" t="str">
        <f>IF(REKAPITULACIJA!$F$48*I1649=0,"",REKAPITULACIJA!$F$48*I1649)</f>
        <v/>
      </c>
      <c r="G1649" s="10" t="str">
        <f t="shared" si="30"/>
        <v/>
      </c>
      <c r="I1649" s="28">
        <v>0</v>
      </c>
    </row>
    <row r="1650" spans="2:9" ht="38.25" hidden="1" x14ac:dyDescent="0.2">
      <c r="B1650" s="9" t="s">
        <v>7880</v>
      </c>
      <c r="C1650" s="12" t="s">
        <v>84</v>
      </c>
      <c r="D1650" s="14" t="s">
        <v>9541</v>
      </c>
      <c r="E1650" s="10">
        <v>0</v>
      </c>
      <c r="F1650" s="10" t="str">
        <f>IF(REKAPITULACIJA!$F$48*I1650=0,"",REKAPITULACIJA!$F$48*I1650)</f>
        <v/>
      </c>
      <c r="G1650" s="10" t="str">
        <f t="shared" si="30"/>
        <v/>
      </c>
      <c r="I1650" s="28">
        <v>0</v>
      </c>
    </row>
    <row r="1651" spans="2:9" ht="38.25" hidden="1" x14ac:dyDescent="0.2">
      <c r="B1651" s="9" t="s">
        <v>7881</v>
      </c>
      <c r="C1651" s="12" t="s">
        <v>84</v>
      </c>
      <c r="D1651" s="14" t="s">
        <v>9542</v>
      </c>
      <c r="E1651" s="10">
        <v>0</v>
      </c>
      <c r="F1651" s="10" t="str">
        <f>IF(REKAPITULACIJA!$F$48*I1651=0,"",REKAPITULACIJA!$F$48*I1651)</f>
        <v/>
      </c>
      <c r="G1651" s="10" t="str">
        <f t="shared" si="30"/>
        <v/>
      </c>
      <c r="I1651" s="28">
        <v>0</v>
      </c>
    </row>
    <row r="1652" spans="2:9" ht="38.25" hidden="1" x14ac:dyDescent="0.2">
      <c r="B1652" s="9" t="s">
        <v>7882</v>
      </c>
      <c r="C1652" s="12" t="s">
        <v>84</v>
      </c>
      <c r="D1652" s="14" t="s">
        <v>9543</v>
      </c>
      <c r="E1652" s="10">
        <v>0</v>
      </c>
      <c r="F1652" s="10" t="str">
        <f>IF(REKAPITULACIJA!$F$48*I1652=0,"",REKAPITULACIJA!$F$48*I1652)</f>
        <v/>
      </c>
      <c r="G1652" s="10" t="str">
        <f t="shared" si="30"/>
        <v/>
      </c>
      <c r="I1652" s="28">
        <v>0</v>
      </c>
    </row>
    <row r="1653" spans="2:9" ht="38.25" hidden="1" x14ac:dyDescent="0.2">
      <c r="B1653" s="9" t="s">
        <v>7883</v>
      </c>
      <c r="C1653" s="12" t="s">
        <v>84</v>
      </c>
      <c r="D1653" s="14" t="s">
        <v>9544</v>
      </c>
      <c r="E1653" s="10">
        <v>0</v>
      </c>
      <c r="F1653" s="10" t="str">
        <f>IF(REKAPITULACIJA!$F$48*I1653=0,"",REKAPITULACIJA!$F$48*I1653)</f>
        <v/>
      </c>
      <c r="G1653" s="10" t="str">
        <f t="shared" si="30"/>
        <v/>
      </c>
      <c r="I1653" s="28">
        <v>0</v>
      </c>
    </row>
    <row r="1654" spans="2:9" ht="38.25" hidden="1" x14ac:dyDescent="0.2">
      <c r="B1654" s="9" t="s">
        <v>7884</v>
      </c>
      <c r="C1654" s="12" t="s">
        <v>84</v>
      </c>
      <c r="D1654" s="14" t="s">
        <v>9545</v>
      </c>
      <c r="E1654" s="10">
        <v>0</v>
      </c>
      <c r="F1654" s="10" t="str">
        <f>IF(REKAPITULACIJA!$F$48*I1654=0,"",REKAPITULACIJA!$F$48*I1654)</f>
        <v/>
      </c>
      <c r="G1654" s="10" t="str">
        <f t="shared" si="30"/>
        <v/>
      </c>
      <c r="I1654" s="28">
        <v>0</v>
      </c>
    </row>
    <row r="1655" spans="2:9" ht="38.25" hidden="1" x14ac:dyDescent="0.2">
      <c r="B1655" s="9" t="s">
        <v>7885</v>
      </c>
      <c r="C1655" s="12" t="s">
        <v>84</v>
      </c>
      <c r="D1655" s="14" t="s">
        <v>9546</v>
      </c>
      <c r="E1655" s="10">
        <v>0</v>
      </c>
      <c r="F1655" s="10" t="str">
        <f>IF(REKAPITULACIJA!$F$48*I1655=0,"",REKAPITULACIJA!$F$48*I1655)</f>
        <v/>
      </c>
      <c r="G1655" s="10" t="str">
        <f t="shared" si="30"/>
        <v/>
      </c>
      <c r="I1655" s="28">
        <v>0</v>
      </c>
    </row>
    <row r="1656" spans="2:9" ht="38.25" hidden="1" x14ac:dyDescent="0.2">
      <c r="B1656" s="9" t="s">
        <v>7886</v>
      </c>
      <c r="C1656" s="12" t="s">
        <v>84</v>
      </c>
      <c r="D1656" s="14" t="s">
        <v>9547</v>
      </c>
      <c r="E1656" s="10">
        <v>0</v>
      </c>
      <c r="F1656" s="10" t="str">
        <f>IF(REKAPITULACIJA!$F$48*I1656=0,"",REKAPITULACIJA!$F$48*I1656)</f>
        <v/>
      </c>
      <c r="G1656" s="10" t="str">
        <f t="shared" si="30"/>
        <v/>
      </c>
      <c r="I1656" s="28">
        <v>0</v>
      </c>
    </row>
    <row r="1657" spans="2:9" ht="38.25" hidden="1" x14ac:dyDescent="0.2">
      <c r="B1657" s="9" t="s">
        <v>7887</v>
      </c>
      <c r="C1657" s="12" t="s">
        <v>84</v>
      </c>
      <c r="D1657" s="14" t="s">
        <v>9548</v>
      </c>
      <c r="E1657" s="10">
        <v>0</v>
      </c>
      <c r="F1657" s="10" t="str">
        <f>IF(REKAPITULACIJA!$F$48*I1657=0,"",REKAPITULACIJA!$F$48*I1657)</f>
        <v/>
      </c>
      <c r="G1657" s="10" t="str">
        <f t="shared" si="30"/>
        <v/>
      </c>
      <c r="I1657" s="28">
        <v>0</v>
      </c>
    </row>
    <row r="1658" spans="2:9" ht="38.25" hidden="1" x14ac:dyDescent="0.2">
      <c r="B1658" s="9" t="s">
        <v>7888</v>
      </c>
      <c r="C1658" s="12" t="s">
        <v>84</v>
      </c>
      <c r="D1658" s="14" t="s">
        <v>7889</v>
      </c>
      <c r="E1658" s="10">
        <v>0</v>
      </c>
      <c r="F1658" s="10" t="str">
        <f>IF(REKAPITULACIJA!$F$48*I1658=0,"",REKAPITULACIJA!$F$48*I1658)</f>
        <v/>
      </c>
      <c r="G1658" s="10" t="str">
        <f t="shared" si="30"/>
        <v/>
      </c>
      <c r="I1658" s="28">
        <v>0</v>
      </c>
    </row>
    <row r="1659" spans="2:9" ht="38.25" hidden="1" x14ac:dyDescent="0.2">
      <c r="B1659" s="9" t="s">
        <v>7890</v>
      </c>
      <c r="C1659" s="12" t="s">
        <v>84</v>
      </c>
      <c r="D1659" s="14" t="s">
        <v>7891</v>
      </c>
      <c r="E1659" s="10">
        <v>0</v>
      </c>
      <c r="F1659" s="10" t="str">
        <f>IF(REKAPITULACIJA!$F$48*I1659=0,"",REKAPITULACIJA!$F$48*I1659)</f>
        <v/>
      </c>
      <c r="G1659" s="10" t="str">
        <f t="shared" si="30"/>
        <v/>
      </c>
      <c r="I1659" s="28">
        <v>0</v>
      </c>
    </row>
    <row r="1660" spans="2:9" ht="38.25" hidden="1" x14ac:dyDescent="0.2">
      <c r="B1660" s="9" t="s">
        <v>7892</v>
      </c>
      <c r="C1660" s="12" t="s">
        <v>84</v>
      </c>
      <c r="D1660" s="14" t="s">
        <v>7893</v>
      </c>
      <c r="E1660" s="10">
        <v>0</v>
      </c>
      <c r="F1660" s="10" t="str">
        <f>IF(REKAPITULACIJA!$F$48*I1660=0,"",REKAPITULACIJA!$F$48*I1660)</f>
        <v/>
      </c>
      <c r="G1660" s="10" t="str">
        <f t="shared" si="30"/>
        <v/>
      </c>
      <c r="I1660" s="28">
        <v>0</v>
      </c>
    </row>
    <row r="1661" spans="2:9" ht="38.25" hidden="1" x14ac:dyDescent="0.2">
      <c r="B1661" s="9" t="s">
        <v>7894</v>
      </c>
      <c r="C1661" s="12" t="s">
        <v>84</v>
      </c>
      <c r="D1661" s="14" t="s">
        <v>7895</v>
      </c>
      <c r="E1661" s="10">
        <v>0</v>
      </c>
      <c r="F1661" s="10" t="str">
        <f>IF(REKAPITULACIJA!$F$48*I1661=0,"",REKAPITULACIJA!$F$48*I1661)</f>
        <v/>
      </c>
      <c r="G1661" s="10" t="str">
        <f t="shared" si="30"/>
        <v/>
      </c>
      <c r="I1661" s="28">
        <v>0</v>
      </c>
    </row>
    <row r="1662" spans="2:9" ht="38.25" hidden="1" x14ac:dyDescent="0.2">
      <c r="B1662" s="9" t="s">
        <v>7896</v>
      </c>
      <c r="C1662" s="12" t="s">
        <v>84</v>
      </c>
      <c r="D1662" s="14" t="s">
        <v>7897</v>
      </c>
      <c r="E1662" s="10">
        <v>0</v>
      </c>
      <c r="F1662" s="10" t="str">
        <f>IF(REKAPITULACIJA!$F$48*I1662=0,"",REKAPITULACIJA!$F$48*I1662)</f>
        <v/>
      </c>
      <c r="G1662" s="10" t="str">
        <f t="shared" si="30"/>
        <v/>
      </c>
      <c r="I1662" s="28">
        <v>0</v>
      </c>
    </row>
    <row r="1663" spans="2:9" ht="38.25" hidden="1" x14ac:dyDescent="0.2">
      <c r="B1663" s="9" t="s">
        <v>7898</v>
      </c>
      <c r="C1663" s="12" t="s">
        <v>84</v>
      </c>
      <c r="D1663" s="14" t="s">
        <v>7899</v>
      </c>
      <c r="E1663" s="10">
        <v>0</v>
      </c>
      <c r="F1663" s="10" t="str">
        <f>IF(REKAPITULACIJA!$F$48*I1663=0,"",REKAPITULACIJA!$F$48*I1663)</f>
        <v/>
      </c>
      <c r="G1663" s="10" t="str">
        <f t="shared" si="30"/>
        <v/>
      </c>
      <c r="I1663" s="28">
        <v>0</v>
      </c>
    </row>
    <row r="1664" spans="2:9" ht="51" hidden="1" x14ac:dyDescent="0.2">
      <c r="B1664" s="9" t="s">
        <v>7900</v>
      </c>
      <c r="C1664" s="12" t="s">
        <v>84</v>
      </c>
      <c r="D1664" s="14" t="s">
        <v>9549</v>
      </c>
      <c r="E1664" s="10">
        <v>0</v>
      </c>
      <c r="F1664" s="10" t="str">
        <f>IF(REKAPITULACIJA!$F$48*I1664=0,"",REKAPITULACIJA!$F$48*I1664)</f>
        <v/>
      </c>
      <c r="G1664" s="10" t="str">
        <f t="shared" si="30"/>
        <v/>
      </c>
      <c r="I1664" s="28">
        <v>0</v>
      </c>
    </row>
    <row r="1665" spans="2:9" ht="51" hidden="1" x14ac:dyDescent="0.2">
      <c r="B1665" s="9" t="s">
        <v>7901</v>
      </c>
      <c r="C1665" s="12" t="s">
        <v>84</v>
      </c>
      <c r="D1665" s="14" t="s">
        <v>9550</v>
      </c>
      <c r="E1665" s="10">
        <v>0</v>
      </c>
      <c r="F1665" s="10" t="str">
        <f>IF(REKAPITULACIJA!$F$48*I1665=0,"",REKAPITULACIJA!$F$48*I1665)</f>
        <v/>
      </c>
      <c r="G1665" s="10" t="str">
        <f t="shared" si="30"/>
        <v/>
      </c>
      <c r="I1665" s="28">
        <v>0</v>
      </c>
    </row>
    <row r="1666" spans="2:9" ht="51" hidden="1" x14ac:dyDescent="0.2">
      <c r="B1666" s="9" t="s">
        <v>7902</v>
      </c>
      <c r="C1666" s="12" t="s">
        <v>84</v>
      </c>
      <c r="D1666" s="14" t="s">
        <v>9551</v>
      </c>
      <c r="E1666" s="10">
        <v>0</v>
      </c>
      <c r="F1666" s="10" t="str">
        <f>IF(REKAPITULACIJA!$F$48*I1666=0,"",REKAPITULACIJA!$F$48*I1666)</f>
        <v/>
      </c>
      <c r="G1666" s="10" t="str">
        <f t="shared" si="30"/>
        <v/>
      </c>
      <c r="I1666" s="28">
        <v>0</v>
      </c>
    </row>
    <row r="1667" spans="2:9" ht="51" hidden="1" x14ac:dyDescent="0.2">
      <c r="B1667" s="9" t="s">
        <v>7903</v>
      </c>
      <c r="C1667" s="12" t="s">
        <v>84</v>
      </c>
      <c r="D1667" s="14" t="s">
        <v>9552</v>
      </c>
      <c r="E1667" s="10">
        <v>0</v>
      </c>
      <c r="F1667" s="10" t="str">
        <f>IF(REKAPITULACIJA!$F$48*I1667=0,"",REKAPITULACIJA!$F$48*I1667)</f>
        <v/>
      </c>
      <c r="G1667" s="10" t="str">
        <f t="shared" si="30"/>
        <v/>
      </c>
      <c r="I1667" s="28">
        <v>0</v>
      </c>
    </row>
    <row r="1668" spans="2:9" ht="51" hidden="1" x14ac:dyDescent="0.2">
      <c r="B1668" s="9" t="s">
        <v>7904</v>
      </c>
      <c r="C1668" s="12" t="s">
        <v>84</v>
      </c>
      <c r="D1668" s="14" t="s">
        <v>9553</v>
      </c>
      <c r="E1668" s="10">
        <v>0</v>
      </c>
      <c r="F1668" s="10" t="str">
        <f>IF(REKAPITULACIJA!$F$48*I1668=0,"",REKAPITULACIJA!$F$48*I1668)</f>
        <v/>
      </c>
      <c r="G1668" s="10" t="str">
        <f t="shared" si="30"/>
        <v/>
      </c>
      <c r="I1668" s="28">
        <v>0</v>
      </c>
    </row>
    <row r="1669" spans="2:9" ht="51" hidden="1" x14ac:dyDescent="0.2">
      <c r="B1669" s="9" t="s">
        <v>7905</v>
      </c>
      <c r="C1669" s="12" t="s">
        <v>84</v>
      </c>
      <c r="D1669" s="14" t="s">
        <v>9554</v>
      </c>
      <c r="E1669" s="10">
        <v>0</v>
      </c>
      <c r="F1669" s="10" t="str">
        <f>IF(REKAPITULACIJA!$F$48*I1669=0,"",REKAPITULACIJA!$F$48*I1669)</f>
        <v/>
      </c>
      <c r="G1669" s="10" t="str">
        <f t="shared" si="30"/>
        <v/>
      </c>
      <c r="I1669" s="28">
        <v>0</v>
      </c>
    </row>
    <row r="1670" spans="2:9" ht="38.25" hidden="1" x14ac:dyDescent="0.2">
      <c r="B1670" s="9" t="s">
        <v>7906</v>
      </c>
      <c r="C1670" s="12" t="s">
        <v>84</v>
      </c>
      <c r="D1670" s="14" t="s">
        <v>7907</v>
      </c>
      <c r="E1670" s="10">
        <v>0</v>
      </c>
      <c r="F1670" s="10" t="str">
        <f>IF(REKAPITULACIJA!$F$48*I1670=0,"",REKAPITULACIJA!$F$48*I1670)</f>
        <v/>
      </c>
      <c r="G1670" s="10" t="str">
        <f t="shared" si="30"/>
        <v/>
      </c>
      <c r="I1670" s="28">
        <v>0</v>
      </c>
    </row>
    <row r="1671" spans="2:9" ht="51" hidden="1" x14ac:dyDescent="0.2">
      <c r="B1671" s="9" t="s">
        <v>7908</v>
      </c>
      <c r="C1671" s="12" t="s">
        <v>13</v>
      </c>
      <c r="D1671" s="14" t="s">
        <v>9555</v>
      </c>
      <c r="E1671" s="10">
        <v>0</v>
      </c>
      <c r="F1671" s="10" t="str">
        <f>IF(REKAPITULACIJA!$F$48*I1671=0,"",REKAPITULACIJA!$F$48*I1671)</f>
        <v/>
      </c>
      <c r="G1671" s="10" t="str">
        <f t="shared" si="30"/>
        <v/>
      </c>
      <c r="I1671" s="28">
        <v>0</v>
      </c>
    </row>
    <row r="1672" spans="2:9" ht="51" hidden="1" x14ac:dyDescent="0.2">
      <c r="B1672" s="9" t="s">
        <v>7909</v>
      </c>
      <c r="C1672" s="12" t="s">
        <v>13</v>
      </c>
      <c r="D1672" s="14" t="s">
        <v>9556</v>
      </c>
      <c r="E1672" s="10">
        <v>0</v>
      </c>
      <c r="F1672" s="10" t="str">
        <f>IF(REKAPITULACIJA!$F$48*I1672=0,"",REKAPITULACIJA!$F$48*I1672)</f>
        <v/>
      </c>
      <c r="G1672" s="10" t="str">
        <f t="shared" si="30"/>
        <v/>
      </c>
      <c r="I1672" s="28">
        <v>0</v>
      </c>
    </row>
    <row r="1673" spans="2:9" ht="51" hidden="1" x14ac:dyDescent="0.2">
      <c r="B1673" s="9" t="s">
        <v>7910</v>
      </c>
      <c r="C1673" s="12" t="s">
        <v>13</v>
      </c>
      <c r="D1673" s="14" t="s">
        <v>9557</v>
      </c>
      <c r="E1673" s="10">
        <v>0</v>
      </c>
      <c r="F1673" s="10" t="str">
        <f>IF(REKAPITULACIJA!$F$48*I1673=0,"",REKAPITULACIJA!$F$48*I1673)</f>
        <v/>
      </c>
      <c r="G1673" s="10" t="str">
        <f t="shared" si="30"/>
        <v/>
      </c>
      <c r="I1673" s="28">
        <v>0</v>
      </c>
    </row>
    <row r="1674" spans="2:9" ht="25.5" hidden="1" x14ac:dyDescent="0.2">
      <c r="B1674" s="9" t="s">
        <v>7911</v>
      </c>
      <c r="C1674" s="12" t="s">
        <v>2666</v>
      </c>
      <c r="D1674" s="14" t="s">
        <v>7912</v>
      </c>
      <c r="E1674" s="10">
        <v>0</v>
      </c>
      <c r="F1674" s="10" t="str">
        <f>IF(REKAPITULACIJA!$F$48*I1674=0,"",REKAPITULACIJA!$F$48*I1674)</f>
        <v/>
      </c>
      <c r="G1674" s="10" t="str">
        <f t="shared" si="30"/>
        <v/>
      </c>
      <c r="I1674" s="28">
        <v>0</v>
      </c>
    </row>
    <row r="1675" spans="2:9" ht="38.25" hidden="1" x14ac:dyDescent="0.2">
      <c r="B1675" s="9" t="s">
        <v>7913</v>
      </c>
      <c r="C1675" s="12" t="s">
        <v>13</v>
      </c>
      <c r="D1675" s="14" t="s">
        <v>9558</v>
      </c>
      <c r="E1675" s="10">
        <v>0</v>
      </c>
      <c r="F1675" s="10" t="str">
        <f>IF(REKAPITULACIJA!$F$48*I1675=0,"",REKAPITULACIJA!$F$48*I1675)</f>
        <v/>
      </c>
      <c r="G1675" s="10" t="str">
        <f t="shared" si="30"/>
        <v/>
      </c>
      <c r="I1675" s="28">
        <v>0</v>
      </c>
    </row>
    <row r="1676" spans="2:9" ht="38.25" hidden="1" x14ac:dyDescent="0.2">
      <c r="B1676" s="9" t="s">
        <v>7914</v>
      </c>
      <c r="C1676" s="12" t="s">
        <v>13</v>
      </c>
      <c r="D1676" s="14" t="s">
        <v>9559</v>
      </c>
      <c r="E1676" s="10">
        <v>0</v>
      </c>
      <c r="F1676" s="10" t="str">
        <f>IF(REKAPITULACIJA!$F$48*I1676=0,"",REKAPITULACIJA!$F$48*I1676)</f>
        <v/>
      </c>
      <c r="G1676" s="10" t="str">
        <f t="shared" si="30"/>
        <v/>
      </c>
      <c r="I1676" s="28">
        <v>0</v>
      </c>
    </row>
    <row r="1677" spans="2:9" ht="25.5" hidden="1" x14ac:dyDescent="0.2">
      <c r="B1677" s="9" t="s">
        <v>7915</v>
      </c>
      <c r="C1677" s="12" t="s">
        <v>13</v>
      </c>
      <c r="D1677" s="14" t="s">
        <v>7916</v>
      </c>
      <c r="E1677" s="10">
        <v>0</v>
      </c>
      <c r="F1677" s="10" t="str">
        <f>IF(REKAPITULACIJA!$F$48*I1677=0,"",REKAPITULACIJA!$F$48*I1677)</f>
        <v/>
      </c>
      <c r="G1677" s="10" t="str">
        <f t="shared" si="30"/>
        <v/>
      </c>
      <c r="I1677" s="28">
        <v>0</v>
      </c>
    </row>
    <row r="1678" spans="2:9" ht="38.25" hidden="1" x14ac:dyDescent="0.2">
      <c r="B1678" s="9" t="s">
        <v>7917</v>
      </c>
      <c r="C1678" s="12" t="s">
        <v>13</v>
      </c>
      <c r="D1678" s="14" t="s">
        <v>9560</v>
      </c>
      <c r="E1678" s="10">
        <v>0</v>
      </c>
      <c r="F1678" s="10" t="str">
        <f>IF(REKAPITULACIJA!$F$48*I1678=0,"",REKAPITULACIJA!$F$48*I1678)</f>
        <v/>
      </c>
      <c r="G1678" s="10" t="str">
        <f t="shared" si="30"/>
        <v/>
      </c>
      <c r="I1678" s="28">
        <v>0</v>
      </c>
    </row>
    <row r="1679" spans="2:9" ht="38.25" hidden="1" x14ac:dyDescent="0.2">
      <c r="B1679" s="9" t="s">
        <v>7918</v>
      </c>
      <c r="C1679" s="12" t="s">
        <v>13</v>
      </c>
      <c r="D1679" s="14" t="s">
        <v>9561</v>
      </c>
      <c r="E1679" s="10">
        <v>0</v>
      </c>
      <c r="F1679" s="10" t="str">
        <f>IF(REKAPITULACIJA!$F$48*I1679=0,"",REKAPITULACIJA!$F$48*I1679)</f>
        <v/>
      </c>
      <c r="G1679" s="10" t="str">
        <f t="shared" si="30"/>
        <v/>
      </c>
      <c r="I1679" s="28">
        <v>0</v>
      </c>
    </row>
    <row r="1680" spans="2:9" ht="38.25" hidden="1" x14ac:dyDescent="0.2">
      <c r="B1680" s="9" t="s">
        <v>7919</v>
      </c>
      <c r="C1680" s="12" t="s">
        <v>13</v>
      </c>
      <c r="D1680" s="14" t="s">
        <v>9562</v>
      </c>
      <c r="E1680" s="10">
        <v>0</v>
      </c>
      <c r="F1680" s="10" t="str">
        <f>IF(REKAPITULACIJA!$F$48*I1680=0,"",REKAPITULACIJA!$F$48*I1680)</f>
        <v/>
      </c>
      <c r="G1680" s="10" t="str">
        <f t="shared" si="30"/>
        <v/>
      </c>
      <c r="I1680" s="28">
        <v>0</v>
      </c>
    </row>
    <row r="1681" spans="2:9" ht="38.25" hidden="1" x14ac:dyDescent="0.2">
      <c r="B1681" s="9" t="s">
        <v>7920</v>
      </c>
      <c r="C1681" s="12" t="s">
        <v>84</v>
      </c>
      <c r="D1681" s="14" t="s">
        <v>9563</v>
      </c>
      <c r="E1681" s="10">
        <v>0</v>
      </c>
      <c r="F1681" s="10" t="str">
        <f>IF(REKAPITULACIJA!$F$48*I1681=0,"",REKAPITULACIJA!$F$48*I1681)</f>
        <v/>
      </c>
      <c r="G1681" s="10" t="str">
        <f t="shared" si="30"/>
        <v/>
      </c>
      <c r="I1681" s="28">
        <v>0</v>
      </c>
    </row>
    <row r="1682" spans="2:9" ht="25.5" hidden="1" x14ac:dyDescent="0.2">
      <c r="B1682" s="9" t="s">
        <v>7921</v>
      </c>
      <c r="C1682" s="12" t="s">
        <v>84</v>
      </c>
      <c r="D1682" s="14" t="s">
        <v>7922</v>
      </c>
      <c r="E1682" s="10">
        <v>0</v>
      </c>
      <c r="F1682" s="10" t="str">
        <f>IF(REKAPITULACIJA!$F$48*I1682=0,"",REKAPITULACIJA!$F$48*I1682)</f>
        <v/>
      </c>
      <c r="G1682" s="10" t="str">
        <f t="shared" si="30"/>
        <v/>
      </c>
      <c r="I1682" s="28">
        <v>0</v>
      </c>
    </row>
    <row r="1683" spans="2:9" ht="25.5" hidden="1" x14ac:dyDescent="0.2">
      <c r="B1683" s="9" t="s">
        <v>7923</v>
      </c>
      <c r="C1683" s="12" t="s">
        <v>13</v>
      </c>
      <c r="D1683" s="14" t="s">
        <v>7924</v>
      </c>
      <c r="E1683" s="10">
        <v>0</v>
      </c>
      <c r="F1683" s="10" t="str">
        <f>IF(REKAPITULACIJA!$F$48*I1683=0,"",REKAPITULACIJA!$F$48*I1683)</f>
        <v/>
      </c>
      <c r="G1683" s="10" t="str">
        <f t="shared" si="30"/>
        <v/>
      </c>
      <c r="I1683" s="28">
        <v>0</v>
      </c>
    </row>
    <row r="1684" spans="2:9" ht="25.5" hidden="1" x14ac:dyDescent="0.2">
      <c r="B1684" s="9" t="s">
        <v>7925</v>
      </c>
      <c r="C1684" s="12" t="s">
        <v>13</v>
      </c>
      <c r="D1684" s="14" t="s">
        <v>7926</v>
      </c>
      <c r="E1684" s="10">
        <v>0</v>
      </c>
      <c r="F1684" s="10" t="str">
        <f>IF(REKAPITULACIJA!$F$48*I1684=0,"",REKAPITULACIJA!$F$48*I1684)</f>
        <v/>
      </c>
      <c r="G1684" s="10" t="str">
        <f t="shared" si="30"/>
        <v/>
      </c>
      <c r="I1684" s="28">
        <v>0</v>
      </c>
    </row>
    <row r="1685" spans="2:9" ht="38.25" hidden="1" x14ac:dyDescent="0.2">
      <c r="B1685" s="9" t="s">
        <v>7927</v>
      </c>
      <c r="C1685" s="12" t="s">
        <v>13</v>
      </c>
      <c r="D1685" s="14" t="s">
        <v>9564</v>
      </c>
      <c r="E1685" s="10">
        <v>0</v>
      </c>
      <c r="F1685" s="10" t="str">
        <f>IF(REKAPITULACIJA!$F$48*I1685=0,"",REKAPITULACIJA!$F$48*I1685)</f>
        <v/>
      </c>
      <c r="G1685" s="10" t="str">
        <f t="shared" si="30"/>
        <v/>
      </c>
      <c r="I1685" s="28">
        <v>0</v>
      </c>
    </row>
    <row r="1686" spans="2:9" ht="38.25" hidden="1" x14ac:dyDescent="0.2">
      <c r="B1686" s="9" t="s">
        <v>7928</v>
      </c>
      <c r="C1686" s="12" t="s">
        <v>13</v>
      </c>
      <c r="D1686" s="14" t="s">
        <v>9565</v>
      </c>
      <c r="E1686" s="10">
        <v>0</v>
      </c>
      <c r="F1686" s="10" t="str">
        <f>IF(REKAPITULACIJA!$F$48*I1686=0,"",REKAPITULACIJA!$F$48*I1686)</f>
        <v/>
      </c>
      <c r="G1686" s="10" t="str">
        <f t="shared" si="30"/>
        <v/>
      </c>
      <c r="I1686" s="28">
        <v>0</v>
      </c>
    </row>
    <row r="1687" spans="2:9" ht="38.25" hidden="1" x14ac:dyDescent="0.2">
      <c r="B1687" s="9" t="s">
        <v>7929</v>
      </c>
      <c r="C1687" s="12" t="s">
        <v>13</v>
      </c>
      <c r="D1687" s="14" t="s">
        <v>7930</v>
      </c>
      <c r="E1687" s="10">
        <v>0</v>
      </c>
      <c r="F1687" s="10" t="str">
        <f>IF(REKAPITULACIJA!$F$48*I1687=0,"",REKAPITULACIJA!$F$48*I1687)</f>
        <v/>
      </c>
      <c r="G1687" s="10" t="str">
        <f t="shared" si="30"/>
        <v/>
      </c>
      <c r="I1687" s="28">
        <v>0</v>
      </c>
    </row>
    <row r="1688" spans="2:9" ht="38.25" hidden="1" x14ac:dyDescent="0.2">
      <c r="B1688" s="9" t="s">
        <v>7931</v>
      </c>
      <c r="C1688" s="12" t="s">
        <v>13</v>
      </c>
      <c r="D1688" s="14" t="s">
        <v>7932</v>
      </c>
      <c r="E1688" s="10">
        <v>0</v>
      </c>
      <c r="F1688" s="10" t="str">
        <f>IF(REKAPITULACIJA!$F$48*I1688=0,"",REKAPITULACIJA!$F$48*I1688)</f>
        <v/>
      </c>
      <c r="G1688" s="10" t="str">
        <f t="shared" si="30"/>
        <v/>
      </c>
      <c r="I1688" s="28">
        <v>0</v>
      </c>
    </row>
    <row r="1689" spans="2:9" ht="38.25" hidden="1" x14ac:dyDescent="0.2">
      <c r="B1689" s="9" t="s">
        <v>7933</v>
      </c>
      <c r="C1689" s="12" t="s">
        <v>13</v>
      </c>
      <c r="D1689" s="14" t="s">
        <v>7934</v>
      </c>
      <c r="E1689" s="10">
        <v>0</v>
      </c>
      <c r="F1689" s="10" t="str">
        <f>IF(REKAPITULACIJA!$F$48*I1689=0,"",REKAPITULACIJA!$F$48*I1689)</f>
        <v/>
      </c>
      <c r="G1689" s="10" t="str">
        <f t="shared" si="30"/>
        <v/>
      </c>
      <c r="I1689" s="28">
        <v>0</v>
      </c>
    </row>
    <row r="1690" spans="2:9" ht="38.25" hidden="1" x14ac:dyDescent="0.2">
      <c r="B1690" s="9" t="s">
        <v>7935</v>
      </c>
      <c r="C1690" s="12" t="s">
        <v>13</v>
      </c>
      <c r="D1690" s="14" t="s">
        <v>9566</v>
      </c>
      <c r="E1690" s="10">
        <v>0</v>
      </c>
      <c r="F1690" s="10" t="str">
        <f>IF(REKAPITULACIJA!$F$48*I1690=0,"",REKAPITULACIJA!$F$48*I1690)</f>
        <v/>
      </c>
      <c r="G1690" s="10" t="str">
        <f t="shared" si="30"/>
        <v/>
      </c>
      <c r="I1690" s="28">
        <v>0</v>
      </c>
    </row>
    <row r="1691" spans="2:9" ht="25.5" hidden="1" x14ac:dyDescent="0.2">
      <c r="B1691" s="9" t="s">
        <v>7936</v>
      </c>
      <c r="C1691" s="12" t="s">
        <v>13</v>
      </c>
      <c r="D1691" s="14" t="s">
        <v>7937</v>
      </c>
      <c r="E1691" s="10">
        <v>0</v>
      </c>
      <c r="F1691" s="10" t="str">
        <f>IF(REKAPITULACIJA!$F$48*I1691=0,"",REKAPITULACIJA!$F$48*I1691)</f>
        <v/>
      </c>
      <c r="G1691" s="10" t="str">
        <f t="shared" si="30"/>
        <v/>
      </c>
      <c r="I1691" s="28">
        <v>0</v>
      </c>
    </row>
    <row r="1692" spans="2:9" ht="38.25" hidden="1" x14ac:dyDescent="0.2">
      <c r="B1692" s="9" t="s">
        <v>7938</v>
      </c>
      <c r="C1692" s="12" t="s">
        <v>13</v>
      </c>
      <c r="D1692" s="14" t="s">
        <v>9567</v>
      </c>
      <c r="E1692" s="10">
        <v>0</v>
      </c>
      <c r="F1692" s="10" t="str">
        <f>IF(REKAPITULACIJA!$F$48*I1692=0,"",REKAPITULACIJA!$F$48*I1692)</f>
        <v/>
      </c>
      <c r="G1692" s="10" t="str">
        <f t="shared" si="30"/>
        <v/>
      </c>
      <c r="I1692" s="28">
        <v>0</v>
      </c>
    </row>
    <row r="1693" spans="2:9" ht="38.25" hidden="1" x14ac:dyDescent="0.2">
      <c r="B1693" s="9" t="s">
        <v>7939</v>
      </c>
      <c r="C1693" s="12" t="s">
        <v>13</v>
      </c>
      <c r="D1693" s="14" t="s">
        <v>9568</v>
      </c>
      <c r="E1693" s="10">
        <v>0</v>
      </c>
      <c r="F1693" s="10" t="str">
        <f>IF(REKAPITULACIJA!$F$48*I1693=0,"",REKAPITULACIJA!$F$48*I1693)</f>
        <v/>
      </c>
      <c r="G1693" s="10" t="str">
        <f t="shared" si="30"/>
        <v/>
      </c>
      <c r="I1693" s="28">
        <v>0</v>
      </c>
    </row>
    <row r="1694" spans="2:9" ht="38.25" hidden="1" x14ac:dyDescent="0.2">
      <c r="B1694" s="9" t="s">
        <v>7940</v>
      </c>
      <c r="C1694" s="12" t="s">
        <v>13</v>
      </c>
      <c r="D1694" s="14" t="s">
        <v>9569</v>
      </c>
      <c r="E1694" s="10">
        <v>0</v>
      </c>
      <c r="F1694" s="10" t="str">
        <f>IF(REKAPITULACIJA!$F$48*I1694=0,"",REKAPITULACIJA!$F$48*I1694)</f>
        <v/>
      </c>
      <c r="G1694" s="10" t="str">
        <f t="shared" si="30"/>
        <v/>
      </c>
      <c r="I1694" s="28">
        <v>0</v>
      </c>
    </row>
    <row r="1695" spans="2:9" ht="38.25" hidden="1" x14ac:dyDescent="0.2">
      <c r="B1695" s="9" t="s">
        <v>7941</v>
      </c>
      <c r="C1695" s="12" t="s">
        <v>13</v>
      </c>
      <c r="D1695" s="14" t="s">
        <v>7942</v>
      </c>
      <c r="E1695" s="10">
        <v>0</v>
      </c>
      <c r="F1695" s="10" t="str">
        <f>IF(REKAPITULACIJA!$F$48*I1695=0,"",REKAPITULACIJA!$F$48*I1695)</f>
        <v/>
      </c>
      <c r="G1695" s="10" t="str">
        <f t="shared" si="30"/>
        <v/>
      </c>
      <c r="I1695" s="28">
        <v>0</v>
      </c>
    </row>
    <row r="1696" spans="2:9" ht="38.25" hidden="1" x14ac:dyDescent="0.2">
      <c r="B1696" s="9" t="s">
        <v>7943</v>
      </c>
      <c r="C1696" s="12" t="s">
        <v>13</v>
      </c>
      <c r="D1696" s="14" t="s">
        <v>9570</v>
      </c>
      <c r="E1696" s="10">
        <v>0</v>
      </c>
      <c r="F1696" s="10" t="str">
        <f>IF(REKAPITULACIJA!$F$48*I1696=0,"",REKAPITULACIJA!$F$48*I1696)</f>
        <v/>
      </c>
      <c r="G1696" s="10" t="str">
        <f t="shared" ref="G1696:G1722" si="31">IF(F1696="","",E1696*F1696)</f>
        <v/>
      </c>
      <c r="I1696" s="28">
        <v>0</v>
      </c>
    </row>
    <row r="1697" spans="2:9" ht="51" hidden="1" x14ac:dyDescent="0.2">
      <c r="B1697" s="9" t="s">
        <v>7944</v>
      </c>
      <c r="C1697" s="12" t="s">
        <v>47</v>
      </c>
      <c r="D1697" s="14" t="s">
        <v>9571</v>
      </c>
      <c r="E1697" s="10">
        <v>0</v>
      </c>
      <c r="F1697" s="10" t="str">
        <f>IF(REKAPITULACIJA!$F$48*I1697=0,"",REKAPITULACIJA!$F$48*I1697)</f>
        <v/>
      </c>
      <c r="G1697" s="10" t="str">
        <f t="shared" si="31"/>
        <v/>
      </c>
      <c r="I1697" s="28">
        <v>0</v>
      </c>
    </row>
    <row r="1698" spans="2:9" ht="51" hidden="1" x14ac:dyDescent="0.2">
      <c r="B1698" s="9" t="s">
        <v>7945</v>
      </c>
      <c r="C1698" s="12" t="s">
        <v>47</v>
      </c>
      <c r="D1698" s="14" t="s">
        <v>9572</v>
      </c>
      <c r="E1698" s="10">
        <v>0</v>
      </c>
      <c r="F1698" s="10" t="str">
        <f>IF(REKAPITULACIJA!$F$48*I1698=0,"",REKAPITULACIJA!$F$48*I1698)</f>
        <v/>
      </c>
      <c r="G1698" s="10" t="str">
        <f t="shared" si="31"/>
        <v/>
      </c>
      <c r="I1698" s="28">
        <v>0</v>
      </c>
    </row>
    <row r="1699" spans="2:9" ht="51" hidden="1" x14ac:dyDescent="0.2">
      <c r="B1699" s="9" t="s">
        <v>7946</v>
      </c>
      <c r="C1699" s="12" t="s">
        <v>47</v>
      </c>
      <c r="D1699" s="14" t="s">
        <v>9573</v>
      </c>
      <c r="E1699" s="10">
        <v>0</v>
      </c>
      <c r="F1699" s="10" t="str">
        <f>IF(REKAPITULACIJA!$F$48*I1699=0,"",REKAPITULACIJA!$F$48*I1699)</f>
        <v/>
      </c>
      <c r="G1699" s="10" t="str">
        <f t="shared" si="31"/>
        <v/>
      </c>
      <c r="I1699" s="28">
        <v>0</v>
      </c>
    </row>
    <row r="1700" spans="2:9" ht="51" hidden="1" x14ac:dyDescent="0.2">
      <c r="B1700" s="9" t="s">
        <v>7947</v>
      </c>
      <c r="C1700" s="12" t="s">
        <v>47</v>
      </c>
      <c r="D1700" s="14" t="s">
        <v>9574</v>
      </c>
      <c r="E1700" s="10">
        <v>0</v>
      </c>
      <c r="F1700" s="10" t="str">
        <f>IF(REKAPITULACIJA!$F$48*I1700=0,"",REKAPITULACIJA!$F$48*I1700)</f>
        <v/>
      </c>
      <c r="G1700" s="10" t="str">
        <f t="shared" si="31"/>
        <v/>
      </c>
      <c r="I1700" s="28">
        <v>0</v>
      </c>
    </row>
    <row r="1701" spans="2:9" ht="51" hidden="1" x14ac:dyDescent="0.2">
      <c r="B1701" s="9" t="s">
        <v>7948</v>
      </c>
      <c r="C1701" s="12" t="s">
        <v>13</v>
      </c>
      <c r="D1701" s="14" t="s">
        <v>9575</v>
      </c>
      <c r="E1701" s="10">
        <v>0</v>
      </c>
      <c r="F1701" s="10" t="str">
        <f>IF(REKAPITULACIJA!$F$48*I1701=0,"",REKAPITULACIJA!$F$48*I1701)</f>
        <v/>
      </c>
      <c r="G1701" s="10" t="str">
        <f t="shared" si="31"/>
        <v/>
      </c>
      <c r="I1701" s="28">
        <v>0</v>
      </c>
    </row>
    <row r="1702" spans="2:9" ht="38.25" hidden="1" x14ac:dyDescent="0.2">
      <c r="B1702" s="9" t="s">
        <v>7949</v>
      </c>
      <c r="C1702" s="12" t="s">
        <v>13</v>
      </c>
      <c r="D1702" s="14" t="s">
        <v>9576</v>
      </c>
      <c r="E1702" s="10">
        <v>0</v>
      </c>
      <c r="F1702" s="10" t="str">
        <f>IF(REKAPITULACIJA!$F$48*I1702=0,"",REKAPITULACIJA!$F$48*I1702)</f>
        <v/>
      </c>
      <c r="G1702" s="10" t="str">
        <f t="shared" si="31"/>
        <v/>
      </c>
      <c r="I1702" s="28">
        <v>0</v>
      </c>
    </row>
    <row r="1703" spans="2:9" ht="76.5" hidden="1" x14ac:dyDescent="0.2">
      <c r="B1703" s="9" t="s">
        <v>7950</v>
      </c>
      <c r="C1703" s="12" t="s">
        <v>123</v>
      </c>
      <c r="D1703" s="14" t="s">
        <v>9577</v>
      </c>
      <c r="E1703" s="10">
        <v>0</v>
      </c>
      <c r="F1703" s="10" t="str">
        <f>IF(REKAPITULACIJA!$F$48*I1703=0,"",REKAPITULACIJA!$F$48*I1703)</f>
        <v/>
      </c>
      <c r="G1703" s="10" t="str">
        <f t="shared" si="31"/>
        <v/>
      </c>
      <c r="I1703" s="28">
        <v>0</v>
      </c>
    </row>
    <row r="1704" spans="2:9" ht="76.5" hidden="1" x14ac:dyDescent="0.2">
      <c r="B1704" s="9" t="s">
        <v>7951</v>
      </c>
      <c r="C1704" s="12" t="s">
        <v>123</v>
      </c>
      <c r="D1704" s="14" t="s">
        <v>9578</v>
      </c>
      <c r="E1704" s="10">
        <v>0</v>
      </c>
      <c r="F1704" s="10" t="str">
        <f>IF(REKAPITULACIJA!$F$48*I1704=0,"",REKAPITULACIJA!$F$48*I1704)</f>
        <v/>
      </c>
      <c r="G1704" s="10" t="str">
        <f t="shared" si="31"/>
        <v/>
      </c>
      <c r="I1704" s="28">
        <v>0</v>
      </c>
    </row>
    <row r="1705" spans="2:9" ht="63.75" hidden="1" x14ac:dyDescent="0.2">
      <c r="B1705" s="9" t="s">
        <v>7952</v>
      </c>
      <c r="C1705" s="12" t="s">
        <v>123</v>
      </c>
      <c r="D1705" s="14" t="s">
        <v>9579</v>
      </c>
      <c r="E1705" s="10">
        <v>0</v>
      </c>
      <c r="F1705" s="10" t="str">
        <f>IF(REKAPITULACIJA!$F$48*I1705=0,"",REKAPITULACIJA!$F$48*I1705)</f>
        <v/>
      </c>
      <c r="G1705" s="10" t="str">
        <f t="shared" si="31"/>
        <v/>
      </c>
      <c r="I1705" s="28">
        <v>0</v>
      </c>
    </row>
    <row r="1706" spans="2:9" ht="38.25" hidden="1" x14ac:dyDescent="0.2">
      <c r="B1706" s="9" t="s">
        <v>7953</v>
      </c>
      <c r="C1706" s="12" t="s">
        <v>84</v>
      </c>
      <c r="D1706" s="14" t="s">
        <v>9580</v>
      </c>
      <c r="E1706" s="10">
        <v>0</v>
      </c>
      <c r="F1706" s="10" t="str">
        <f>IF(REKAPITULACIJA!$F$48*I1706=0,"",REKAPITULACIJA!$F$48*I1706)</f>
        <v/>
      </c>
      <c r="G1706" s="10" t="str">
        <f t="shared" si="31"/>
        <v/>
      </c>
      <c r="I1706" s="28">
        <v>0</v>
      </c>
    </row>
    <row r="1707" spans="2:9" ht="38.25" hidden="1" x14ac:dyDescent="0.2">
      <c r="B1707" s="9" t="s">
        <v>7954</v>
      </c>
      <c r="C1707" s="12" t="s">
        <v>84</v>
      </c>
      <c r="D1707" s="14" t="s">
        <v>9581</v>
      </c>
      <c r="E1707" s="10">
        <v>0</v>
      </c>
      <c r="F1707" s="10" t="str">
        <f>IF(REKAPITULACIJA!$F$48*I1707=0,"",REKAPITULACIJA!$F$48*I1707)</f>
        <v/>
      </c>
      <c r="G1707" s="10" t="str">
        <f t="shared" si="31"/>
        <v/>
      </c>
      <c r="I1707" s="28">
        <v>0</v>
      </c>
    </row>
    <row r="1708" spans="2:9" ht="38.25" hidden="1" x14ac:dyDescent="0.2">
      <c r="B1708" s="9" t="s">
        <v>7955</v>
      </c>
      <c r="C1708" s="12" t="s">
        <v>123</v>
      </c>
      <c r="D1708" s="14" t="s">
        <v>9582</v>
      </c>
      <c r="E1708" s="10">
        <v>0</v>
      </c>
      <c r="F1708" s="10" t="str">
        <f>IF(REKAPITULACIJA!$F$48*I1708=0,"",REKAPITULACIJA!$F$48*I1708)</f>
        <v/>
      </c>
      <c r="G1708" s="10" t="str">
        <f t="shared" si="31"/>
        <v/>
      </c>
      <c r="I1708" s="28">
        <v>0</v>
      </c>
    </row>
    <row r="1709" spans="2:9" ht="38.25" hidden="1" x14ac:dyDescent="0.2">
      <c r="B1709" s="9" t="s">
        <v>7956</v>
      </c>
      <c r="C1709" s="12" t="s">
        <v>123</v>
      </c>
      <c r="D1709" s="14" t="s">
        <v>9583</v>
      </c>
      <c r="E1709" s="10">
        <v>0</v>
      </c>
      <c r="F1709" s="10" t="str">
        <f>IF(REKAPITULACIJA!$F$48*I1709=0,"",REKAPITULACIJA!$F$48*I1709)</f>
        <v/>
      </c>
      <c r="G1709" s="10" t="str">
        <f t="shared" si="31"/>
        <v/>
      </c>
      <c r="I1709" s="28">
        <v>0</v>
      </c>
    </row>
    <row r="1710" spans="2:9" ht="38.25" hidden="1" x14ac:dyDescent="0.2">
      <c r="B1710" s="9" t="s">
        <v>7957</v>
      </c>
      <c r="C1710" s="12" t="s">
        <v>123</v>
      </c>
      <c r="D1710" s="14" t="s">
        <v>9584</v>
      </c>
      <c r="E1710" s="10">
        <v>0</v>
      </c>
      <c r="F1710" s="10" t="str">
        <f>IF(REKAPITULACIJA!$F$48*I1710=0,"",REKAPITULACIJA!$F$48*I1710)</f>
        <v/>
      </c>
      <c r="G1710" s="10" t="str">
        <f t="shared" si="31"/>
        <v/>
      </c>
      <c r="I1710" s="28">
        <v>0</v>
      </c>
    </row>
    <row r="1711" spans="2:9" ht="38.25" hidden="1" x14ac:dyDescent="0.2">
      <c r="B1711" s="9" t="s">
        <v>7958</v>
      </c>
      <c r="C1711" s="12" t="s">
        <v>123</v>
      </c>
      <c r="D1711" s="14" t="s">
        <v>9585</v>
      </c>
      <c r="E1711" s="10">
        <v>0</v>
      </c>
      <c r="F1711" s="10" t="str">
        <f>IF(REKAPITULACIJA!$F$48*I1711=0,"",REKAPITULACIJA!$F$48*I1711)</f>
        <v/>
      </c>
      <c r="G1711" s="10" t="str">
        <f t="shared" si="31"/>
        <v/>
      </c>
      <c r="I1711" s="28">
        <v>0</v>
      </c>
    </row>
    <row r="1712" spans="2:9" ht="38.25" hidden="1" x14ac:dyDescent="0.2">
      <c r="B1712" s="9" t="s">
        <v>7959</v>
      </c>
      <c r="C1712" s="12" t="s">
        <v>123</v>
      </c>
      <c r="D1712" s="14" t="s">
        <v>7960</v>
      </c>
      <c r="E1712" s="10">
        <v>0</v>
      </c>
      <c r="F1712" s="10" t="str">
        <f>IF(REKAPITULACIJA!$F$48*I1712=0,"",REKAPITULACIJA!$F$48*I1712)</f>
        <v/>
      </c>
      <c r="G1712" s="10" t="str">
        <f t="shared" si="31"/>
        <v/>
      </c>
      <c r="I1712" s="28">
        <v>0</v>
      </c>
    </row>
    <row r="1713" spans="2:9" ht="38.25" hidden="1" x14ac:dyDescent="0.2">
      <c r="B1713" s="9" t="s">
        <v>7961</v>
      </c>
      <c r="C1713" s="12" t="s">
        <v>123</v>
      </c>
      <c r="D1713" s="14" t="s">
        <v>7962</v>
      </c>
      <c r="E1713" s="10">
        <v>0</v>
      </c>
      <c r="F1713" s="10" t="str">
        <f>IF(REKAPITULACIJA!$F$48*I1713=0,"",REKAPITULACIJA!$F$48*I1713)</f>
        <v/>
      </c>
      <c r="G1713" s="10" t="str">
        <f t="shared" si="31"/>
        <v/>
      </c>
      <c r="I1713" s="28">
        <v>0</v>
      </c>
    </row>
    <row r="1714" spans="2:9" ht="38.25" hidden="1" x14ac:dyDescent="0.2">
      <c r="B1714" s="9" t="s">
        <v>7963</v>
      </c>
      <c r="C1714" s="12" t="s">
        <v>123</v>
      </c>
      <c r="D1714" s="14" t="s">
        <v>7964</v>
      </c>
      <c r="E1714" s="10">
        <v>0</v>
      </c>
      <c r="F1714" s="10" t="str">
        <f>IF(REKAPITULACIJA!$F$48*I1714=0,"",REKAPITULACIJA!$F$48*I1714)</f>
        <v/>
      </c>
      <c r="G1714" s="10" t="str">
        <f t="shared" si="31"/>
        <v/>
      </c>
      <c r="I1714" s="28">
        <v>0</v>
      </c>
    </row>
    <row r="1715" spans="2:9" ht="38.25" hidden="1" x14ac:dyDescent="0.2">
      <c r="B1715" s="9" t="s">
        <v>7965</v>
      </c>
      <c r="C1715" s="12" t="s">
        <v>123</v>
      </c>
      <c r="D1715" s="14" t="s">
        <v>9586</v>
      </c>
      <c r="E1715" s="10">
        <v>0</v>
      </c>
      <c r="F1715" s="10" t="str">
        <f>IF(REKAPITULACIJA!$F$48*I1715=0,"",REKAPITULACIJA!$F$48*I1715)</f>
        <v/>
      </c>
      <c r="G1715" s="10" t="str">
        <f t="shared" si="31"/>
        <v/>
      </c>
      <c r="I1715" s="28">
        <v>0</v>
      </c>
    </row>
    <row r="1716" spans="2:9" ht="38.25" hidden="1" x14ac:dyDescent="0.2">
      <c r="B1716" s="9" t="s">
        <v>7966</v>
      </c>
      <c r="C1716" s="12" t="s">
        <v>13</v>
      </c>
      <c r="D1716" s="14" t="s">
        <v>9587</v>
      </c>
      <c r="E1716" s="10">
        <v>0</v>
      </c>
      <c r="F1716" s="10" t="str">
        <f>IF(REKAPITULACIJA!$F$48*I1716=0,"",REKAPITULACIJA!$F$48*I1716)</f>
        <v/>
      </c>
      <c r="G1716" s="10" t="str">
        <f t="shared" si="31"/>
        <v/>
      </c>
      <c r="I1716" s="28">
        <v>0</v>
      </c>
    </row>
    <row r="1717" spans="2:9" ht="38.25" hidden="1" x14ac:dyDescent="0.2">
      <c r="B1717" s="9" t="s">
        <v>7967</v>
      </c>
      <c r="C1717" s="12" t="s">
        <v>13</v>
      </c>
      <c r="D1717" s="14" t="s">
        <v>9588</v>
      </c>
      <c r="E1717" s="10">
        <v>0</v>
      </c>
      <c r="F1717" s="10" t="str">
        <f>IF(REKAPITULACIJA!$F$48*I1717=0,"",REKAPITULACIJA!$F$48*I1717)</f>
        <v/>
      </c>
      <c r="G1717" s="10" t="str">
        <f t="shared" si="31"/>
        <v/>
      </c>
      <c r="I1717" s="28">
        <v>0</v>
      </c>
    </row>
    <row r="1718" spans="2:9" ht="38.25" hidden="1" x14ac:dyDescent="0.2">
      <c r="B1718" s="9" t="s">
        <v>7968</v>
      </c>
      <c r="C1718" s="12" t="s">
        <v>13</v>
      </c>
      <c r="D1718" s="14" t="s">
        <v>9589</v>
      </c>
      <c r="E1718" s="10">
        <v>0</v>
      </c>
      <c r="F1718" s="10" t="str">
        <f>IF(REKAPITULACIJA!$F$48*I1718=0,"",REKAPITULACIJA!$F$48*I1718)</f>
        <v/>
      </c>
      <c r="G1718" s="10" t="str">
        <f t="shared" si="31"/>
        <v/>
      </c>
      <c r="I1718" s="28">
        <v>0</v>
      </c>
    </row>
    <row r="1719" spans="2:9" ht="38.25" hidden="1" x14ac:dyDescent="0.2">
      <c r="B1719" s="9" t="s">
        <v>7969</v>
      </c>
      <c r="C1719" s="12" t="s">
        <v>13</v>
      </c>
      <c r="D1719" s="14" t="s">
        <v>9590</v>
      </c>
      <c r="E1719" s="10">
        <v>0</v>
      </c>
      <c r="F1719" s="10" t="str">
        <f>IF(REKAPITULACIJA!$F$48*I1719=0,"",REKAPITULACIJA!$F$48*I1719)</f>
        <v/>
      </c>
      <c r="G1719" s="10" t="str">
        <f t="shared" si="31"/>
        <v/>
      </c>
      <c r="I1719" s="28">
        <v>0</v>
      </c>
    </row>
    <row r="1720" spans="2:9" ht="38.25" hidden="1" x14ac:dyDescent="0.2">
      <c r="B1720" s="9" t="s">
        <v>7970</v>
      </c>
      <c r="C1720" s="12" t="s">
        <v>13</v>
      </c>
      <c r="D1720" s="14" t="s">
        <v>9591</v>
      </c>
      <c r="E1720" s="10">
        <v>0</v>
      </c>
      <c r="F1720" s="10" t="str">
        <f>IF(REKAPITULACIJA!$F$48*I1720=0,"",REKAPITULACIJA!$F$48*I1720)</f>
        <v/>
      </c>
      <c r="G1720" s="10" t="str">
        <f t="shared" si="31"/>
        <v/>
      </c>
      <c r="I1720" s="28">
        <v>0</v>
      </c>
    </row>
    <row r="1721" spans="2:9" ht="38.25" hidden="1" x14ac:dyDescent="0.2">
      <c r="B1721" s="9" t="s">
        <v>7971</v>
      </c>
      <c r="C1721" s="12" t="s">
        <v>13</v>
      </c>
      <c r="D1721" s="14" t="s">
        <v>9592</v>
      </c>
      <c r="E1721" s="10">
        <v>0</v>
      </c>
      <c r="F1721" s="10" t="str">
        <f>IF(REKAPITULACIJA!$F$48*I1721=0,"",REKAPITULACIJA!$F$48*I1721)</f>
        <v/>
      </c>
      <c r="G1721" s="10" t="str">
        <f t="shared" si="31"/>
        <v/>
      </c>
      <c r="I1721" s="28">
        <v>0</v>
      </c>
    </row>
    <row r="1722" spans="2:9" ht="38.25" hidden="1" x14ac:dyDescent="0.2">
      <c r="B1722" s="9" t="s">
        <v>7972</v>
      </c>
      <c r="C1722" s="12" t="s">
        <v>13</v>
      </c>
      <c r="D1722" s="14" t="s">
        <v>9593</v>
      </c>
      <c r="E1722" s="10">
        <v>0</v>
      </c>
      <c r="F1722" s="10" t="str">
        <f>IF(REKAPITULACIJA!$F$48*I1722=0,"",REKAPITULACIJA!$F$48*I1722)</f>
        <v/>
      </c>
      <c r="G1722" s="10" t="str">
        <f t="shared" si="31"/>
        <v/>
      </c>
      <c r="I1722" s="28">
        <v>0</v>
      </c>
    </row>
    <row r="1723" spans="2:9" hidden="1" x14ac:dyDescent="0.2">
      <c r="E1723" s="184">
        <f>IF(AND(E1725=0,E1805=0),0,"")</f>
        <v>0</v>
      </c>
      <c r="F1723" s="51"/>
      <c r="G1723" s="51">
        <f>IF(REKAPITULACIJA!$F$48=0,"",IF(AND(G1725=0,G1805=0),0,""))</f>
        <v>0</v>
      </c>
    </row>
    <row r="1724" spans="2:9" ht="21.2" hidden="1" customHeight="1" x14ac:dyDescent="0.25">
      <c r="B1724" s="212" t="s">
        <v>6766</v>
      </c>
      <c r="C1724" s="213"/>
      <c r="D1724" s="213"/>
      <c r="E1724" s="185">
        <f>IF(AND(E1725=0,E1805=0),0,"")</f>
        <v>0</v>
      </c>
      <c r="F1724" s="47"/>
      <c r="G1724" s="48">
        <f>IF(REKAPITULACIJA!$F$48=0,"",IF(AND(G1725=0,G1805=0),0,""))</f>
        <v>0</v>
      </c>
    </row>
    <row r="1725" spans="2:9" ht="20.25" hidden="1" customHeight="1" x14ac:dyDescent="0.2">
      <c r="B1725" s="217" t="s">
        <v>6767</v>
      </c>
      <c r="C1725" s="217"/>
      <c r="D1725" s="217"/>
      <c r="E1725" s="49">
        <f>IF(SUM(E1727:E1803)=0,0,"")</f>
        <v>0</v>
      </c>
      <c r="F1725" s="49"/>
      <c r="G1725" s="49">
        <f>IF(REKAPITULACIJA!$F$48=0,"",IF(SUM(G1727:G1803)=0,0,""))</f>
        <v>0</v>
      </c>
    </row>
    <row r="1726" spans="2:9" hidden="1" x14ac:dyDescent="0.2">
      <c r="E1726" s="51">
        <f>IF(SUM(E1727:E1803)=0,0,"")</f>
        <v>0</v>
      </c>
      <c r="F1726" s="51"/>
      <c r="G1726" s="51">
        <f>IF(REKAPITULACIJA!$F$48=0,"",IF(SUM(G1727:G1803)=0,0,""))</f>
        <v>0</v>
      </c>
    </row>
    <row r="1727" spans="2:9" ht="25.5" hidden="1" x14ac:dyDescent="0.2">
      <c r="B1727" s="9" t="s">
        <v>7973</v>
      </c>
      <c r="C1727" s="12" t="s">
        <v>7974</v>
      </c>
      <c r="D1727" s="14" t="s">
        <v>7975</v>
      </c>
      <c r="E1727" s="10">
        <v>0</v>
      </c>
      <c r="F1727" s="10" t="str">
        <f>IF(REKAPITULACIJA!$F$48*I1727=0,"",REKAPITULACIJA!$F$48*I1727)</f>
        <v/>
      </c>
      <c r="G1727" s="10" t="str">
        <f>IF(F1727="","",E1727*F1727)</f>
        <v/>
      </c>
      <c r="I1727" s="28">
        <v>0</v>
      </c>
    </row>
    <row r="1728" spans="2:9" ht="25.5" hidden="1" x14ac:dyDescent="0.2">
      <c r="B1728" s="9" t="s">
        <v>7976</v>
      </c>
      <c r="C1728" s="12" t="s">
        <v>7974</v>
      </c>
      <c r="D1728" s="14" t="s">
        <v>7977</v>
      </c>
      <c r="E1728" s="10">
        <v>0</v>
      </c>
      <c r="F1728" s="10" t="str">
        <f>IF(REKAPITULACIJA!$F$48*I1728=0,"",REKAPITULACIJA!$F$48*I1728)</f>
        <v/>
      </c>
      <c r="G1728" s="10" t="str">
        <f t="shared" ref="G1728:G1791" si="32">IF(F1728="","",E1728*F1728)</f>
        <v/>
      </c>
      <c r="I1728" s="28">
        <v>0</v>
      </c>
    </row>
    <row r="1729" spans="2:9" ht="25.5" hidden="1" x14ac:dyDescent="0.2">
      <c r="B1729" s="9" t="s">
        <v>7978</v>
      </c>
      <c r="C1729" s="12" t="s">
        <v>7974</v>
      </c>
      <c r="D1729" s="14" t="s">
        <v>7979</v>
      </c>
      <c r="E1729" s="10">
        <v>0</v>
      </c>
      <c r="F1729" s="10" t="str">
        <f>IF(REKAPITULACIJA!$F$48*I1729=0,"",REKAPITULACIJA!$F$48*I1729)</f>
        <v/>
      </c>
      <c r="G1729" s="10" t="str">
        <f t="shared" si="32"/>
        <v/>
      </c>
      <c r="I1729" s="28">
        <v>0</v>
      </c>
    </row>
    <row r="1730" spans="2:9" ht="25.5" hidden="1" x14ac:dyDescent="0.2">
      <c r="B1730" s="9" t="s">
        <v>7980</v>
      </c>
      <c r="C1730" s="12" t="s">
        <v>7974</v>
      </c>
      <c r="D1730" s="14" t="s">
        <v>7981</v>
      </c>
      <c r="E1730" s="10">
        <v>0</v>
      </c>
      <c r="F1730" s="10" t="str">
        <f>IF(REKAPITULACIJA!$F$48*I1730=0,"",REKAPITULACIJA!$F$48*I1730)</f>
        <v/>
      </c>
      <c r="G1730" s="10" t="str">
        <f t="shared" si="32"/>
        <v/>
      </c>
      <c r="I1730" s="28">
        <v>0</v>
      </c>
    </row>
    <row r="1731" spans="2:9" ht="25.5" hidden="1" x14ac:dyDescent="0.2">
      <c r="B1731" s="9" t="s">
        <v>7982</v>
      </c>
      <c r="C1731" s="12" t="s">
        <v>7974</v>
      </c>
      <c r="D1731" s="14" t="s">
        <v>7983</v>
      </c>
      <c r="E1731" s="10">
        <v>0</v>
      </c>
      <c r="F1731" s="10" t="str">
        <f>IF(REKAPITULACIJA!$F$48*I1731=0,"",REKAPITULACIJA!$F$48*I1731)</f>
        <v/>
      </c>
      <c r="G1731" s="10" t="str">
        <f t="shared" si="32"/>
        <v/>
      </c>
      <c r="I1731" s="28">
        <v>0</v>
      </c>
    </row>
    <row r="1732" spans="2:9" ht="25.5" hidden="1" x14ac:dyDescent="0.2">
      <c r="B1732" s="9" t="s">
        <v>7984</v>
      </c>
      <c r="C1732" s="12" t="s">
        <v>7974</v>
      </c>
      <c r="D1732" s="14" t="s">
        <v>7985</v>
      </c>
      <c r="E1732" s="10">
        <v>0</v>
      </c>
      <c r="F1732" s="10" t="str">
        <f>IF(REKAPITULACIJA!$F$48*I1732=0,"",REKAPITULACIJA!$F$48*I1732)</f>
        <v/>
      </c>
      <c r="G1732" s="10" t="str">
        <f t="shared" si="32"/>
        <v/>
      </c>
      <c r="I1732" s="28">
        <v>0</v>
      </c>
    </row>
    <row r="1733" spans="2:9" ht="25.5" hidden="1" x14ac:dyDescent="0.2">
      <c r="B1733" s="9" t="s">
        <v>7986</v>
      </c>
      <c r="C1733" s="12" t="s">
        <v>6762</v>
      </c>
      <c r="D1733" s="14" t="s">
        <v>7987</v>
      </c>
      <c r="E1733" s="10">
        <v>0</v>
      </c>
      <c r="F1733" s="10" t="str">
        <f>IF(REKAPITULACIJA!$F$48*I1733=0,"",REKAPITULACIJA!$F$48*I1733)</f>
        <v/>
      </c>
      <c r="G1733" s="10" t="str">
        <f t="shared" si="32"/>
        <v/>
      </c>
      <c r="I1733" s="28">
        <v>0</v>
      </c>
    </row>
    <row r="1734" spans="2:9" ht="25.5" hidden="1" x14ac:dyDescent="0.2">
      <c r="B1734" s="9" t="s">
        <v>7988</v>
      </c>
      <c r="C1734" s="12" t="s">
        <v>6762</v>
      </c>
      <c r="D1734" s="14" t="s">
        <v>7989</v>
      </c>
      <c r="E1734" s="10">
        <v>0</v>
      </c>
      <c r="F1734" s="10" t="str">
        <f>IF(REKAPITULACIJA!$F$48*I1734=0,"",REKAPITULACIJA!$F$48*I1734)</f>
        <v/>
      </c>
      <c r="G1734" s="10" t="str">
        <f t="shared" si="32"/>
        <v/>
      </c>
      <c r="I1734" s="28">
        <v>0</v>
      </c>
    </row>
    <row r="1735" spans="2:9" ht="25.5" hidden="1" x14ac:dyDescent="0.2">
      <c r="B1735" s="9" t="s">
        <v>7990</v>
      </c>
      <c r="C1735" s="12" t="s">
        <v>6762</v>
      </c>
      <c r="D1735" s="14" t="s">
        <v>7991</v>
      </c>
      <c r="E1735" s="10">
        <v>0</v>
      </c>
      <c r="F1735" s="10" t="str">
        <f>IF(REKAPITULACIJA!$F$48*I1735=0,"",REKAPITULACIJA!$F$48*I1735)</f>
        <v/>
      </c>
      <c r="G1735" s="10" t="str">
        <f t="shared" si="32"/>
        <v/>
      </c>
      <c r="I1735" s="28">
        <v>0</v>
      </c>
    </row>
    <row r="1736" spans="2:9" ht="25.5" hidden="1" x14ac:dyDescent="0.2">
      <c r="B1736" s="9" t="s">
        <v>7992</v>
      </c>
      <c r="C1736" s="12" t="s">
        <v>6762</v>
      </c>
      <c r="D1736" s="14" t="s">
        <v>7993</v>
      </c>
      <c r="E1736" s="10">
        <v>0</v>
      </c>
      <c r="F1736" s="10" t="str">
        <f>IF(REKAPITULACIJA!$F$48*I1736=0,"",REKAPITULACIJA!$F$48*I1736)</f>
        <v/>
      </c>
      <c r="G1736" s="10" t="str">
        <f t="shared" si="32"/>
        <v/>
      </c>
      <c r="I1736" s="28">
        <v>0</v>
      </c>
    </row>
    <row r="1737" spans="2:9" ht="25.5" hidden="1" x14ac:dyDescent="0.2">
      <c r="B1737" s="9" t="s">
        <v>7994</v>
      </c>
      <c r="C1737" s="12" t="s">
        <v>6762</v>
      </c>
      <c r="D1737" s="14" t="s">
        <v>7995</v>
      </c>
      <c r="E1737" s="10">
        <v>0</v>
      </c>
      <c r="F1737" s="10" t="str">
        <f>IF(REKAPITULACIJA!$F$48*I1737=0,"",REKAPITULACIJA!$F$48*I1737)</f>
        <v/>
      </c>
      <c r="G1737" s="10" t="str">
        <f t="shared" si="32"/>
        <v/>
      </c>
      <c r="I1737" s="28">
        <v>0</v>
      </c>
    </row>
    <row r="1738" spans="2:9" ht="25.5" hidden="1" x14ac:dyDescent="0.2">
      <c r="B1738" s="9" t="s">
        <v>7996</v>
      </c>
      <c r="C1738" s="12" t="s">
        <v>6762</v>
      </c>
      <c r="D1738" s="14" t="s">
        <v>7997</v>
      </c>
      <c r="E1738" s="10">
        <v>0</v>
      </c>
      <c r="F1738" s="10" t="str">
        <f>IF(REKAPITULACIJA!$F$48*I1738=0,"",REKAPITULACIJA!$F$48*I1738)</f>
        <v/>
      </c>
      <c r="G1738" s="10" t="str">
        <f t="shared" si="32"/>
        <v/>
      </c>
      <c r="I1738" s="28">
        <v>0</v>
      </c>
    </row>
    <row r="1739" spans="2:9" ht="25.5" hidden="1" x14ac:dyDescent="0.2">
      <c r="B1739" s="9" t="s">
        <v>7998</v>
      </c>
      <c r="C1739" s="12" t="s">
        <v>6762</v>
      </c>
      <c r="D1739" s="14" t="s">
        <v>7999</v>
      </c>
      <c r="E1739" s="10">
        <v>0</v>
      </c>
      <c r="F1739" s="10" t="str">
        <f>IF(REKAPITULACIJA!$F$48*I1739=0,"",REKAPITULACIJA!$F$48*I1739)</f>
        <v/>
      </c>
      <c r="G1739" s="10" t="str">
        <f t="shared" si="32"/>
        <v/>
      </c>
      <c r="I1739" s="28">
        <v>0</v>
      </c>
    </row>
    <row r="1740" spans="2:9" ht="25.5" hidden="1" x14ac:dyDescent="0.2">
      <c r="B1740" s="9" t="s">
        <v>8000</v>
      </c>
      <c r="C1740" s="12" t="s">
        <v>6762</v>
      </c>
      <c r="D1740" s="14" t="s">
        <v>8001</v>
      </c>
      <c r="E1740" s="10">
        <v>0</v>
      </c>
      <c r="F1740" s="10" t="str">
        <f>IF(REKAPITULACIJA!$F$48*I1740=0,"",REKAPITULACIJA!$F$48*I1740)</f>
        <v/>
      </c>
      <c r="G1740" s="10" t="str">
        <f t="shared" si="32"/>
        <v/>
      </c>
      <c r="I1740" s="28">
        <v>0</v>
      </c>
    </row>
    <row r="1741" spans="2:9" ht="25.5" hidden="1" x14ac:dyDescent="0.2">
      <c r="B1741" s="9" t="s">
        <v>8002</v>
      </c>
      <c r="C1741" s="12" t="s">
        <v>6762</v>
      </c>
      <c r="D1741" s="14" t="s">
        <v>8003</v>
      </c>
      <c r="E1741" s="10">
        <v>0</v>
      </c>
      <c r="F1741" s="10" t="str">
        <f>IF(REKAPITULACIJA!$F$48*I1741=0,"",REKAPITULACIJA!$F$48*I1741)</f>
        <v/>
      </c>
      <c r="G1741" s="10" t="str">
        <f t="shared" si="32"/>
        <v/>
      </c>
      <c r="I1741" s="28">
        <v>0</v>
      </c>
    </row>
    <row r="1742" spans="2:9" ht="38.25" hidden="1" x14ac:dyDescent="0.2">
      <c r="B1742" s="9" t="s">
        <v>8004</v>
      </c>
      <c r="C1742" s="12" t="s">
        <v>6762</v>
      </c>
      <c r="D1742" s="14" t="s">
        <v>9594</v>
      </c>
      <c r="E1742" s="10">
        <v>0</v>
      </c>
      <c r="F1742" s="10" t="str">
        <f>IF(REKAPITULACIJA!$F$48*I1742=0,"",REKAPITULACIJA!$F$48*I1742)</f>
        <v/>
      </c>
      <c r="G1742" s="10" t="str">
        <f t="shared" si="32"/>
        <v/>
      </c>
      <c r="I1742" s="28">
        <v>0</v>
      </c>
    </row>
    <row r="1743" spans="2:9" ht="25.5" hidden="1" x14ac:dyDescent="0.2">
      <c r="B1743" s="9" t="s">
        <v>8005</v>
      </c>
      <c r="C1743" s="12" t="s">
        <v>6762</v>
      </c>
      <c r="D1743" s="14" t="s">
        <v>8006</v>
      </c>
      <c r="E1743" s="10">
        <v>0</v>
      </c>
      <c r="F1743" s="10" t="str">
        <f>IF(REKAPITULACIJA!$F$48*I1743=0,"",REKAPITULACIJA!$F$48*I1743)</f>
        <v/>
      </c>
      <c r="G1743" s="10" t="str">
        <f t="shared" si="32"/>
        <v/>
      </c>
      <c r="I1743" s="28">
        <v>0</v>
      </c>
    </row>
    <row r="1744" spans="2:9" ht="25.5" hidden="1" x14ac:dyDescent="0.2">
      <c r="B1744" s="9" t="s">
        <v>8007</v>
      </c>
      <c r="C1744" s="12" t="s">
        <v>6762</v>
      </c>
      <c r="D1744" s="14" t="s">
        <v>8008</v>
      </c>
      <c r="E1744" s="10">
        <v>0</v>
      </c>
      <c r="F1744" s="10" t="str">
        <f>IF(REKAPITULACIJA!$F$48*I1744=0,"",REKAPITULACIJA!$F$48*I1744)</f>
        <v/>
      </c>
      <c r="G1744" s="10" t="str">
        <f t="shared" si="32"/>
        <v/>
      </c>
      <c r="I1744" s="28">
        <v>0</v>
      </c>
    </row>
    <row r="1745" spans="2:9" ht="38.25" hidden="1" x14ac:dyDescent="0.2">
      <c r="B1745" s="9" t="s">
        <v>8009</v>
      </c>
      <c r="C1745" s="12" t="s">
        <v>6762</v>
      </c>
      <c r="D1745" s="14" t="s">
        <v>9595</v>
      </c>
      <c r="E1745" s="10">
        <v>0</v>
      </c>
      <c r="F1745" s="10" t="str">
        <f>IF(REKAPITULACIJA!$F$48*I1745=0,"",REKAPITULACIJA!$F$48*I1745)</f>
        <v/>
      </c>
      <c r="G1745" s="10" t="str">
        <f t="shared" si="32"/>
        <v/>
      </c>
      <c r="I1745" s="28">
        <v>0</v>
      </c>
    </row>
    <row r="1746" spans="2:9" ht="25.5" hidden="1" x14ac:dyDescent="0.2">
      <c r="B1746" s="9" t="s">
        <v>8010</v>
      </c>
      <c r="C1746" s="12" t="s">
        <v>6762</v>
      </c>
      <c r="D1746" s="14" t="s">
        <v>8011</v>
      </c>
      <c r="E1746" s="10">
        <v>0</v>
      </c>
      <c r="F1746" s="10" t="str">
        <f>IF(REKAPITULACIJA!$F$48*I1746=0,"",REKAPITULACIJA!$F$48*I1746)</f>
        <v/>
      </c>
      <c r="G1746" s="10" t="str">
        <f t="shared" si="32"/>
        <v/>
      </c>
      <c r="I1746" s="28">
        <v>0</v>
      </c>
    </row>
    <row r="1747" spans="2:9" ht="25.5" hidden="1" x14ac:dyDescent="0.2">
      <c r="B1747" s="9" t="s">
        <v>8012</v>
      </c>
      <c r="C1747" s="12" t="s">
        <v>6762</v>
      </c>
      <c r="D1747" s="14" t="s">
        <v>8013</v>
      </c>
      <c r="E1747" s="10">
        <v>0</v>
      </c>
      <c r="F1747" s="10" t="str">
        <f>IF(REKAPITULACIJA!$F$48*I1747=0,"",REKAPITULACIJA!$F$48*I1747)</f>
        <v/>
      </c>
      <c r="G1747" s="10" t="str">
        <f t="shared" si="32"/>
        <v/>
      </c>
      <c r="I1747" s="28">
        <v>0</v>
      </c>
    </row>
    <row r="1748" spans="2:9" ht="25.5" hidden="1" x14ac:dyDescent="0.2">
      <c r="B1748" s="9" t="s">
        <v>8014</v>
      </c>
      <c r="C1748" s="12" t="s">
        <v>6762</v>
      </c>
      <c r="D1748" s="14" t="s">
        <v>8015</v>
      </c>
      <c r="E1748" s="10">
        <v>0</v>
      </c>
      <c r="F1748" s="10" t="str">
        <f>IF(REKAPITULACIJA!$F$48*I1748=0,"",REKAPITULACIJA!$F$48*I1748)</f>
        <v/>
      </c>
      <c r="G1748" s="10" t="str">
        <f t="shared" si="32"/>
        <v/>
      </c>
      <c r="I1748" s="28">
        <v>0</v>
      </c>
    </row>
    <row r="1749" spans="2:9" ht="25.5" hidden="1" x14ac:dyDescent="0.2">
      <c r="B1749" s="9" t="s">
        <v>8016</v>
      </c>
      <c r="C1749" s="12" t="s">
        <v>6762</v>
      </c>
      <c r="D1749" s="14" t="s">
        <v>8017</v>
      </c>
      <c r="E1749" s="10">
        <v>0</v>
      </c>
      <c r="F1749" s="10" t="str">
        <f>IF(REKAPITULACIJA!$F$48*I1749=0,"",REKAPITULACIJA!$F$48*I1749)</f>
        <v/>
      </c>
      <c r="G1749" s="10" t="str">
        <f t="shared" si="32"/>
        <v/>
      </c>
      <c r="I1749" s="28">
        <v>0</v>
      </c>
    </row>
    <row r="1750" spans="2:9" ht="25.5" hidden="1" x14ac:dyDescent="0.2">
      <c r="B1750" s="9" t="s">
        <v>8018</v>
      </c>
      <c r="C1750" s="12" t="s">
        <v>6762</v>
      </c>
      <c r="D1750" s="14" t="s">
        <v>8019</v>
      </c>
      <c r="E1750" s="10">
        <v>0</v>
      </c>
      <c r="F1750" s="10" t="str">
        <f>IF(REKAPITULACIJA!$F$48*I1750=0,"",REKAPITULACIJA!$F$48*I1750)</f>
        <v/>
      </c>
      <c r="G1750" s="10" t="str">
        <f t="shared" si="32"/>
        <v/>
      </c>
      <c r="I1750" s="28">
        <v>0</v>
      </c>
    </row>
    <row r="1751" spans="2:9" ht="25.5" hidden="1" x14ac:dyDescent="0.2">
      <c r="B1751" s="9" t="s">
        <v>8020</v>
      </c>
      <c r="C1751" s="12" t="s">
        <v>6762</v>
      </c>
      <c r="D1751" s="14" t="s">
        <v>8021</v>
      </c>
      <c r="E1751" s="10">
        <v>0</v>
      </c>
      <c r="F1751" s="10" t="str">
        <f>IF(REKAPITULACIJA!$F$48*I1751=0,"",REKAPITULACIJA!$F$48*I1751)</f>
        <v/>
      </c>
      <c r="G1751" s="10" t="str">
        <f t="shared" si="32"/>
        <v/>
      </c>
      <c r="I1751" s="28">
        <v>0</v>
      </c>
    </row>
    <row r="1752" spans="2:9" ht="25.5" hidden="1" x14ac:dyDescent="0.2">
      <c r="B1752" s="9" t="s">
        <v>8022</v>
      </c>
      <c r="C1752" s="12" t="s">
        <v>6762</v>
      </c>
      <c r="D1752" s="14" t="s">
        <v>8023</v>
      </c>
      <c r="E1752" s="10">
        <v>0</v>
      </c>
      <c r="F1752" s="10" t="str">
        <f>IF(REKAPITULACIJA!$F$48*I1752=0,"",REKAPITULACIJA!$F$48*I1752)</f>
        <v/>
      </c>
      <c r="G1752" s="10" t="str">
        <f t="shared" si="32"/>
        <v/>
      </c>
      <c r="I1752" s="28">
        <v>0</v>
      </c>
    </row>
    <row r="1753" spans="2:9" ht="25.5" hidden="1" x14ac:dyDescent="0.2">
      <c r="B1753" s="9" t="s">
        <v>8024</v>
      </c>
      <c r="C1753" s="12" t="s">
        <v>6762</v>
      </c>
      <c r="D1753" s="14" t="s">
        <v>8025</v>
      </c>
      <c r="E1753" s="10">
        <v>0</v>
      </c>
      <c r="F1753" s="10" t="str">
        <f>IF(REKAPITULACIJA!$F$48*I1753=0,"",REKAPITULACIJA!$F$48*I1753)</f>
        <v/>
      </c>
      <c r="G1753" s="10" t="str">
        <f t="shared" si="32"/>
        <v/>
      </c>
      <c r="I1753" s="28">
        <v>0</v>
      </c>
    </row>
    <row r="1754" spans="2:9" ht="25.5" hidden="1" x14ac:dyDescent="0.2">
      <c r="B1754" s="9" t="s">
        <v>8026</v>
      </c>
      <c r="C1754" s="12" t="s">
        <v>6762</v>
      </c>
      <c r="D1754" s="14" t="s">
        <v>8027</v>
      </c>
      <c r="E1754" s="10">
        <v>0</v>
      </c>
      <c r="F1754" s="10" t="str">
        <f>IF(REKAPITULACIJA!$F$48*I1754=0,"",REKAPITULACIJA!$F$48*I1754)</f>
        <v/>
      </c>
      <c r="G1754" s="10" t="str">
        <f t="shared" si="32"/>
        <v/>
      </c>
      <c r="I1754" s="28">
        <v>0</v>
      </c>
    </row>
    <row r="1755" spans="2:9" ht="25.5" hidden="1" x14ac:dyDescent="0.2">
      <c r="B1755" s="9" t="s">
        <v>8028</v>
      </c>
      <c r="C1755" s="12" t="s">
        <v>47</v>
      </c>
      <c r="D1755" s="14" t="s">
        <v>8029</v>
      </c>
      <c r="E1755" s="10">
        <v>0</v>
      </c>
      <c r="F1755" s="10" t="str">
        <f>IF(REKAPITULACIJA!$F$48*I1755=0,"",REKAPITULACIJA!$F$48*I1755)</f>
        <v/>
      </c>
      <c r="G1755" s="10" t="str">
        <f t="shared" si="32"/>
        <v/>
      </c>
      <c r="I1755" s="28">
        <v>0</v>
      </c>
    </row>
    <row r="1756" spans="2:9" ht="25.5" hidden="1" x14ac:dyDescent="0.2">
      <c r="B1756" s="9" t="s">
        <v>8030</v>
      </c>
      <c r="C1756" s="12" t="s">
        <v>47</v>
      </c>
      <c r="D1756" s="14" t="s">
        <v>8031</v>
      </c>
      <c r="E1756" s="10">
        <v>0</v>
      </c>
      <c r="F1756" s="10" t="str">
        <f>IF(REKAPITULACIJA!$F$48*I1756=0,"",REKAPITULACIJA!$F$48*I1756)</f>
        <v/>
      </c>
      <c r="G1756" s="10" t="str">
        <f t="shared" si="32"/>
        <v/>
      </c>
      <c r="I1756" s="28">
        <v>0</v>
      </c>
    </row>
    <row r="1757" spans="2:9" ht="25.5" hidden="1" x14ac:dyDescent="0.2">
      <c r="B1757" s="9" t="s">
        <v>8032</v>
      </c>
      <c r="C1757" s="12" t="s">
        <v>47</v>
      </c>
      <c r="D1757" s="14" t="s">
        <v>8033</v>
      </c>
      <c r="E1757" s="10">
        <v>0</v>
      </c>
      <c r="F1757" s="10" t="str">
        <f>IF(REKAPITULACIJA!$F$48*I1757=0,"",REKAPITULACIJA!$F$48*I1757)</f>
        <v/>
      </c>
      <c r="G1757" s="10" t="str">
        <f t="shared" si="32"/>
        <v/>
      </c>
      <c r="I1757" s="28">
        <v>0</v>
      </c>
    </row>
    <row r="1758" spans="2:9" ht="25.5" hidden="1" x14ac:dyDescent="0.2">
      <c r="B1758" s="9" t="s">
        <v>8034</v>
      </c>
      <c r="C1758" s="12" t="s">
        <v>47</v>
      </c>
      <c r="D1758" s="14" t="s">
        <v>8035</v>
      </c>
      <c r="E1758" s="10">
        <v>0</v>
      </c>
      <c r="F1758" s="10" t="str">
        <f>IF(REKAPITULACIJA!$F$48*I1758=0,"",REKAPITULACIJA!$F$48*I1758)</f>
        <v/>
      </c>
      <c r="G1758" s="10" t="str">
        <f t="shared" si="32"/>
        <v/>
      </c>
      <c r="I1758" s="28">
        <v>0</v>
      </c>
    </row>
    <row r="1759" spans="2:9" ht="25.5" hidden="1" x14ac:dyDescent="0.2">
      <c r="B1759" s="9" t="s">
        <v>8036</v>
      </c>
      <c r="C1759" s="12" t="s">
        <v>47</v>
      </c>
      <c r="D1759" s="14" t="s">
        <v>8037</v>
      </c>
      <c r="E1759" s="10">
        <v>0</v>
      </c>
      <c r="F1759" s="10" t="str">
        <f>IF(REKAPITULACIJA!$F$48*I1759=0,"",REKAPITULACIJA!$F$48*I1759)</f>
        <v/>
      </c>
      <c r="G1759" s="10" t="str">
        <f t="shared" si="32"/>
        <v/>
      </c>
      <c r="I1759" s="28">
        <v>0</v>
      </c>
    </row>
    <row r="1760" spans="2:9" ht="25.5" hidden="1" x14ac:dyDescent="0.2">
      <c r="B1760" s="9" t="s">
        <v>8038</v>
      </c>
      <c r="C1760" s="12" t="s">
        <v>47</v>
      </c>
      <c r="D1760" s="14" t="s">
        <v>8039</v>
      </c>
      <c r="E1760" s="10">
        <v>0</v>
      </c>
      <c r="F1760" s="10" t="str">
        <f>IF(REKAPITULACIJA!$F$48*I1760=0,"",REKAPITULACIJA!$F$48*I1760)</f>
        <v/>
      </c>
      <c r="G1760" s="10" t="str">
        <f t="shared" si="32"/>
        <v/>
      </c>
      <c r="I1760" s="28">
        <v>0</v>
      </c>
    </row>
    <row r="1761" spans="2:9" ht="25.5" hidden="1" x14ac:dyDescent="0.2">
      <c r="B1761" s="9" t="s">
        <v>8040</v>
      </c>
      <c r="C1761" s="12" t="s">
        <v>47</v>
      </c>
      <c r="D1761" s="14" t="s">
        <v>8041</v>
      </c>
      <c r="E1761" s="10">
        <v>0</v>
      </c>
      <c r="F1761" s="10" t="str">
        <f>IF(REKAPITULACIJA!$F$48*I1761=0,"",REKAPITULACIJA!$F$48*I1761)</f>
        <v/>
      </c>
      <c r="G1761" s="10" t="str">
        <f t="shared" si="32"/>
        <v/>
      </c>
      <c r="I1761" s="28">
        <v>0</v>
      </c>
    </row>
    <row r="1762" spans="2:9" ht="25.5" hidden="1" x14ac:dyDescent="0.2">
      <c r="B1762" s="9" t="s">
        <v>8042</v>
      </c>
      <c r="C1762" s="12" t="s">
        <v>47</v>
      </c>
      <c r="D1762" s="14" t="s">
        <v>8043</v>
      </c>
      <c r="E1762" s="10">
        <v>0</v>
      </c>
      <c r="F1762" s="10" t="str">
        <f>IF(REKAPITULACIJA!$F$48*I1762=0,"",REKAPITULACIJA!$F$48*I1762)</f>
        <v/>
      </c>
      <c r="G1762" s="10" t="str">
        <f t="shared" si="32"/>
        <v/>
      </c>
      <c r="I1762" s="28">
        <v>0</v>
      </c>
    </row>
    <row r="1763" spans="2:9" ht="25.5" hidden="1" x14ac:dyDescent="0.2">
      <c r="B1763" s="9" t="s">
        <v>8044</v>
      </c>
      <c r="C1763" s="12" t="s">
        <v>47</v>
      </c>
      <c r="D1763" s="14" t="s">
        <v>8045</v>
      </c>
      <c r="E1763" s="10">
        <v>0</v>
      </c>
      <c r="F1763" s="10" t="str">
        <f>IF(REKAPITULACIJA!$F$48*I1763=0,"",REKAPITULACIJA!$F$48*I1763)</f>
        <v/>
      </c>
      <c r="G1763" s="10" t="str">
        <f t="shared" si="32"/>
        <v/>
      </c>
      <c r="I1763" s="28">
        <v>0</v>
      </c>
    </row>
    <row r="1764" spans="2:9" ht="25.5" hidden="1" x14ac:dyDescent="0.2">
      <c r="B1764" s="9" t="s">
        <v>8046</v>
      </c>
      <c r="C1764" s="12" t="s">
        <v>47</v>
      </c>
      <c r="D1764" s="14" t="s">
        <v>8047</v>
      </c>
      <c r="E1764" s="10">
        <v>0</v>
      </c>
      <c r="F1764" s="10" t="str">
        <f>IF(REKAPITULACIJA!$F$48*I1764=0,"",REKAPITULACIJA!$F$48*I1764)</f>
        <v/>
      </c>
      <c r="G1764" s="10" t="str">
        <f t="shared" si="32"/>
        <v/>
      </c>
      <c r="I1764" s="28">
        <v>0</v>
      </c>
    </row>
    <row r="1765" spans="2:9" ht="38.25" hidden="1" x14ac:dyDescent="0.2">
      <c r="B1765" s="9" t="s">
        <v>8048</v>
      </c>
      <c r="C1765" s="12" t="s">
        <v>47</v>
      </c>
      <c r="D1765" s="14" t="s">
        <v>9596</v>
      </c>
      <c r="E1765" s="10">
        <v>0</v>
      </c>
      <c r="F1765" s="10" t="str">
        <f>IF(REKAPITULACIJA!$F$48*I1765=0,"",REKAPITULACIJA!$F$48*I1765)</f>
        <v/>
      </c>
      <c r="G1765" s="10" t="str">
        <f t="shared" si="32"/>
        <v/>
      </c>
      <c r="I1765" s="28">
        <v>0</v>
      </c>
    </row>
    <row r="1766" spans="2:9" ht="38.25" hidden="1" x14ac:dyDescent="0.2">
      <c r="B1766" s="9" t="s">
        <v>8049</v>
      </c>
      <c r="C1766" s="12" t="s">
        <v>47</v>
      </c>
      <c r="D1766" s="14" t="s">
        <v>9597</v>
      </c>
      <c r="E1766" s="10">
        <v>0</v>
      </c>
      <c r="F1766" s="10" t="str">
        <f>IF(REKAPITULACIJA!$F$48*I1766=0,"",REKAPITULACIJA!$F$48*I1766)</f>
        <v/>
      </c>
      <c r="G1766" s="10" t="str">
        <f t="shared" si="32"/>
        <v/>
      </c>
      <c r="I1766" s="28">
        <v>0</v>
      </c>
    </row>
    <row r="1767" spans="2:9" ht="38.25" hidden="1" x14ac:dyDescent="0.2">
      <c r="B1767" s="9" t="s">
        <v>8050</v>
      </c>
      <c r="C1767" s="12" t="s">
        <v>47</v>
      </c>
      <c r="D1767" s="14" t="s">
        <v>9598</v>
      </c>
      <c r="E1767" s="10">
        <v>0</v>
      </c>
      <c r="F1767" s="10" t="str">
        <f>IF(REKAPITULACIJA!$F$48*I1767=0,"",REKAPITULACIJA!$F$48*I1767)</f>
        <v/>
      </c>
      <c r="G1767" s="10" t="str">
        <f t="shared" si="32"/>
        <v/>
      </c>
      <c r="I1767" s="28">
        <v>0</v>
      </c>
    </row>
    <row r="1768" spans="2:9" ht="38.25" hidden="1" x14ac:dyDescent="0.2">
      <c r="B1768" s="9" t="s">
        <v>8051</v>
      </c>
      <c r="C1768" s="12" t="s">
        <v>47</v>
      </c>
      <c r="D1768" s="14" t="s">
        <v>9599</v>
      </c>
      <c r="E1768" s="10">
        <v>0</v>
      </c>
      <c r="F1768" s="10" t="str">
        <f>IF(REKAPITULACIJA!$F$48*I1768=0,"",REKAPITULACIJA!$F$48*I1768)</f>
        <v/>
      </c>
      <c r="G1768" s="10" t="str">
        <f t="shared" si="32"/>
        <v/>
      </c>
      <c r="I1768" s="28">
        <v>0</v>
      </c>
    </row>
    <row r="1769" spans="2:9" ht="25.5" hidden="1" x14ac:dyDescent="0.2">
      <c r="B1769" s="9" t="s">
        <v>8052</v>
      </c>
      <c r="C1769" s="12" t="s">
        <v>47</v>
      </c>
      <c r="D1769" s="14" t="s">
        <v>8053</v>
      </c>
      <c r="E1769" s="10">
        <v>0</v>
      </c>
      <c r="F1769" s="10" t="str">
        <f>IF(REKAPITULACIJA!$F$48*I1769=0,"",REKAPITULACIJA!$F$48*I1769)</f>
        <v/>
      </c>
      <c r="G1769" s="10" t="str">
        <f t="shared" si="32"/>
        <v/>
      </c>
      <c r="I1769" s="28">
        <v>0</v>
      </c>
    </row>
    <row r="1770" spans="2:9" ht="38.25" hidden="1" x14ac:dyDescent="0.2">
      <c r="B1770" s="9" t="s">
        <v>8054</v>
      </c>
      <c r="C1770" s="12" t="s">
        <v>47</v>
      </c>
      <c r="D1770" s="14" t="s">
        <v>9600</v>
      </c>
      <c r="E1770" s="10">
        <v>0</v>
      </c>
      <c r="F1770" s="10" t="str">
        <f>IF(REKAPITULACIJA!$F$48*I1770=0,"",REKAPITULACIJA!$F$48*I1770)</f>
        <v/>
      </c>
      <c r="G1770" s="10" t="str">
        <f t="shared" si="32"/>
        <v/>
      </c>
      <c r="I1770" s="28">
        <v>0</v>
      </c>
    </row>
    <row r="1771" spans="2:9" ht="25.5" hidden="1" x14ac:dyDescent="0.2">
      <c r="B1771" s="9" t="s">
        <v>8055</v>
      </c>
      <c r="C1771" s="12" t="s">
        <v>47</v>
      </c>
      <c r="D1771" s="14" t="s">
        <v>8056</v>
      </c>
      <c r="E1771" s="10">
        <v>0</v>
      </c>
      <c r="F1771" s="10" t="str">
        <f>IF(REKAPITULACIJA!$F$48*I1771=0,"",REKAPITULACIJA!$F$48*I1771)</f>
        <v/>
      </c>
      <c r="G1771" s="10" t="str">
        <f t="shared" si="32"/>
        <v/>
      </c>
      <c r="I1771" s="28">
        <v>0</v>
      </c>
    </row>
    <row r="1772" spans="2:9" ht="25.5" hidden="1" x14ac:dyDescent="0.2">
      <c r="B1772" s="9" t="s">
        <v>8057</v>
      </c>
      <c r="C1772" s="12" t="s">
        <v>47</v>
      </c>
      <c r="D1772" s="14" t="s">
        <v>8058</v>
      </c>
      <c r="E1772" s="10">
        <v>0</v>
      </c>
      <c r="F1772" s="10" t="str">
        <f>IF(REKAPITULACIJA!$F$48*I1772=0,"",REKAPITULACIJA!$F$48*I1772)</f>
        <v/>
      </c>
      <c r="G1772" s="10" t="str">
        <f t="shared" si="32"/>
        <v/>
      </c>
      <c r="I1772" s="28">
        <v>0</v>
      </c>
    </row>
    <row r="1773" spans="2:9" ht="25.5" hidden="1" x14ac:dyDescent="0.2">
      <c r="B1773" s="9" t="s">
        <v>8059</v>
      </c>
      <c r="C1773" s="12" t="s">
        <v>47</v>
      </c>
      <c r="D1773" s="14" t="s">
        <v>8060</v>
      </c>
      <c r="E1773" s="10">
        <v>0</v>
      </c>
      <c r="F1773" s="10" t="str">
        <f>IF(REKAPITULACIJA!$F$48*I1773=0,"",REKAPITULACIJA!$F$48*I1773)</f>
        <v/>
      </c>
      <c r="G1773" s="10" t="str">
        <f t="shared" si="32"/>
        <v/>
      </c>
      <c r="I1773" s="28">
        <v>0</v>
      </c>
    </row>
    <row r="1774" spans="2:9" ht="25.5" hidden="1" x14ac:dyDescent="0.2">
      <c r="B1774" s="9" t="s">
        <v>8061</v>
      </c>
      <c r="C1774" s="12" t="s">
        <v>47</v>
      </c>
      <c r="D1774" s="14" t="s">
        <v>8062</v>
      </c>
      <c r="E1774" s="10">
        <v>0</v>
      </c>
      <c r="F1774" s="10" t="str">
        <f>IF(REKAPITULACIJA!$F$48*I1774=0,"",REKAPITULACIJA!$F$48*I1774)</f>
        <v/>
      </c>
      <c r="G1774" s="10" t="str">
        <f t="shared" si="32"/>
        <v/>
      </c>
      <c r="I1774" s="28">
        <v>0</v>
      </c>
    </row>
    <row r="1775" spans="2:9" ht="38.25" hidden="1" x14ac:dyDescent="0.2">
      <c r="B1775" s="9" t="s">
        <v>8063</v>
      </c>
      <c r="C1775" s="12" t="s">
        <v>47</v>
      </c>
      <c r="D1775" s="14" t="s">
        <v>9601</v>
      </c>
      <c r="E1775" s="10">
        <v>0</v>
      </c>
      <c r="F1775" s="10" t="str">
        <f>IF(REKAPITULACIJA!$F$48*I1775=0,"",REKAPITULACIJA!$F$48*I1775)</f>
        <v/>
      </c>
      <c r="G1775" s="10" t="str">
        <f t="shared" si="32"/>
        <v/>
      </c>
      <c r="I1775" s="28">
        <v>0</v>
      </c>
    </row>
    <row r="1776" spans="2:9" ht="38.25" hidden="1" x14ac:dyDescent="0.2">
      <c r="B1776" s="9" t="s">
        <v>8064</v>
      </c>
      <c r="C1776" s="12" t="s">
        <v>47</v>
      </c>
      <c r="D1776" s="14" t="s">
        <v>9602</v>
      </c>
      <c r="E1776" s="10">
        <v>0</v>
      </c>
      <c r="F1776" s="10" t="str">
        <f>IF(REKAPITULACIJA!$F$48*I1776=0,"",REKAPITULACIJA!$F$48*I1776)</f>
        <v/>
      </c>
      <c r="G1776" s="10" t="str">
        <f t="shared" si="32"/>
        <v/>
      </c>
      <c r="I1776" s="28">
        <v>0</v>
      </c>
    </row>
    <row r="1777" spans="2:9" ht="38.25" hidden="1" x14ac:dyDescent="0.2">
      <c r="B1777" s="9" t="s">
        <v>8065</v>
      </c>
      <c r="C1777" s="12" t="s">
        <v>47</v>
      </c>
      <c r="D1777" s="14" t="s">
        <v>9603</v>
      </c>
      <c r="E1777" s="10">
        <v>0</v>
      </c>
      <c r="F1777" s="10" t="str">
        <f>IF(REKAPITULACIJA!$F$48*I1777=0,"",REKAPITULACIJA!$F$48*I1777)</f>
        <v/>
      </c>
      <c r="G1777" s="10" t="str">
        <f t="shared" si="32"/>
        <v/>
      </c>
      <c r="I1777" s="28">
        <v>0</v>
      </c>
    </row>
    <row r="1778" spans="2:9" ht="38.25" hidden="1" x14ac:dyDescent="0.2">
      <c r="B1778" s="9" t="s">
        <v>8066</v>
      </c>
      <c r="C1778" s="12" t="s">
        <v>47</v>
      </c>
      <c r="D1778" s="14" t="s">
        <v>9604</v>
      </c>
      <c r="E1778" s="10">
        <v>0</v>
      </c>
      <c r="F1778" s="10" t="str">
        <f>IF(REKAPITULACIJA!$F$48*I1778=0,"",REKAPITULACIJA!$F$48*I1778)</f>
        <v/>
      </c>
      <c r="G1778" s="10" t="str">
        <f t="shared" si="32"/>
        <v/>
      </c>
      <c r="I1778" s="28">
        <v>0</v>
      </c>
    </row>
    <row r="1779" spans="2:9" ht="38.25" hidden="1" x14ac:dyDescent="0.2">
      <c r="B1779" s="9" t="s">
        <v>8067</v>
      </c>
      <c r="C1779" s="12" t="s">
        <v>47</v>
      </c>
      <c r="D1779" s="14" t="s">
        <v>9605</v>
      </c>
      <c r="E1779" s="10">
        <v>0</v>
      </c>
      <c r="F1779" s="10" t="str">
        <f>IF(REKAPITULACIJA!$F$48*I1779=0,"",REKAPITULACIJA!$F$48*I1779)</f>
        <v/>
      </c>
      <c r="G1779" s="10" t="str">
        <f t="shared" si="32"/>
        <v/>
      </c>
      <c r="I1779" s="28">
        <v>0</v>
      </c>
    </row>
    <row r="1780" spans="2:9" ht="38.25" hidden="1" x14ac:dyDescent="0.2">
      <c r="B1780" s="9" t="s">
        <v>8068</v>
      </c>
      <c r="C1780" s="12" t="s">
        <v>47</v>
      </c>
      <c r="D1780" s="14" t="s">
        <v>9606</v>
      </c>
      <c r="E1780" s="10">
        <v>0</v>
      </c>
      <c r="F1780" s="10" t="str">
        <f>IF(REKAPITULACIJA!$F$48*I1780=0,"",REKAPITULACIJA!$F$48*I1780)</f>
        <v/>
      </c>
      <c r="G1780" s="10" t="str">
        <f t="shared" si="32"/>
        <v/>
      </c>
      <c r="I1780" s="28">
        <v>0</v>
      </c>
    </row>
    <row r="1781" spans="2:9" ht="38.25" hidden="1" x14ac:dyDescent="0.2">
      <c r="B1781" s="9" t="s">
        <v>8069</v>
      </c>
      <c r="C1781" s="12" t="s">
        <v>47</v>
      </c>
      <c r="D1781" s="14" t="s">
        <v>9607</v>
      </c>
      <c r="E1781" s="10">
        <v>0</v>
      </c>
      <c r="F1781" s="10" t="str">
        <f>IF(REKAPITULACIJA!$F$48*I1781=0,"",REKAPITULACIJA!$F$48*I1781)</f>
        <v/>
      </c>
      <c r="G1781" s="10" t="str">
        <f t="shared" si="32"/>
        <v/>
      </c>
      <c r="I1781" s="28">
        <v>0</v>
      </c>
    </row>
    <row r="1782" spans="2:9" ht="38.25" hidden="1" x14ac:dyDescent="0.2">
      <c r="B1782" s="9" t="s">
        <v>8070</v>
      </c>
      <c r="C1782" s="12" t="s">
        <v>47</v>
      </c>
      <c r="D1782" s="14" t="s">
        <v>9608</v>
      </c>
      <c r="E1782" s="10">
        <v>0</v>
      </c>
      <c r="F1782" s="10" t="str">
        <f>IF(REKAPITULACIJA!$F$48*I1782=0,"",REKAPITULACIJA!$F$48*I1782)</f>
        <v/>
      </c>
      <c r="G1782" s="10" t="str">
        <f t="shared" si="32"/>
        <v/>
      </c>
      <c r="I1782" s="28">
        <v>0</v>
      </c>
    </row>
    <row r="1783" spans="2:9" ht="38.25" hidden="1" x14ac:dyDescent="0.2">
      <c r="B1783" s="9" t="s">
        <v>8071</v>
      </c>
      <c r="C1783" s="12" t="s">
        <v>47</v>
      </c>
      <c r="D1783" s="14" t="s">
        <v>9609</v>
      </c>
      <c r="E1783" s="10">
        <v>0</v>
      </c>
      <c r="F1783" s="10" t="str">
        <f>IF(REKAPITULACIJA!$F$48*I1783=0,"",REKAPITULACIJA!$F$48*I1783)</f>
        <v/>
      </c>
      <c r="G1783" s="10" t="str">
        <f t="shared" si="32"/>
        <v/>
      </c>
      <c r="I1783" s="28">
        <v>0</v>
      </c>
    </row>
    <row r="1784" spans="2:9" ht="38.25" hidden="1" x14ac:dyDescent="0.2">
      <c r="B1784" s="9" t="s">
        <v>8072</v>
      </c>
      <c r="C1784" s="12" t="s">
        <v>47</v>
      </c>
      <c r="D1784" s="14" t="s">
        <v>9610</v>
      </c>
      <c r="E1784" s="10">
        <v>0</v>
      </c>
      <c r="F1784" s="10" t="str">
        <f>IF(REKAPITULACIJA!$F$48*I1784=0,"",REKAPITULACIJA!$F$48*I1784)</f>
        <v/>
      </c>
      <c r="G1784" s="10" t="str">
        <f t="shared" si="32"/>
        <v/>
      </c>
      <c r="I1784" s="28">
        <v>0</v>
      </c>
    </row>
    <row r="1785" spans="2:9" ht="38.25" hidden="1" x14ac:dyDescent="0.2">
      <c r="B1785" s="9" t="s">
        <v>8073</v>
      </c>
      <c r="C1785" s="12" t="s">
        <v>47</v>
      </c>
      <c r="D1785" s="14" t="s">
        <v>9611</v>
      </c>
      <c r="E1785" s="10">
        <v>0</v>
      </c>
      <c r="F1785" s="10" t="str">
        <f>IF(REKAPITULACIJA!$F$48*I1785=0,"",REKAPITULACIJA!$F$48*I1785)</f>
        <v/>
      </c>
      <c r="G1785" s="10" t="str">
        <f t="shared" si="32"/>
        <v/>
      </c>
      <c r="I1785" s="28">
        <v>0</v>
      </c>
    </row>
    <row r="1786" spans="2:9" ht="38.25" hidden="1" x14ac:dyDescent="0.2">
      <c r="B1786" s="9" t="s">
        <v>8074</v>
      </c>
      <c r="C1786" s="12" t="s">
        <v>47</v>
      </c>
      <c r="D1786" s="14" t="s">
        <v>9612</v>
      </c>
      <c r="E1786" s="10">
        <v>0</v>
      </c>
      <c r="F1786" s="10" t="str">
        <f>IF(REKAPITULACIJA!$F$48*I1786=0,"",REKAPITULACIJA!$F$48*I1786)</f>
        <v/>
      </c>
      <c r="G1786" s="10" t="str">
        <f t="shared" si="32"/>
        <v/>
      </c>
      <c r="I1786" s="28">
        <v>0</v>
      </c>
    </row>
    <row r="1787" spans="2:9" ht="25.5" hidden="1" x14ac:dyDescent="0.2">
      <c r="B1787" s="9" t="s">
        <v>8075</v>
      </c>
      <c r="C1787" s="12" t="s">
        <v>47</v>
      </c>
      <c r="D1787" s="14" t="s">
        <v>8076</v>
      </c>
      <c r="E1787" s="10">
        <v>0</v>
      </c>
      <c r="F1787" s="10" t="str">
        <f>IF(REKAPITULACIJA!$F$48*I1787=0,"",REKAPITULACIJA!$F$48*I1787)</f>
        <v/>
      </c>
      <c r="G1787" s="10" t="str">
        <f t="shared" si="32"/>
        <v/>
      </c>
      <c r="I1787" s="28">
        <v>0</v>
      </c>
    </row>
    <row r="1788" spans="2:9" ht="38.25" hidden="1" x14ac:dyDescent="0.2">
      <c r="B1788" s="9" t="s">
        <v>8077</v>
      </c>
      <c r="C1788" s="12" t="s">
        <v>47</v>
      </c>
      <c r="D1788" s="14" t="s">
        <v>9613</v>
      </c>
      <c r="E1788" s="10">
        <v>0</v>
      </c>
      <c r="F1788" s="10" t="str">
        <f>IF(REKAPITULACIJA!$F$48*I1788=0,"",REKAPITULACIJA!$F$48*I1788)</f>
        <v/>
      </c>
      <c r="G1788" s="10" t="str">
        <f t="shared" si="32"/>
        <v/>
      </c>
      <c r="I1788" s="28">
        <v>0</v>
      </c>
    </row>
    <row r="1789" spans="2:9" ht="38.25" hidden="1" x14ac:dyDescent="0.2">
      <c r="B1789" s="9" t="s">
        <v>8078</v>
      </c>
      <c r="C1789" s="12" t="s">
        <v>47</v>
      </c>
      <c r="D1789" s="14" t="s">
        <v>9614</v>
      </c>
      <c r="E1789" s="10">
        <v>0</v>
      </c>
      <c r="F1789" s="10" t="str">
        <f>IF(REKAPITULACIJA!$F$48*I1789=0,"",REKAPITULACIJA!$F$48*I1789)</f>
        <v/>
      </c>
      <c r="G1789" s="10" t="str">
        <f t="shared" si="32"/>
        <v/>
      </c>
      <c r="I1789" s="28">
        <v>0</v>
      </c>
    </row>
    <row r="1790" spans="2:9" ht="38.25" hidden="1" x14ac:dyDescent="0.2">
      <c r="B1790" s="9" t="s">
        <v>8079</v>
      </c>
      <c r="C1790" s="12" t="s">
        <v>47</v>
      </c>
      <c r="D1790" s="14" t="s">
        <v>9615</v>
      </c>
      <c r="E1790" s="10">
        <v>0</v>
      </c>
      <c r="F1790" s="10" t="str">
        <f>IF(REKAPITULACIJA!$F$48*I1790=0,"",REKAPITULACIJA!$F$48*I1790)</f>
        <v/>
      </c>
      <c r="G1790" s="10" t="str">
        <f t="shared" si="32"/>
        <v/>
      </c>
      <c r="I1790" s="28">
        <v>0</v>
      </c>
    </row>
    <row r="1791" spans="2:9" ht="25.5" hidden="1" x14ac:dyDescent="0.2">
      <c r="B1791" s="9" t="s">
        <v>8080</v>
      </c>
      <c r="C1791" s="12" t="s">
        <v>47</v>
      </c>
      <c r="D1791" s="14" t="s">
        <v>8081</v>
      </c>
      <c r="E1791" s="10">
        <v>0</v>
      </c>
      <c r="F1791" s="10" t="str">
        <f>IF(REKAPITULACIJA!$F$48*I1791=0,"",REKAPITULACIJA!$F$48*I1791)</f>
        <v/>
      </c>
      <c r="G1791" s="10" t="str">
        <f t="shared" si="32"/>
        <v/>
      </c>
      <c r="I1791" s="28">
        <v>0</v>
      </c>
    </row>
    <row r="1792" spans="2:9" ht="38.25" hidden="1" x14ac:dyDescent="0.2">
      <c r="B1792" s="9" t="s">
        <v>8082</v>
      </c>
      <c r="C1792" s="12" t="s">
        <v>47</v>
      </c>
      <c r="D1792" s="14" t="s">
        <v>9616</v>
      </c>
      <c r="E1792" s="10">
        <v>0</v>
      </c>
      <c r="F1792" s="10" t="str">
        <f>IF(REKAPITULACIJA!$F$48*I1792=0,"",REKAPITULACIJA!$F$48*I1792)</f>
        <v/>
      </c>
      <c r="G1792" s="10" t="str">
        <f t="shared" ref="G1792:G1803" si="33">IF(F1792="","",E1792*F1792)</f>
        <v/>
      </c>
      <c r="I1792" s="28">
        <v>0</v>
      </c>
    </row>
    <row r="1793" spans="2:9" ht="38.25" hidden="1" x14ac:dyDescent="0.2">
      <c r="B1793" s="9" t="s">
        <v>8083</v>
      </c>
      <c r="C1793" s="12" t="s">
        <v>47</v>
      </c>
      <c r="D1793" s="14" t="s">
        <v>9617</v>
      </c>
      <c r="E1793" s="10">
        <v>0</v>
      </c>
      <c r="F1793" s="10" t="str">
        <f>IF(REKAPITULACIJA!$F$48*I1793=0,"",REKAPITULACIJA!$F$48*I1793)</f>
        <v/>
      </c>
      <c r="G1793" s="10" t="str">
        <f t="shared" si="33"/>
        <v/>
      </c>
      <c r="I1793" s="28">
        <v>0</v>
      </c>
    </row>
    <row r="1794" spans="2:9" ht="38.25" hidden="1" x14ac:dyDescent="0.2">
      <c r="B1794" s="9" t="s">
        <v>8084</v>
      </c>
      <c r="C1794" s="12" t="s">
        <v>47</v>
      </c>
      <c r="D1794" s="14" t="s">
        <v>9618</v>
      </c>
      <c r="E1794" s="10">
        <v>0</v>
      </c>
      <c r="F1794" s="10" t="str">
        <f>IF(REKAPITULACIJA!$F$48*I1794=0,"",REKAPITULACIJA!$F$48*I1794)</f>
        <v/>
      </c>
      <c r="G1794" s="10" t="str">
        <f t="shared" si="33"/>
        <v/>
      </c>
      <c r="I1794" s="28">
        <v>0</v>
      </c>
    </row>
    <row r="1795" spans="2:9" ht="25.5" hidden="1" x14ac:dyDescent="0.2">
      <c r="B1795" s="9" t="s">
        <v>8085</v>
      </c>
      <c r="C1795" s="12" t="s">
        <v>47</v>
      </c>
      <c r="D1795" s="14" t="s">
        <v>8086</v>
      </c>
      <c r="E1795" s="10">
        <v>0</v>
      </c>
      <c r="F1795" s="10" t="str">
        <f>IF(REKAPITULACIJA!$F$48*I1795=0,"",REKAPITULACIJA!$F$48*I1795)</f>
        <v/>
      </c>
      <c r="G1795" s="10" t="str">
        <f t="shared" si="33"/>
        <v/>
      </c>
      <c r="I1795" s="28">
        <v>0</v>
      </c>
    </row>
    <row r="1796" spans="2:9" ht="25.5" hidden="1" x14ac:dyDescent="0.2">
      <c r="B1796" s="9" t="s">
        <v>8087</v>
      </c>
      <c r="C1796" s="12" t="s">
        <v>13</v>
      </c>
      <c r="D1796" s="14" t="s">
        <v>8088</v>
      </c>
      <c r="E1796" s="10">
        <v>0</v>
      </c>
      <c r="F1796" s="10" t="str">
        <f>IF(REKAPITULACIJA!$F$48*I1796=0,"",REKAPITULACIJA!$F$48*I1796)</f>
        <v/>
      </c>
      <c r="G1796" s="10" t="str">
        <f t="shared" si="33"/>
        <v/>
      </c>
      <c r="I1796" s="28">
        <v>0</v>
      </c>
    </row>
    <row r="1797" spans="2:9" ht="25.5" hidden="1" x14ac:dyDescent="0.2">
      <c r="B1797" s="9" t="s">
        <v>8089</v>
      </c>
      <c r="C1797" s="12" t="s">
        <v>13</v>
      </c>
      <c r="D1797" s="14" t="s">
        <v>8088</v>
      </c>
      <c r="E1797" s="10">
        <v>0</v>
      </c>
      <c r="F1797" s="10" t="str">
        <f>IF(REKAPITULACIJA!$F$48*I1797=0,"",REKAPITULACIJA!$F$48*I1797)</f>
        <v/>
      </c>
      <c r="G1797" s="10" t="str">
        <f t="shared" si="33"/>
        <v/>
      </c>
      <c r="I1797" s="28">
        <v>0</v>
      </c>
    </row>
    <row r="1798" spans="2:9" ht="25.5" hidden="1" x14ac:dyDescent="0.2">
      <c r="B1798" s="9" t="s">
        <v>8090</v>
      </c>
      <c r="C1798" s="12" t="s">
        <v>13</v>
      </c>
      <c r="D1798" s="14" t="s">
        <v>8091</v>
      </c>
      <c r="E1798" s="10">
        <v>0</v>
      </c>
      <c r="F1798" s="10" t="str">
        <f>IF(REKAPITULACIJA!$F$48*I1798=0,"",REKAPITULACIJA!$F$48*I1798)</f>
        <v/>
      </c>
      <c r="G1798" s="10" t="str">
        <f t="shared" si="33"/>
        <v/>
      </c>
      <c r="I1798" s="28">
        <v>0</v>
      </c>
    </row>
    <row r="1799" spans="2:9" ht="25.5" hidden="1" x14ac:dyDescent="0.2">
      <c r="B1799" s="9" t="s">
        <v>8092</v>
      </c>
      <c r="C1799" s="12" t="s">
        <v>13</v>
      </c>
      <c r="D1799" s="14" t="s">
        <v>8091</v>
      </c>
      <c r="E1799" s="10">
        <v>0</v>
      </c>
      <c r="F1799" s="10" t="str">
        <f>IF(REKAPITULACIJA!$F$48*I1799=0,"",REKAPITULACIJA!$F$48*I1799)</f>
        <v/>
      </c>
      <c r="G1799" s="10" t="str">
        <f t="shared" si="33"/>
        <v/>
      </c>
      <c r="I1799" s="28">
        <v>0</v>
      </c>
    </row>
    <row r="1800" spans="2:9" ht="38.25" hidden="1" x14ac:dyDescent="0.2">
      <c r="B1800" s="9" t="s">
        <v>8093</v>
      </c>
      <c r="C1800" s="12" t="s">
        <v>47</v>
      </c>
      <c r="D1800" s="14" t="s">
        <v>9619</v>
      </c>
      <c r="E1800" s="10">
        <v>0</v>
      </c>
      <c r="F1800" s="10" t="str">
        <f>IF(REKAPITULACIJA!$F$48*I1800=0,"",REKAPITULACIJA!$F$48*I1800)</f>
        <v/>
      </c>
      <c r="G1800" s="10" t="str">
        <f t="shared" si="33"/>
        <v/>
      </c>
      <c r="I1800" s="28">
        <v>0</v>
      </c>
    </row>
    <row r="1801" spans="2:9" ht="38.25" hidden="1" x14ac:dyDescent="0.2">
      <c r="B1801" s="9" t="s">
        <v>8094</v>
      </c>
      <c r="C1801" s="12" t="s">
        <v>47</v>
      </c>
      <c r="D1801" s="14" t="s">
        <v>9620</v>
      </c>
      <c r="E1801" s="10">
        <v>0</v>
      </c>
      <c r="F1801" s="10" t="str">
        <f>IF(REKAPITULACIJA!$F$48*I1801=0,"",REKAPITULACIJA!$F$48*I1801)</f>
        <v/>
      </c>
      <c r="G1801" s="10" t="str">
        <f t="shared" si="33"/>
        <v/>
      </c>
      <c r="I1801" s="28">
        <v>0</v>
      </c>
    </row>
    <row r="1802" spans="2:9" ht="38.25" hidden="1" x14ac:dyDescent="0.2">
      <c r="B1802" s="9" t="s">
        <v>8095</v>
      </c>
      <c r="C1802" s="12" t="s">
        <v>47</v>
      </c>
      <c r="D1802" s="14" t="s">
        <v>9621</v>
      </c>
      <c r="E1802" s="10">
        <v>0</v>
      </c>
      <c r="F1802" s="10" t="str">
        <f>IF(REKAPITULACIJA!$F$48*I1802=0,"",REKAPITULACIJA!$F$48*I1802)</f>
        <v/>
      </c>
      <c r="G1802" s="10" t="str">
        <f t="shared" si="33"/>
        <v/>
      </c>
      <c r="I1802" s="28">
        <v>0</v>
      </c>
    </row>
    <row r="1803" spans="2:9" ht="38.25" hidden="1" x14ac:dyDescent="0.2">
      <c r="B1803" s="9" t="s">
        <v>8096</v>
      </c>
      <c r="C1803" s="12" t="s">
        <v>47</v>
      </c>
      <c r="D1803" s="14" t="s">
        <v>9622</v>
      </c>
      <c r="E1803" s="10">
        <v>0</v>
      </c>
      <c r="F1803" s="10" t="str">
        <f>IF(REKAPITULACIJA!$F$48*I1803=0,"",REKAPITULACIJA!$F$48*I1803)</f>
        <v/>
      </c>
      <c r="G1803" s="10" t="str">
        <f t="shared" si="33"/>
        <v/>
      </c>
      <c r="I1803" s="28">
        <v>0</v>
      </c>
    </row>
    <row r="1804" spans="2:9" hidden="1" x14ac:dyDescent="0.2">
      <c r="E1804" s="186">
        <f>IF(SUM(E1807:E1977)=0,0,"")</f>
        <v>0</v>
      </c>
      <c r="F1804" s="45"/>
      <c r="G1804" s="45">
        <f>IF(REKAPITULACIJA!$F$48=0,"",IF(SUM(G1807:G1977)=0,0,""))</f>
        <v>0</v>
      </c>
    </row>
    <row r="1805" spans="2:9" ht="20.25" hidden="1" customHeight="1" x14ac:dyDescent="0.2">
      <c r="B1805" s="220" t="s">
        <v>8097</v>
      </c>
      <c r="C1805" s="220"/>
      <c r="D1805" s="220"/>
      <c r="E1805" s="187">
        <f>IF(SUM(E1807:E1977)=0,0,"")</f>
        <v>0</v>
      </c>
      <c r="F1805" s="83"/>
      <c r="G1805" s="83">
        <f>IF(REKAPITULACIJA!$F$48=0,"",IF(SUM(G1807:G1977)=0,0,""))</f>
        <v>0</v>
      </c>
    </row>
    <row r="1806" spans="2:9" hidden="1" x14ac:dyDescent="0.2">
      <c r="E1806" s="186">
        <f>IF(SUM(E1807:E1977)=0,0,"")</f>
        <v>0</v>
      </c>
      <c r="F1806" s="45"/>
      <c r="G1806" s="45">
        <f>IF(REKAPITULACIJA!$F$48=0,"",IF(SUM(G1807:G1977)=0,0,""))</f>
        <v>0</v>
      </c>
    </row>
    <row r="1807" spans="2:9" ht="38.25" hidden="1" x14ac:dyDescent="0.2">
      <c r="B1807" s="9" t="s">
        <v>8098</v>
      </c>
      <c r="C1807" s="12" t="s">
        <v>7974</v>
      </c>
      <c r="D1807" s="14" t="s">
        <v>9623</v>
      </c>
      <c r="E1807" s="10">
        <v>0</v>
      </c>
      <c r="F1807" s="10" t="str">
        <f>IF(REKAPITULACIJA!$F$48*I1807=0,"",REKAPITULACIJA!$F$48*I1807)</f>
        <v/>
      </c>
      <c r="G1807" s="10" t="str">
        <f>IF(F1807="","",E1807*F1807)</f>
        <v/>
      </c>
      <c r="I1807" s="28">
        <v>0</v>
      </c>
    </row>
    <row r="1808" spans="2:9" ht="38.25" hidden="1" x14ac:dyDescent="0.2">
      <c r="B1808" s="9" t="s">
        <v>8099</v>
      </c>
      <c r="C1808" s="12" t="s">
        <v>7974</v>
      </c>
      <c r="D1808" s="14" t="s">
        <v>9626</v>
      </c>
      <c r="E1808" s="10">
        <v>0</v>
      </c>
      <c r="F1808" s="10" t="str">
        <f>IF(REKAPITULACIJA!$F$48*I1808=0,"",REKAPITULACIJA!$F$48*I1808)</f>
        <v/>
      </c>
      <c r="G1808" s="10" t="str">
        <f t="shared" ref="G1808:G1871" si="34">IF(F1808="","",E1808*F1808)</f>
        <v/>
      </c>
      <c r="I1808" s="28">
        <v>0</v>
      </c>
    </row>
    <row r="1809" spans="2:9" ht="38.25" hidden="1" x14ac:dyDescent="0.2">
      <c r="B1809" s="9" t="s">
        <v>8100</v>
      </c>
      <c r="C1809" s="12" t="s">
        <v>7974</v>
      </c>
      <c r="D1809" s="14" t="s">
        <v>9624</v>
      </c>
      <c r="E1809" s="10">
        <v>0</v>
      </c>
      <c r="F1809" s="10" t="str">
        <f>IF(REKAPITULACIJA!$F$48*I1809=0,"",REKAPITULACIJA!$F$48*I1809)</f>
        <v/>
      </c>
      <c r="G1809" s="10" t="str">
        <f t="shared" si="34"/>
        <v/>
      </c>
      <c r="I1809" s="28">
        <v>0</v>
      </c>
    </row>
    <row r="1810" spans="2:9" ht="38.25" hidden="1" x14ac:dyDescent="0.2">
      <c r="B1810" s="9" t="s">
        <v>8101</v>
      </c>
      <c r="C1810" s="12" t="s">
        <v>7974</v>
      </c>
      <c r="D1810" s="14" t="s">
        <v>9625</v>
      </c>
      <c r="E1810" s="10">
        <v>0</v>
      </c>
      <c r="F1810" s="10">
        <v>11.5</v>
      </c>
      <c r="G1810" s="10">
        <f t="shared" si="34"/>
        <v>0</v>
      </c>
      <c r="I1810" s="28">
        <v>0</v>
      </c>
    </row>
    <row r="1811" spans="2:9" ht="38.25" hidden="1" x14ac:dyDescent="0.2">
      <c r="B1811" s="9" t="s">
        <v>8102</v>
      </c>
      <c r="C1811" s="12" t="s">
        <v>7974</v>
      </c>
      <c r="D1811" s="14" t="s">
        <v>9627</v>
      </c>
      <c r="E1811" s="10">
        <v>0</v>
      </c>
      <c r="F1811" s="10" t="str">
        <f>IF(REKAPITULACIJA!$F$48*I1811=0,"",REKAPITULACIJA!$F$48*I1811)</f>
        <v/>
      </c>
      <c r="G1811" s="10" t="str">
        <f t="shared" si="34"/>
        <v/>
      </c>
      <c r="I1811" s="28">
        <v>0</v>
      </c>
    </row>
    <row r="1812" spans="2:9" ht="25.5" hidden="1" x14ac:dyDescent="0.2">
      <c r="B1812" s="9" t="s">
        <v>8103</v>
      </c>
      <c r="C1812" s="12" t="s">
        <v>7974</v>
      </c>
      <c r="D1812" s="14" t="s">
        <v>8104</v>
      </c>
      <c r="E1812" s="10">
        <v>0</v>
      </c>
      <c r="F1812" s="10" t="str">
        <f>IF(REKAPITULACIJA!$F$48*I1812=0,"",REKAPITULACIJA!$F$48*I1812)</f>
        <v/>
      </c>
      <c r="G1812" s="10" t="str">
        <f t="shared" si="34"/>
        <v/>
      </c>
      <c r="I1812" s="28">
        <v>0</v>
      </c>
    </row>
    <row r="1813" spans="2:9" ht="51" hidden="1" x14ac:dyDescent="0.2">
      <c r="B1813" s="9" t="s">
        <v>8105</v>
      </c>
      <c r="C1813" s="12" t="s">
        <v>7974</v>
      </c>
      <c r="D1813" s="14" t="s">
        <v>9628</v>
      </c>
      <c r="E1813" s="10">
        <v>0</v>
      </c>
      <c r="F1813" s="10" t="str">
        <f>IF(REKAPITULACIJA!$F$48*I1813=0,"",REKAPITULACIJA!$F$48*I1813)</f>
        <v/>
      </c>
      <c r="G1813" s="10" t="str">
        <f t="shared" si="34"/>
        <v/>
      </c>
      <c r="I1813" s="28">
        <v>0</v>
      </c>
    </row>
    <row r="1814" spans="2:9" ht="51" hidden="1" x14ac:dyDescent="0.2">
      <c r="B1814" s="9" t="s">
        <v>8106</v>
      </c>
      <c r="C1814" s="12" t="s">
        <v>7974</v>
      </c>
      <c r="D1814" s="14" t="s">
        <v>9629</v>
      </c>
      <c r="E1814" s="10">
        <v>0</v>
      </c>
      <c r="F1814" s="10" t="str">
        <f>IF(REKAPITULACIJA!$F$48*I1814=0,"",REKAPITULACIJA!$F$48*I1814)</f>
        <v/>
      </c>
      <c r="G1814" s="10" t="str">
        <f t="shared" si="34"/>
        <v/>
      </c>
      <c r="I1814" s="28">
        <v>0</v>
      </c>
    </row>
    <row r="1815" spans="2:9" ht="51" hidden="1" x14ac:dyDescent="0.2">
      <c r="B1815" s="9" t="s">
        <v>8107</v>
      </c>
      <c r="C1815" s="12" t="s">
        <v>7974</v>
      </c>
      <c r="D1815" s="14" t="s">
        <v>9630</v>
      </c>
      <c r="E1815" s="10">
        <v>0</v>
      </c>
      <c r="F1815" s="10" t="str">
        <f>IF(REKAPITULACIJA!$F$48*I1815=0,"",REKAPITULACIJA!$F$48*I1815)</f>
        <v/>
      </c>
      <c r="G1815" s="10" t="str">
        <f t="shared" si="34"/>
        <v/>
      </c>
      <c r="I1815" s="28">
        <v>0</v>
      </c>
    </row>
    <row r="1816" spans="2:9" ht="51" hidden="1" x14ac:dyDescent="0.2">
      <c r="B1816" s="9" t="s">
        <v>8108</v>
      </c>
      <c r="C1816" s="12" t="s">
        <v>7974</v>
      </c>
      <c r="D1816" s="14" t="s">
        <v>9631</v>
      </c>
      <c r="E1816" s="10">
        <v>0</v>
      </c>
      <c r="F1816" s="10" t="str">
        <f>IF(REKAPITULACIJA!$F$48*I1816=0,"",REKAPITULACIJA!$F$48*I1816)</f>
        <v/>
      </c>
      <c r="G1816" s="10" t="str">
        <f t="shared" si="34"/>
        <v/>
      </c>
      <c r="I1816" s="28">
        <v>0</v>
      </c>
    </row>
    <row r="1817" spans="2:9" ht="51" hidden="1" x14ac:dyDescent="0.2">
      <c r="B1817" s="9" t="s">
        <v>8109</v>
      </c>
      <c r="C1817" s="12" t="s">
        <v>7974</v>
      </c>
      <c r="D1817" s="14" t="s">
        <v>9632</v>
      </c>
      <c r="E1817" s="10">
        <v>0</v>
      </c>
      <c r="F1817" s="10">
        <v>9.75</v>
      </c>
      <c r="G1817" s="10">
        <f t="shared" si="34"/>
        <v>0</v>
      </c>
      <c r="I1817" s="28">
        <v>0</v>
      </c>
    </row>
    <row r="1818" spans="2:9" ht="51" hidden="1" x14ac:dyDescent="0.2">
      <c r="B1818" s="9" t="s">
        <v>8110</v>
      </c>
      <c r="C1818" s="12" t="s">
        <v>7974</v>
      </c>
      <c r="D1818" s="14" t="s">
        <v>9633</v>
      </c>
      <c r="E1818" s="10">
        <v>0</v>
      </c>
      <c r="F1818" s="10" t="str">
        <f>IF(REKAPITULACIJA!$F$48*I1818=0,"",REKAPITULACIJA!$F$48*I1818)</f>
        <v/>
      </c>
      <c r="G1818" s="10" t="str">
        <f t="shared" si="34"/>
        <v/>
      </c>
      <c r="I1818" s="28">
        <v>0</v>
      </c>
    </row>
    <row r="1819" spans="2:9" ht="51" hidden="1" x14ac:dyDescent="0.2">
      <c r="B1819" s="9" t="s">
        <v>8111</v>
      </c>
      <c r="C1819" s="12" t="s">
        <v>7974</v>
      </c>
      <c r="D1819" s="14" t="s">
        <v>9634</v>
      </c>
      <c r="E1819" s="10">
        <v>0</v>
      </c>
      <c r="F1819" s="10" t="str">
        <f>IF(REKAPITULACIJA!$F$48*I1819=0,"",REKAPITULACIJA!$F$48*I1819)</f>
        <v/>
      </c>
      <c r="G1819" s="10" t="str">
        <f t="shared" si="34"/>
        <v/>
      </c>
      <c r="I1819" s="28">
        <v>0</v>
      </c>
    </row>
    <row r="1820" spans="2:9" ht="51" hidden="1" x14ac:dyDescent="0.2">
      <c r="B1820" s="9" t="s">
        <v>8112</v>
      </c>
      <c r="C1820" s="12" t="s">
        <v>7974</v>
      </c>
      <c r="D1820" s="14" t="s">
        <v>9635</v>
      </c>
      <c r="E1820" s="10">
        <v>0</v>
      </c>
      <c r="F1820" s="10" t="str">
        <f>IF(REKAPITULACIJA!$F$48*I1820=0,"",REKAPITULACIJA!$F$48*I1820)</f>
        <v/>
      </c>
      <c r="G1820" s="10" t="str">
        <f t="shared" si="34"/>
        <v/>
      </c>
      <c r="I1820" s="28">
        <v>0</v>
      </c>
    </row>
    <row r="1821" spans="2:9" ht="51" hidden="1" x14ac:dyDescent="0.2">
      <c r="B1821" s="9" t="s">
        <v>8113</v>
      </c>
      <c r="C1821" s="12" t="s">
        <v>7974</v>
      </c>
      <c r="D1821" s="14" t="s">
        <v>9636</v>
      </c>
      <c r="E1821" s="10">
        <v>0</v>
      </c>
      <c r="F1821" s="10" t="str">
        <f>IF(REKAPITULACIJA!$F$48*I1821=0,"",REKAPITULACIJA!$F$48*I1821)</f>
        <v/>
      </c>
      <c r="G1821" s="10" t="str">
        <f t="shared" si="34"/>
        <v/>
      </c>
      <c r="I1821" s="28">
        <v>0</v>
      </c>
    </row>
    <row r="1822" spans="2:9" ht="51" hidden="1" x14ac:dyDescent="0.2">
      <c r="B1822" s="9" t="s">
        <v>8114</v>
      </c>
      <c r="C1822" s="12" t="s">
        <v>7974</v>
      </c>
      <c r="D1822" s="14" t="s">
        <v>9637</v>
      </c>
      <c r="E1822" s="10">
        <v>0</v>
      </c>
      <c r="F1822" s="10" t="str">
        <f>IF(REKAPITULACIJA!$F$48*I1822=0,"",REKAPITULACIJA!$F$48*I1822)</f>
        <v/>
      </c>
      <c r="G1822" s="10" t="str">
        <f t="shared" si="34"/>
        <v/>
      </c>
      <c r="I1822" s="28">
        <v>0</v>
      </c>
    </row>
    <row r="1823" spans="2:9" ht="51" hidden="1" x14ac:dyDescent="0.2">
      <c r="B1823" s="9" t="s">
        <v>8115</v>
      </c>
      <c r="C1823" s="12" t="s">
        <v>7974</v>
      </c>
      <c r="D1823" s="14" t="s">
        <v>9638</v>
      </c>
      <c r="E1823" s="10">
        <v>0</v>
      </c>
      <c r="F1823" s="10" t="str">
        <f>IF(REKAPITULACIJA!$F$48*I1823=0,"",REKAPITULACIJA!$F$48*I1823)</f>
        <v/>
      </c>
      <c r="G1823" s="10" t="str">
        <f t="shared" si="34"/>
        <v/>
      </c>
      <c r="I1823" s="28">
        <v>0</v>
      </c>
    </row>
    <row r="1824" spans="2:9" ht="51" hidden="1" x14ac:dyDescent="0.2">
      <c r="B1824" s="9" t="s">
        <v>8116</v>
      </c>
      <c r="C1824" s="12" t="s">
        <v>7974</v>
      </c>
      <c r="D1824" s="14" t="s">
        <v>9639</v>
      </c>
      <c r="E1824" s="10">
        <v>0</v>
      </c>
      <c r="F1824" s="10" t="str">
        <f>IF(REKAPITULACIJA!$F$48*I1824=0,"",REKAPITULACIJA!$F$48*I1824)</f>
        <v/>
      </c>
      <c r="G1824" s="10" t="str">
        <f t="shared" si="34"/>
        <v/>
      </c>
      <c r="I1824" s="28">
        <v>0</v>
      </c>
    </row>
    <row r="1825" spans="2:9" ht="51" hidden="1" x14ac:dyDescent="0.2">
      <c r="B1825" s="9" t="s">
        <v>8117</v>
      </c>
      <c r="C1825" s="12" t="s">
        <v>7974</v>
      </c>
      <c r="D1825" s="14" t="s">
        <v>9640</v>
      </c>
      <c r="E1825" s="10">
        <v>0</v>
      </c>
      <c r="F1825" s="10" t="str">
        <f>IF(REKAPITULACIJA!$F$48*I1825=0,"",REKAPITULACIJA!$F$48*I1825)</f>
        <v/>
      </c>
      <c r="G1825" s="10" t="str">
        <f t="shared" si="34"/>
        <v/>
      </c>
      <c r="I1825" s="28">
        <v>0</v>
      </c>
    </row>
    <row r="1826" spans="2:9" ht="38.25" hidden="1" x14ac:dyDescent="0.2">
      <c r="B1826" s="9" t="s">
        <v>8118</v>
      </c>
      <c r="C1826" s="12" t="s">
        <v>7974</v>
      </c>
      <c r="D1826" s="14" t="s">
        <v>9641</v>
      </c>
      <c r="E1826" s="10">
        <v>0</v>
      </c>
      <c r="F1826" s="10" t="str">
        <f>IF(REKAPITULACIJA!$F$48*I1826=0,"",REKAPITULACIJA!$F$48*I1826)</f>
        <v/>
      </c>
      <c r="G1826" s="10" t="str">
        <f t="shared" si="34"/>
        <v/>
      </c>
      <c r="I1826" s="28">
        <v>0</v>
      </c>
    </row>
    <row r="1827" spans="2:9" ht="38.25" hidden="1" x14ac:dyDescent="0.2">
      <c r="B1827" s="9" t="s">
        <v>8119</v>
      </c>
      <c r="C1827" s="12" t="s">
        <v>7974</v>
      </c>
      <c r="D1827" s="14" t="s">
        <v>8120</v>
      </c>
      <c r="E1827" s="10">
        <v>0</v>
      </c>
      <c r="F1827" s="10" t="str">
        <f>IF(REKAPITULACIJA!$F$48*I1827=0,"",REKAPITULACIJA!$F$48*I1827)</f>
        <v/>
      </c>
      <c r="G1827" s="10" t="str">
        <f t="shared" si="34"/>
        <v/>
      </c>
      <c r="I1827" s="28">
        <v>0</v>
      </c>
    </row>
    <row r="1828" spans="2:9" ht="38.25" hidden="1" x14ac:dyDescent="0.2">
      <c r="B1828" s="9" t="s">
        <v>8121</v>
      </c>
      <c r="C1828" s="12" t="s">
        <v>7974</v>
      </c>
      <c r="D1828" s="14" t="s">
        <v>8122</v>
      </c>
      <c r="E1828" s="10">
        <v>0</v>
      </c>
      <c r="F1828" s="10" t="str">
        <f>IF(REKAPITULACIJA!$F$48*I1828=0,"",REKAPITULACIJA!$F$48*I1828)</f>
        <v/>
      </c>
      <c r="G1828" s="10" t="str">
        <f t="shared" si="34"/>
        <v/>
      </c>
      <c r="I1828" s="28">
        <v>0</v>
      </c>
    </row>
    <row r="1829" spans="2:9" ht="38.25" hidden="1" x14ac:dyDescent="0.2">
      <c r="B1829" s="9" t="s">
        <v>8123</v>
      </c>
      <c r="C1829" s="12" t="s">
        <v>7974</v>
      </c>
      <c r="D1829" s="14" t="s">
        <v>9642</v>
      </c>
      <c r="E1829" s="10">
        <v>0</v>
      </c>
      <c r="F1829" s="10" t="str">
        <f>IF(REKAPITULACIJA!$F$48*I1829=0,"",REKAPITULACIJA!$F$48*I1829)</f>
        <v/>
      </c>
      <c r="G1829" s="10" t="str">
        <f t="shared" si="34"/>
        <v/>
      </c>
      <c r="I1829" s="28">
        <v>0</v>
      </c>
    </row>
    <row r="1830" spans="2:9" ht="38.25" hidden="1" x14ac:dyDescent="0.2">
      <c r="B1830" s="9" t="s">
        <v>8124</v>
      </c>
      <c r="C1830" s="12" t="s">
        <v>7974</v>
      </c>
      <c r="D1830" s="14" t="s">
        <v>9643</v>
      </c>
      <c r="E1830" s="10">
        <v>0</v>
      </c>
      <c r="F1830" s="10" t="str">
        <f>IF(REKAPITULACIJA!$F$48*I1830=0,"",REKAPITULACIJA!$F$48*I1830)</f>
        <v/>
      </c>
      <c r="G1830" s="10" t="str">
        <f t="shared" si="34"/>
        <v/>
      </c>
      <c r="I1830" s="28">
        <v>0</v>
      </c>
    </row>
    <row r="1831" spans="2:9" ht="38.25" hidden="1" x14ac:dyDescent="0.2">
      <c r="B1831" s="9" t="s">
        <v>8125</v>
      </c>
      <c r="C1831" s="12" t="s">
        <v>7974</v>
      </c>
      <c r="D1831" s="14" t="s">
        <v>8126</v>
      </c>
      <c r="E1831" s="10">
        <v>0</v>
      </c>
      <c r="F1831" s="10" t="str">
        <f>IF(REKAPITULACIJA!$F$48*I1831=0,"",REKAPITULACIJA!$F$48*I1831)</f>
        <v/>
      </c>
      <c r="G1831" s="10" t="str">
        <f t="shared" si="34"/>
        <v/>
      </c>
      <c r="I1831" s="28">
        <v>0</v>
      </c>
    </row>
    <row r="1832" spans="2:9" ht="38.25" hidden="1" x14ac:dyDescent="0.2">
      <c r="B1832" s="9" t="s">
        <v>8127</v>
      </c>
      <c r="C1832" s="12" t="s">
        <v>7974</v>
      </c>
      <c r="D1832" s="14" t="s">
        <v>8128</v>
      </c>
      <c r="E1832" s="10">
        <v>0</v>
      </c>
      <c r="F1832" s="10" t="str">
        <f>IF(REKAPITULACIJA!$F$48*I1832=0,"",REKAPITULACIJA!$F$48*I1832)</f>
        <v/>
      </c>
      <c r="G1832" s="10" t="str">
        <f t="shared" si="34"/>
        <v/>
      </c>
      <c r="I1832" s="28">
        <v>0</v>
      </c>
    </row>
    <row r="1833" spans="2:9" ht="38.25" hidden="1" x14ac:dyDescent="0.2">
      <c r="B1833" s="9" t="s">
        <v>8129</v>
      </c>
      <c r="C1833" s="12" t="s">
        <v>7974</v>
      </c>
      <c r="D1833" s="14" t="s">
        <v>9644</v>
      </c>
      <c r="E1833" s="10">
        <v>0</v>
      </c>
      <c r="F1833" s="10" t="str">
        <f>IF(REKAPITULACIJA!$F$48*I1833=0,"",REKAPITULACIJA!$F$48*I1833)</f>
        <v/>
      </c>
      <c r="G1833" s="10" t="str">
        <f t="shared" si="34"/>
        <v/>
      </c>
      <c r="I1833" s="28">
        <v>0</v>
      </c>
    </row>
    <row r="1834" spans="2:9" ht="38.25" hidden="1" x14ac:dyDescent="0.2">
      <c r="B1834" s="9" t="s">
        <v>8130</v>
      </c>
      <c r="C1834" s="12" t="s">
        <v>7974</v>
      </c>
      <c r="D1834" s="14" t="s">
        <v>9645</v>
      </c>
      <c r="E1834" s="10">
        <v>0</v>
      </c>
      <c r="F1834" s="10" t="str">
        <f>IF(REKAPITULACIJA!$F$48*I1834=0,"",REKAPITULACIJA!$F$48*I1834)</f>
        <v/>
      </c>
      <c r="G1834" s="10" t="str">
        <f t="shared" si="34"/>
        <v/>
      </c>
      <c r="I1834" s="28">
        <v>0</v>
      </c>
    </row>
    <row r="1835" spans="2:9" ht="38.25" hidden="1" x14ac:dyDescent="0.2">
      <c r="B1835" s="9" t="s">
        <v>8131</v>
      </c>
      <c r="C1835" s="12" t="s">
        <v>7974</v>
      </c>
      <c r="D1835" s="14" t="s">
        <v>9646</v>
      </c>
      <c r="E1835" s="10">
        <v>0</v>
      </c>
      <c r="F1835" s="10" t="str">
        <f>IF(REKAPITULACIJA!$F$48*I1835=0,"",REKAPITULACIJA!$F$48*I1835)</f>
        <v/>
      </c>
      <c r="G1835" s="10" t="str">
        <f t="shared" si="34"/>
        <v/>
      </c>
      <c r="I1835" s="28">
        <v>0</v>
      </c>
    </row>
    <row r="1836" spans="2:9" ht="38.25" hidden="1" x14ac:dyDescent="0.2">
      <c r="B1836" s="9" t="s">
        <v>8132</v>
      </c>
      <c r="C1836" s="12" t="s">
        <v>7974</v>
      </c>
      <c r="D1836" s="14" t="s">
        <v>9647</v>
      </c>
      <c r="E1836" s="10">
        <v>0</v>
      </c>
      <c r="F1836" s="10" t="str">
        <f>IF(REKAPITULACIJA!$F$48*I1836=0,"",REKAPITULACIJA!$F$48*I1836)</f>
        <v/>
      </c>
      <c r="G1836" s="10" t="str">
        <f t="shared" si="34"/>
        <v/>
      </c>
      <c r="I1836" s="28">
        <v>0</v>
      </c>
    </row>
    <row r="1837" spans="2:9" ht="38.25" hidden="1" x14ac:dyDescent="0.2">
      <c r="B1837" s="9" t="s">
        <v>8133</v>
      </c>
      <c r="C1837" s="12" t="s">
        <v>7974</v>
      </c>
      <c r="D1837" s="14" t="s">
        <v>9648</v>
      </c>
      <c r="E1837" s="10">
        <v>0</v>
      </c>
      <c r="F1837" s="10" t="str">
        <f>IF(REKAPITULACIJA!$F$48*I1837=0,"",REKAPITULACIJA!$F$48*I1837)</f>
        <v/>
      </c>
      <c r="G1837" s="10" t="str">
        <f t="shared" si="34"/>
        <v/>
      </c>
      <c r="I1837" s="28">
        <v>0</v>
      </c>
    </row>
    <row r="1838" spans="2:9" ht="38.25" hidden="1" x14ac:dyDescent="0.2">
      <c r="B1838" s="9" t="s">
        <v>8134</v>
      </c>
      <c r="C1838" s="12" t="s">
        <v>7974</v>
      </c>
      <c r="D1838" s="14" t="s">
        <v>9649</v>
      </c>
      <c r="E1838" s="10">
        <v>0</v>
      </c>
      <c r="F1838" s="10" t="str">
        <f>IF(REKAPITULACIJA!$F$48*I1838=0,"",REKAPITULACIJA!$F$48*I1838)</f>
        <v/>
      </c>
      <c r="G1838" s="10" t="str">
        <f t="shared" si="34"/>
        <v/>
      </c>
      <c r="I1838" s="28">
        <v>0</v>
      </c>
    </row>
    <row r="1839" spans="2:9" ht="38.25" hidden="1" x14ac:dyDescent="0.2">
      <c r="B1839" s="9" t="s">
        <v>8135</v>
      </c>
      <c r="C1839" s="12" t="s">
        <v>7974</v>
      </c>
      <c r="D1839" s="14" t="s">
        <v>9650</v>
      </c>
      <c r="E1839" s="10">
        <v>0</v>
      </c>
      <c r="F1839" s="10" t="str">
        <f>IF(REKAPITULACIJA!$F$48*I1839=0,"",REKAPITULACIJA!$F$48*I1839)</f>
        <v/>
      </c>
      <c r="G1839" s="10" t="str">
        <f t="shared" si="34"/>
        <v/>
      </c>
      <c r="I1839" s="28">
        <v>0</v>
      </c>
    </row>
    <row r="1840" spans="2:9" ht="38.25" hidden="1" x14ac:dyDescent="0.2">
      <c r="B1840" s="9" t="s">
        <v>8136</v>
      </c>
      <c r="C1840" s="12" t="s">
        <v>7974</v>
      </c>
      <c r="D1840" s="14" t="s">
        <v>9651</v>
      </c>
      <c r="E1840" s="10">
        <v>0</v>
      </c>
      <c r="F1840" s="10" t="str">
        <f>IF(REKAPITULACIJA!$F$48*I1840=0,"",REKAPITULACIJA!$F$48*I1840)</f>
        <v/>
      </c>
      <c r="G1840" s="10" t="str">
        <f t="shared" si="34"/>
        <v/>
      </c>
      <c r="I1840" s="28">
        <v>0</v>
      </c>
    </row>
    <row r="1841" spans="2:9" ht="38.25" hidden="1" x14ac:dyDescent="0.2">
      <c r="B1841" s="9" t="s">
        <v>8137</v>
      </c>
      <c r="C1841" s="12" t="s">
        <v>7974</v>
      </c>
      <c r="D1841" s="14" t="s">
        <v>9652</v>
      </c>
      <c r="E1841" s="10">
        <v>0</v>
      </c>
      <c r="F1841" s="10" t="str">
        <f>IF(REKAPITULACIJA!$F$48*I1841=0,"",REKAPITULACIJA!$F$48*I1841)</f>
        <v/>
      </c>
      <c r="G1841" s="10" t="str">
        <f t="shared" si="34"/>
        <v/>
      </c>
      <c r="I1841" s="28">
        <v>0</v>
      </c>
    </row>
    <row r="1842" spans="2:9" ht="38.25" hidden="1" x14ac:dyDescent="0.2">
      <c r="B1842" s="9" t="s">
        <v>8138</v>
      </c>
      <c r="C1842" s="12" t="s">
        <v>7974</v>
      </c>
      <c r="D1842" s="14" t="s">
        <v>9653</v>
      </c>
      <c r="E1842" s="10">
        <v>0</v>
      </c>
      <c r="F1842" s="10" t="str">
        <f>IF(REKAPITULACIJA!$F$48*I1842=0,"",REKAPITULACIJA!$F$48*I1842)</f>
        <v/>
      </c>
      <c r="G1842" s="10" t="str">
        <f t="shared" si="34"/>
        <v/>
      </c>
      <c r="I1842" s="28">
        <v>0</v>
      </c>
    </row>
    <row r="1843" spans="2:9" ht="38.25" hidden="1" x14ac:dyDescent="0.2">
      <c r="B1843" s="9" t="s">
        <v>8139</v>
      </c>
      <c r="C1843" s="12" t="s">
        <v>7974</v>
      </c>
      <c r="D1843" s="14" t="s">
        <v>9654</v>
      </c>
      <c r="E1843" s="10">
        <v>0</v>
      </c>
      <c r="F1843" s="10" t="str">
        <f>IF(REKAPITULACIJA!$F$48*I1843=0,"",REKAPITULACIJA!$F$48*I1843)</f>
        <v/>
      </c>
      <c r="G1843" s="10" t="str">
        <f t="shared" si="34"/>
        <v/>
      </c>
      <c r="I1843" s="28">
        <v>0</v>
      </c>
    </row>
    <row r="1844" spans="2:9" ht="38.25" hidden="1" x14ac:dyDescent="0.2">
      <c r="B1844" s="9" t="s">
        <v>8140</v>
      </c>
      <c r="C1844" s="12" t="s">
        <v>7974</v>
      </c>
      <c r="D1844" s="14" t="s">
        <v>9655</v>
      </c>
      <c r="E1844" s="10">
        <v>0</v>
      </c>
      <c r="F1844" s="10" t="str">
        <f>IF(REKAPITULACIJA!$F$48*I1844=0,"",REKAPITULACIJA!$F$48*I1844)</f>
        <v/>
      </c>
      <c r="G1844" s="10" t="str">
        <f t="shared" si="34"/>
        <v/>
      </c>
      <c r="I1844" s="28">
        <v>0</v>
      </c>
    </row>
    <row r="1845" spans="2:9" ht="38.25" hidden="1" x14ac:dyDescent="0.2">
      <c r="B1845" s="9" t="s">
        <v>8141</v>
      </c>
      <c r="C1845" s="12" t="s">
        <v>7974</v>
      </c>
      <c r="D1845" s="14" t="s">
        <v>9656</v>
      </c>
      <c r="E1845" s="10">
        <v>0</v>
      </c>
      <c r="F1845" s="10" t="str">
        <f>IF(REKAPITULACIJA!$F$48*I1845=0,"",REKAPITULACIJA!$F$48*I1845)</f>
        <v/>
      </c>
      <c r="G1845" s="10" t="str">
        <f t="shared" si="34"/>
        <v/>
      </c>
      <c r="I1845" s="28">
        <v>0</v>
      </c>
    </row>
    <row r="1846" spans="2:9" ht="38.25" hidden="1" x14ac:dyDescent="0.2">
      <c r="B1846" s="9" t="s">
        <v>8142</v>
      </c>
      <c r="C1846" s="12" t="s">
        <v>7974</v>
      </c>
      <c r="D1846" s="14" t="s">
        <v>9657</v>
      </c>
      <c r="E1846" s="10">
        <v>0</v>
      </c>
      <c r="F1846" s="10" t="str">
        <f>IF(REKAPITULACIJA!$F$48*I1846=0,"",REKAPITULACIJA!$F$48*I1846)</f>
        <v/>
      </c>
      <c r="G1846" s="10" t="str">
        <f t="shared" si="34"/>
        <v/>
      </c>
      <c r="I1846" s="28">
        <v>0</v>
      </c>
    </row>
    <row r="1847" spans="2:9" ht="38.25" hidden="1" x14ac:dyDescent="0.2">
      <c r="B1847" s="9" t="s">
        <v>8143</v>
      </c>
      <c r="C1847" s="12" t="s">
        <v>7974</v>
      </c>
      <c r="D1847" s="14" t="s">
        <v>9658</v>
      </c>
      <c r="E1847" s="10">
        <v>0</v>
      </c>
      <c r="F1847" s="10" t="str">
        <f>IF(REKAPITULACIJA!$F$48*I1847=0,"",REKAPITULACIJA!$F$48*I1847)</f>
        <v/>
      </c>
      <c r="G1847" s="10" t="str">
        <f t="shared" si="34"/>
        <v/>
      </c>
      <c r="I1847" s="28">
        <v>0</v>
      </c>
    </row>
    <row r="1848" spans="2:9" ht="38.25" hidden="1" x14ac:dyDescent="0.2">
      <c r="B1848" s="9" t="s">
        <v>8144</v>
      </c>
      <c r="C1848" s="12" t="s">
        <v>7974</v>
      </c>
      <c r="D1848" s="14" t="s">
        <v>9659</v>
      </c>
      <c r="E1848" s="10">
        <v>0</v>
      </c>
      <c r="F1848" s="10" t="str">
        <f>IF(REKAPITULACIJA!$F$48*I1848=0,"",REKAPITULACIJA!$F$48*I1848)</f>
        <v/>
      </c>
      <c r="G1848" s="10" t="str">
        <f t="shared" si="34"/>
        <v/>
      </c>
      <c r="I1848" s="28">
        <v>0</v>
      </c>
    </row>
    <row r="1849" spans="2:9" ht="38.25" hidden="1" x14ac:dyDescent="0.2">
      <c r="B1849" s="9" t="s">
        <v>8145</v>
      </c>
      <c r="C1849" s="12" t="s">
        <v>7974</v>
      </c>
      <c r="D1849" s="14" t="s">
        <v>8146</v>
      </c>
      <c r="E1849" s="10">
        <v>0</v>
      </c>
      <c r="F1849" s="10" t="str">
        <f>IF(REKAPITULACIJA!$F$48*I1849=0,"",REKAPITULACIJA!$F$48*I1849)</f>
        <v/>
      </c>
      <c r="G1849" s="10" t="str">
        <f t="shared" si="34"/>
        <v/>
      </c>
      <c r="I1849" s="28">
        <v>0</v>
      </c>
    </row>
    <row r="1850" spans="2:9" ht="38.25" hidden="1" x14ac:dyDescent="0.2">
      <c r="B1850" s="9" t="s">
        <v>8147</v>
      </c>
      <c r="C1850" s="12" t="s">
        <v>7974</v>
      </c>
      <c r="D1850" s="14" t="s">
        <v>8148</v>
      </c>
      <c r="E1850" s="10">
        <v>0</v>
      </c>
      <c r="F1850" s="10" t="str">
        <f>IF(REKAPITULACIJA!$F$48*I1850=0,"",REKAPITULACIJA!$F$48*I1850)</f>
        <v/>
      </c>
      <c r="G1850" s="10" t="str">
        <f t="shared" si="34"/>
        <v/>
      </c>
      <c r="I1850" s="28">
        <v>0</v>
      </c>
    </row>
    <row r="1851" spans="2:9" ht="51" hidden="1" x14ac:dyDescent="0.2">
      <c r="B1851" s="9" t="s">
        <v>8149</v>
      </c>
      <c r="C1851" s="12" t="s">
        <v>7974</v>
      </c>
      <c r="D1851" s="14" t="s">
        <v>8150</v>
      </c>
      <c r="E1851" s="10">
        <v>0</v>
      </c>
      <c r="F1851" s="10" t="str">
        <f>IF(REKAPITULACIJA!$F$48*I1851=0,"",REKAPITULACIJA!$F$48*I1851)</f>
        <v/>
      </c>
      <c r="G1851" s="10" t="str">
        <f t="shared" si="34"/>
        <v/>
      </c>
      <c r="I1851" s="28">
        <v>0</v>
      </c>
    </row>
    <row r="1852" spans="2:9" ht="51" hidden="1" x14ac:dyDescent="0.2">
      <c r="B1852" s="9" t="s">
        <v>8151</v>
      </c>
      <c r="C1852" s="12" t="s">
        <v>7974</v>
      </c>
      <c r="D1852" s="14" t="s">
        <v>8152</v>
      </c>
      <c r="E1852" s="10">
        <v>0</v>
      </c>
      <c r="F1852" s="10" t="str">
        <f>IF(REKAPITULACIJA!$F$48*I1852=0,"",REKAPITULACIJA!$F$48*I1852)</f>
        <v/>
      </c>
      <c r="G1852" s="10" t="str">
        <f t="shared" si="34"/>
        <v/>
      </c>
      <c r="I1852" s="28">
        <v>0</v>
      </c>
    </row>
    <row r="1853" spans="2:9" ht="51" hidden="1" x14ac:dyDescent="0.2">
      <c r="B1853" s="9" t="s">
        <v>8153</v>
      </c>
      <c r="C1853" s="12" t="s">
        <v>7974</v>
      </c>
      <c r="D1853" s="14" t="s">
        <v>8154</v>
      </c>
      <c r="E1853" s="10">
        <v>0</v>
      </c>
      <c r="F1853" s="10" t="str">
        <f>IF(REKAPITULACIJA!$F$48*I1853=0,"",REKAPITULACIJA!$F$48*I1853)</f>
        <v/>
      </c>
      <c r="G1853" s="10" t="str">
        <f t="shared" si="34"/>
        <v/>
      </c>
      <c r="I1853" s="28">
        <v>0</v>
      </c>
    </row>
    <row r="1854" spans="2:9" ht="51" hidden="1" x14ac:dyDescent="0.2">
      <c r="B1854" s="9" t="s">
        <v>8155</v>
      </c>
      <c r="C1854" s="12" t="s">
        <v>7974</v>
      </c>
      <c r="D1854" s="14" t="s">
        <v>8156</v>
      </c>
      <c r="E1854" s="10">
        <v>0</v>
      </c>
      <c r="F1854" s="10" t="str">
        <f>IF(REKAPITULACIJA!$F$48*I1854=0,"",REKAPITULACIJA!$F$48*I1854)</f>
        <v/>
      </c>
      <c r="G1854" s="10" t="str">
        <f t="shared" si="34"/>
        <v/>
      </c>
      <c r="I1854" s="28">
        <v>0</v>
      </c>
    </row>
    <row r="1855" spans="2:9" ht="51" hidden="1" x14ac:dyDescent="0.2">
      <c r="B1855" s="9" t="s">
        <v>8157</v>
      </c>
      <c r="C1855" s="12" t="s">
        <v>7974</v>
      </c>
      <c r="D1855" s="14" t="s">
        <v>9660</v>
      </c>
      <c r="E1855" s="10">
        <v>0</v>
      </c>
      <c r="F1855" s="10" t="str">
        <f>IF(REKAPITULACIJA!$F$48*I1855=0,"",REKAPITULACIJA!$F$48*I1855)</f>
        <v/>
      </c>
      <c r="G1855" s="10" t="str">
        <f t="shared" si="34"/>
        <v/>
      </c>
      <c r="I1855" s="28">
        <v>0</v>
      </c>
    </row>
    <row r="1856" spans="2:9" ht="51" hidden="1" x14ac:dyDescent="0.2">
      <c r="B1856" s="9" t="s">
        <v>8158</v>
      </c>
      <c r="C1856" s="12" t="s">
        <v>7974</v>
      </c>
      <c r="D1856" s="14" t="s">
        <v>9661</v>
      </c>
      <c r="E1856" s="162">
        <v>0</v>
      </c>
      <c r="F1856" s="10">
        <v>20</v>
      </c>
      <c r="G1856" s="10">
        <f t="shared" si="34"/>
        <v>0</v>
      </c>
      <c r="I1856" s="28">
        <v>0</v>
      </c>
    </row>
    <row r="1857" spans="2:9" ht="51" hidden="1" x14ac:dyDescent="0.2">
      <c r="B1857" s="9" t="s">
        <v>8159</v>
      </c>
      <c r="C1857" s="12" t="s">
        <v>7974</v>
      </c>
      <c r="D1857" s="14" t="s">
        <v>8160</v>
      </c>
      <c r="E1857" s="10">
        <v>0</v>
      </c>
      <c r="F1857" s="10" t="str">
        <f>IF(REKAPITULACIJA!$F$48*I1857=0,"",REKAPITULACIJA!$F$48*I1857)</f>
        <v/>
      </c>
      <c r="G1857" s="10" t="str">
        <f t="shared" si="34"/>
        <v/>
      </c>
      <c r="I1857" s="28">
        <v>0</v>
      </c>
    </row>
    <row r="1858" spans="2:9" ht="51" hidden="1" x14ac:dyDescent="0.2">
      <c r="B1858" s="9" t="s">
        <v>8161</v>
      </c>
      <c r="C1858" s="12" t="s">
        <v>7974</v>
      </c>
      <c r="D1858" s="14" t="s">
        <v>8162</v>
      </c>
      <c r="E1858" s="10">
        <v>0</v>
      </c>
      <c r="F1858" s="10" t="str">
        <f>IF(REKAPITULACIJA!$F$48*I1858=0,"",REKAPITULACIJA!$F$48*I1858)</f>
        <v/>
      </c>
      <c r="G1858" s="10" t="str">
        <f t="shared" si="34"/>
        <v/>
      </c>
      <c r="I1858" s="28">
        <v>0</v>
      </c>
    </row>
    <row r="1859" spans="2:9" ht="51" hidden="1" x14ac:dyDescent="0.2">
      <c r="B1859" s="9" t="s">
        <v>8163</v>
      </c>
      <c r="C1859" s="12" t="s">
        <v>7974</v>
      </c>
      <c r="D1859" s="14" t="s">
        <v>8164</v>
      </c>
      <c r="E1859" s="10">
        <v>0</v>
      </c>
      <c r="F1859" s="10" t="str">
        <f>IF(REKAPITULACIJA!$F$48*I1859=0,"",REKAPITULACIJA!$F$48*I1859)</f>
        <v/>
      </c>
      <c r="G1859" s="10" t="str">
        <f t="shared" si="34"/>
        <v/>
      </c>
      <c r="I1859" s="28">
        <v>0</v>
      </c>
    </row>
    <row r="1860" spans="2:9" ht="51" hidden="1" x14ac:dyDescent="0.2">
      <c r="B1860" s="9" t="s">
        <v>8165</v>
      </c>
      <c r="C1860" s="12" t="s">
        <v>7974</v>
      </c>
      <c r="D1860" s="14" t="s">
        <v>8166</v>
      </c>
      <c r="E1860" s="10">
        <v>0</v>
      </c>
      <c r="F1860" s="10" t="str">
        <f>IF(REKAPITULACIJA!$F$48*I1860=0,"",REKAPITULACIJA!$F$48*I1860)</f>
        <v/>
      </c>
      <c r="G1860" s="10" t="str">
        <f t="shared" si="34"/>
        <v/>
      </c>
      <c r="I1860" s="28">
        <v>0</v>
      </c>
    </row>
    <row r="1861" spans="2:9" ht="63.75" hidden="1" x14ac:dyDescent="0.2">
      <c r="B1861" s="9" t="s">
        <v>8167</v>
      </c>
      <c r="C1861" s="12" t="s">
        <v>7974</v>
      </c>
      <c r="D1861" s="14" t="s">
        <v>9662</v>
      </c>
      <c r="E1861" s="10">
        <v>0</v>
      </c>
      <c r="F1861" s="10" t="str">
        <f>IF(REKAPITULACIJA!$F$48*I1861=0,"",REKAPITULACIJA!$F$48*I1861)</f>
        <v/>
      </c>
      <c r="G1861" s="10" t="str">
        <f t="shared" si="34"/>
        <v/>
      </c>
      <c r="I1861" s="28">
        <v>0</v>
      </c>
    </row>
    <row r="1862" spans="2:9" ht="63.75" hidden="1" x14ac:dyDescent="0.2">
      <c r="B1862" s="9" t="s">
        <v>8168</v>
      </c>
      <c r="C1862" s="12" t="s">
        <v>7974</v>
      </c>
      <c r="D1862" s="14" t="s">
        <v>9663</v>
      </c>
      <c r="E1862" s="10">
        <v>0</v>
      </c>
      <c r="F1862" s="10" t="str">
        <f>IF(REKAPITULACIJA!$F$48*I1862=0,"",REKAPITULACIJA!$F$48*I1862)</f>
        <v/>
      </c>
      <c r="G1862" s="10" t="str">
        <f t="shared" si="34"/>
        <v/>
      </c>
      <c r="I1862" s="28">
        <v>0</v>
      </c>
    </row>
    <row r="1863" spans="2:9" ht="63.75" hidden="1" x14ac:dyDescent="0.2">
      <c r="B1863" s="9" t="s">
        <v>8169</v>
      </c>
      <c r="C1863" s="12" t="s">
        <v>7974</v>
      </c>
      <c r="D1863" s="14" t="s">
        <v>9664</v>
      </c>
      <c r="E1863" s="10">
        <v>0</v>
      </c>
      <c r="F1863" s="10" t="str">
        <f>IF(REKAPITULACIJA!$F$48*I1863=0,"",REKAPITULACIJA!$F$48*I1863)</f>
        <v/>
      </c>
      <c r="G1863" s="10" t="str">
        <f t="shared" si="34"/>
        <v/>
      </c>
      <c r="I1863" s="28">
        <v>0</v>
      </c>
    </row>
    <row r="1864" spans="2:9" ht="63.75" hidden="1" x14ac:dyDescent="0.2">
      <c r="B1864" s="9" t="s">
        <v>8170</v>
      </c>
      <c r="C1864" s="12" t="s">
        <v>7974</v>
      </c>
      <c r="D1864" s="14" t="s">
        <v>9665</v>
      </c>
      <c r="E1864" s="10">
        <v>0</v>
      </c>
      <c r="F1864" s="10" t="str">
        <f>IF(REKAPITULACIJA!$F$48*I1864=0,"",REKAPITULACIJA!$F$48*I1864)</f>
        <v/>
      </c>
      <c r="G1864" s="10" t="str">
        <f t="shared" si="34"/>
        <v/>
      </c>
      <c r="I1864" s="28">
        <v>0</v>
      </c>
    </row>
    <row r="1865" spans="2:9" ht="38.25" hidden="1" x14ac:dyDescent="0.2">
      <c r="B1865" s="9" t="s">
        <v>8171</v>
      </c>
      <c r="C1865" s="12" t="s">
        <v>84</v>
      </c>
      <c r="D1865" s="14" t="s">
        <v>9666</v>
      </c>
      <c r="E1865" s="10">
        <v>0</v>
      </c>
      <c r="F1865" s="10" t="str">
        <f>IF(REKAPITULACIJA!$F$48*I1865=0,"",REKAPITULACIJA!$F$48*I1865)</f>
        <v/>
      </c>
      <c r="G1865" s="10" t="str">
        <f t="shared" si="34"/>
        <v/>
      </c>
      <c r="I1865" s="28">
        <v>0</v>
      </c>
    </row>
    <row r="1866" spans="2:9" ht="38.25" hidden="1" x14ac:dyDescent="0.2">
      <c r="B1866" s="9" t="s">
        <v>8172</v>
      </c>
      <c r="C1866" s="12" t="s">
        <v>84</v>
      </c>
      <c r="D1866" s="14" t="s">
        <v>9667</v>
      </c>
      <c r="E1866" s="10">
        <v>0</v>
      </c>
      <c r="F1866" s="10" t="str">
        <f>IF(REKAPITULACIJA!$F$48*I1866=0,"",REKAPITULACIJA!$F$48*I1866)</f>
        <v/>
      </c>
      <c r="G1866" s="10" t="str">
        <f t="shared" si="34"/>
        <v/>
      </c>
      <c r="I1866" s="28">
        <v>0</v>
      </c>
    </row>
    <row r="1867" spans="2:9" ht="38.25" hidden="1" x14ac:dyDescent="0.2">
      <c r="B1867" s="9" t="s">
        <v>8173</v>
      </c>
      <c r="C1867" s="12" t="s">
        <v>7974</v>
      </c>
      <c r="D1867" s="14" t="s">
        <v>9668</v>
      </c>
      <c r="E1867" s="10">
        <v>0</v>
      </c>
      <c r="F1867" s="10" t="str">
        <f>IF(REKAPITULACIJA!$F$48*I1867=0,"",REKAPITULACIJA!$F$48*I1867)</f>
        <v/>
      </c>
      <c r="G1867" s="10" t="str">
        <f t="shared" si="34"/>
        <v/>
      </c>
      <c r="I1867" s="28">
        <v>0</v>
      </c>
    </row>
    <row r="1868" spans="2:9" ht="38.25" hidden="1" x14ac:dyDescent="0.2">
      <c r="B1868" s="9" t="s">
        <v>8174</v>
      </c>
      <c r="C1868" s="12" t="s">
        <v>7974</v>
      </c>
      <c r="D1868" s="14" t="s">
        <v>9669</v>
      </c>
      <c r="E1868" s="10">
        <v>0</v>
      </c>
      <c r="F1868" s="10" t="str">
        <f>IF(REKAPITULACIJA!$F$48*I1868=0,"",REKAPITULACIJA!$F$48*I1868)</f>
        <v/>
      </c>
      <c r="G1868" s="10" t="str">
        <f t="shared" si="34"/>
        <v/>
      </c>
      <c r="I1868" s="28">
        <v>0</v>
      </c>
    </row>
    <row r="1869" spans="2:9" ht="38.25" hidden="1" x14ac:dyDescent="0.2">
      <c r="B1869" s="9" t="s">
        <v>8175</v>
      </c>
      <c r="C1869" s="12" t="s">
        <v>7974</v>
      </c>
      <c r="D1869" s="14" t="s">
        <v>9670</v>
      </c>
      <c r="E1869" s="10">
        <v>0</v>
      </c>
      <c r="F1869" s="10" t="str">
        <f>IF(REKAPITULACIJA!$F$48*I1869=0,"",REKAPITULACIJA!$F$48*I1869)</f>
        <v/>
      </c>
      <c r="G1869" s="10" t="str">
        <f t="shared" si="34"/>
        <v/>
      </c>
      <c r="I1869" s="28">
        <v>0</v>
      </c>
    </row>
    <row r="1870" spans="2:9" ht="38.25" hidden="1" x14ac:dyDescent="0.2">
      <c r="B1870" s="9" t="s">
        <v>8176</v>
      </c>
      <c r="C1870" s="12" t="s">
        <v>7974</v>
      </c>
      <c r="D1870" s="14" t="s">
        <v>9671</v>
      </c>
      <c r="E1870" s="10">
        <v>0</v>
      </c>
      <c r="F1870" s="10" t="str">
        <f>IF(REKAPITULACIJA!$F$48*I1870=0,"",REKAPITULACIJA!$F$48*I1870)</f>
        <v/>
      </c>
      <c r="G1870" s="10" t="str">
        <f t="shared" si="34"/>
        <v/>
      </c>
      <c r="I1870" s="28">
        <v>0</v>
      </c>
    </row>
    <row r="1871" spans="2:9" ht="38.25" hidden="1" x14ac:dyDescent="0.2">
      <c r="B1871" s="9" t="s">
        <v>8177</v>
      </c>
      <c r="C1871" s="12" t="s">
        <v>7974</v>
      </c>
      <c r="D1871" s="14" t="s">
        <v>9672</v>
      </c>
      <c r="E1871" s="10">
        <v>0</v>
      </c>
      <c r="F1871" s="10" t="str">
        <f>IF(REKAPITULACIJA!$F$48*I1871=0,"",REKAPITULACIJA!$F$48*I1871)</f>
        <v/>
      </c>
      <c r="G1871" s="10" t="str">
        <f t="shared" si="34"/>
        <v/>
      </c>
      <c r="I1871" s="28">
        <v>0</v>
      </c>
    </row>
    <row r="1872" spans="2:9" ht="38.25" hidden="1" x14ac:dyDescent="0.2">
      <c r="B1872" s="9" t="s">
        <v>8178</v>
      </c>
      <c r="C1872" s="12" t="s">
        <v>7974</v>
      </c>
      <c r="D1872" s="14" t="s">
        <v>9673</v>
      </c>
      <c r="E1872" s="10">
        <v>0</v>
      </c>
      <c r="F1872" s="10" t="str">
        <f>IF(REKAPITULACIJA!$F$48*I1872=0,"",REKAPITULACIJA!$F$48*I1872)</f>
        <v/>
      </c>
      <c r="G1872" s="10" t="str">
        <f t="shared" ref="G1872:G1935" si="35">IF(F1872="","",E1872*F1872)</f>
        <v/>
      </c>
      <c r="I1872" s="28">
        <v>0</v>
      </c>
    </row>
    <row r="1873" spans="2:9" ht="38.25" hidden="1" x14ac:dyDescent="0.2">
      <c r="B1873" s="9" t="s">
        <v>8179</v>
      </c>
      <c r="C1873" s="12" t="s">
        <v>7974</v>
      </c>
      <c r="D1873" s="14" t="s">
        <v>8180</v>
      </c>
      <c r="E1873" s="10">
        <v>0</v>
      </c>
      <c r="F1873" s="10" t="str">
        <f>IF(REKAPITULACIJA!$F$48*I1873=0,"",REKAPITULACIJA!$F$48*I1873)</f>
        <v/>
      </c>
      <c r="G1873" s="10" t="str">
        <f t="shared" si="35"/>
        <v/>
      </c>
      <c r="I1873" s="28">
        <v>0</v>
      </c>
    </row>
    <row r="1874" spans="2:9" ht="38.25" hidden="1" x14ac:dyDescent="0.2">
      <c r="B1874" s="9" t="s">
        <v>8181</v>
      </c>
      <c r="C1874" s="12" t="s">
        <v>7974</v>
      </c>
      <c r="D1874" s="14" t="s">
        <v>8182</v>
      </c>
      <c r="E1874" s="10">
        <v>0</v>
      </c>
      <c r="F1874" s="10" t="str">
        <f>IF(REKAPITULACIJA!$F$48*I1874=0,"",REKAPITULACIJA!$F$48*I1874)</f>
        <v/>
      </c>
      <c r="G1874" s="10" t="str">
        <f t="shared" si="35"/>
        <v/>
      </c>
      <c r="I1874" s="28">
        <v>0</v>
      </c>
    </row>
    <row r="1875" spans="2:9" ht="38.25" hidden="1" x14ac:dyDescent="0.2">
      <c r="B1875" s="9" t="s">
        <v>8183</v>
      </c>
      <c r="C1875" s="12" t="s">
        <v>7974</v>
      </c>
      <c r="D1875" s="14" t="s">
        <v>8184</v>
      </c>
      <c r="E1875" s="10">
        <v>0</v>
      </c>
      <c r="F1875" s="10" t="str">
        <f>IF(REKAPITULACIJA!$F$48*I1875=0,"",REKAPITULACIJA!$F$48*I1875)</f>
        <v/>
      </c>
      <c r="G1875" s="10" t="str">
        <f t="shared" si="35"/>
        <v/>
      </c>
      <c r="I1875" s="28">
        <v>0</v>
      </c>
    </row>
    <row r="1876" spans="2:9" ht="38.25" hidden="1" x14ac:dyDescent="0.2">
      <c r="B1876" s="9" t="s">
        <v>8185</v>
      </c>
      <c r="C1876" s="12" t="s">
        <v>7974</v>
      </c>
      <c r="D1876" s="14" t="s">
        <v>8186</v>
      </c>
      <c r="E1876" s="10">
        <v>0</v>
      </c>
      <c r="F1876" s="10" t="str">
        <f>IF(REKAPITULACIJA!$F$48*I1876=0,"",REKAPITULACIJA!$F$48*I1876)</f>
        <v/>
      </c>
      <c r="G1876" s="10" t="str">
        <f t="shared" si="35"/>
        <v/>
      </c>
      <c r="I1876" s="28">
        <v>0</v>
      </c>
    </row>
    <row r="1877" spans="2:9" ht="38.25" hidden="1" x14ac:dyDescent="0.2">
      <c r="B1877" s="9" t="s">
        <v>8187</v>
      </c>
      <c r="C1877" s="12" t="s">
        <v>7974</v>
      </c>
      <c r="D1877" s="14" t="s">
        <v>8188</v>
      </c>
      <c r="E1877" s="10">
        <v>0</v>
      </c>
      <c r="F1877" s="10" t="str">
        <f>IF(REKAPITULACIJA!$F$48*I1877=0,"",REKAPITULACIJA!$F$48*I1877)</f>
        <v/>
      </c>
      <c r="G1877" s="10" t="str">
        <f t="shared" si="35"/>
        <v/>
      </c>
      <c r="I1877" s="28">
        <v>0</v>
      </c>
    </row>
    <row r="1878" spans="2:9" ht="38.25" hidden="1" x14ac:dyDescent="0.2">
      <c r="B1878" s="9" t="s">
        <v>8189</v>
      </c>
      <c r="C1878" s="12" t="s">
        <v>7974</v>
      </c>
      <c r="D1878" s="14" t="s">
        <v>8190</v>
      </c>
      <c r="E1878" s="10">
        <v>0</v>
      </c>
      <c r="F1878" s="10" t="str">
        <f>IF(REKAPITULACIJA!$F$48*I1878=0,"",REKAPITULACIJA!$F$48*I1878)</f>
        <v/>
      </c>
      <c r="G1878" s="10" t="str">
        <f t="shared" si="35"/>
        <v/>
      </c>
      <c r="I1878" s="28">
        <v>0</v>
      </c>
    </row>
    <row r="1879" spans="2:9" ht="38.25" hidden="1" x14ac:dyDescent="0.2">
      <c r="B1879" s="9" t="s">
        <v>8191</v>
      </c>
      <c r="C1879" s="12" t="s">
        <v>7974</v>
      </c>
      <c r="D1879" s="14" t="s">
        <v>9674</v>
      </c>
      <c r="E1879" s="10">
        <v>0</v>
      </c>
      <c r="F1879" s="10" t="str">
        <f>IF(REKAPITULACIJA!$F$48*I1879=0,"",REKAPITULACIJA!$F$48*I1879)</f>
        <v/>
      </c>
      <c r="G1879" s="10" t="str">
        <f t="shared" si="35"/>
        <v/>
      </c>
      <c r="I1879" s="28">
        <v>0</v>
      </c>
    </row>
    <row r="1880" spans="2:9" ht="38.25" hidden="1" x14ac:dyDescent="0.2">
      <c r="B1880" s="9" t="s">
        <v>8192</v>
      </c>
      <c r="C1880" s="12" t="s">
        <v>7974</v>
      </c>
      <c r="D1880" s="14" t="s">
        <v>9675</v>
      </c>
      <c r="E1880" s="10">
        <v>0</v>
      </c>
      <c r="F1880" s="10" t="str">
        <f>IF(REKAPITULACIJA!$F$48*I1880=0,"",REKAPITULACIJA!$F$48*I1880)</f>
        <v/>
      </c>
      <c r="G1880" s="10" t="str">
        <f t="shared" si="35"/>
        <v/>
      </c>
      <c r="I1880" s="28">
        <v>0</v>
      </c>
    </row>
    <row r="1881" spans="2:9" ht="38.25" hidden="1" x14ac:dyDescent="0.2">
      <c r="B1881" s="9" t="s">
        <v>8193</v>
      </c>
      <c r="C1881" s="12" t="s">
        <v>7974</v>
      </c>
      <c r="D1881" s="14" t="s">
        <v>9676</v>
      </c>
      <c r="E1881" s="10">
        <v>0</v>
      </c>
      <c r="F1881" s="10" t="str">
        <f>IF(REKAPITULACIJA!$F$48*I1881=0,"",REKAPITULACIJA!$F$48*I1881)</f>
        <v/>
      </c>
      <c r="G1881" s="10" t="str">
        <f t="shared" si="35"/>
        <v/>
      </c>
      <c r="I1881" s="28">
        <v>0</v>
      </c>
    </row>
    <row r="1882" spans="2:9" ht="38.25" hidden="1" x14ac:dyDescent="0.2">
      <c r="B1882" s="9" t="s">
        <v>8194</v>
      </c>
      <c r="C1882" s="12" t="s">
        <v>7974</v>
      </c>
      <c r="D1882" s="14" t="s">
        <v>9677</v>
      </c>
      <c r="E1882" s="10">
        <v>0</v>
      </c>
      <c r="F1882" s="10" t="str">
        <f>IF(REKAPITULACIJA!$F$48*I1882=0,"",REKAPITULACIJA!$F$48*I1882)</f>
        <v/>
      </c>
      <c r="G1882" s="10" t="str">
        <f t="shared" si="35"/>
        <v/>
      </c>
      <c r="I1882" s="28">
        <v>0</v>
      </c>
    </row>
    <row r="1883" spans="2:9" ht="38.25" hidden="1" x14ac:dyDescent="0.2">
      <c r="B1883" s="9" t="s">
        <v>8195</v>
      </c>
      <c r="C1883" s="12" t="s">
        <v>47</v>
      </c>
      <c r="D1883" s="14" t="s">
        <v>9678</v>
      </c>
      <c r="E1883" s="10">
        <v>0</v>
      </c>
      <c r="F1883" s="10" t="str">
        <f>IF(REKAPITULACIJA!$F$48*I1883=0,"",REKAPITULACIJA!$F$48*I1883)</f>
        <v/>
      </c>
      <c r="G1883" s="10" t="str">
        <f t="shared" si="35"/>
        <v/>
      </c>
      <c r="I1883" s="28">
        <v>0</v>
      </c>
    </row>
    <row r="1884" spans="2:9" ht="38.25" hidden="1" x14ac:dyDescent="0.2">
      <c r="B1884" s="9" t="s">
        <v>8196</v>
      </c>
      <c r="C1884" s="12" t="s">
        <v>47</v>
      </c>
      <c r="D1884" s="14" t="s">
        <v>9679</v>
      </c>
      <c r="E1884" s="10">
        <v>0</v>
      </c>
      <c r="F1884" s="10" t="str">
        <f>IF(REKAPITULACIJA!$F$48*I1884=0,"",REKAPITULACIJA!$F$48*I1884)</f>
        <v/>
      </c>
      <c r="G1884" s="10" t="str">
        <f t="shared" si="35"/>
        <v/>
      </c>
      <c r="I1884" s="28">
        <v>0</v>
      </c>
    </row>
    <row r="1885" spans="2:9" ht="38.25" hidden="1" x14ac:dyDescent="0.2">
      <c r="B1885" s="9" t="s">
        <v>8197</v>
      </c>
      <c r="C1885" s="12" t="s">
        <v>47</v>
      </c>
      <c r="D1885" s="14" t="s">
        <v>9680</v>
      </c>
      <c r="E1885" s="10">
        <v>0</v>
      </c>
      <c r="F1885" s="10" t="str">
        <f>IF(REKAPITULACIJA!$F$48*I1885=0,"",REKAPITULACIJA!$F$48*I1885)</f>
        <v/>
      </c>
      <c r="G1885" s="10" t="str">
        <f t="shared" si="35"/>
        <v/>
      </c>
      <c r="I1885" s="28">
        <v>0</v>
      </c>
    </row>
    <row r="1886" spans="2:9" ht="38.25" hidden="1" x14ac:dyDescent="0.2">
      <c r="B1886" s="9" t="s">
        <v>8198</v>
      </c>
      <c r="C1886" s="12" t="s">
        <v>47</v>
      </c>
      <c r="D1886" s="14" t="s">
        <v>9681</v>
      </c>
      <c r="E1886" s="10">
        <v>0</v>
      </c>
      <c r="F1886" s="10" t="str">
        <f>IF(REKAPITULACIJA!$F$48*I1886=0,"",REKAPITULACIJA!$F$48*I1886)</f>
        <v/>
      </c>
      <c r="G1886" s="10" t="str">
        <f t="shared" si="35"/>
        <v/>
      </c>
      <c r="I1886" s="28">
        <v>0</v>
      </c>
    </row>
    <row r="1887" spans="2:9" ht="38.25" hidden="1" x14ac:dyDescent="0.2">
      <c r="B1887" s="9" t="s">
        <v>8199</v>
      </c>
      <c r="C1887" s="12" t="s">
        <v>47</v>
      </c>
      <c r="D1887" s="14" t="s">
        <v>9682</v>
      </c>
      <c r="E1887" s="10">
        <v>0</v>
      </c>
      <c r="F1887" s="10" t="str">
        <f>IF(REKAPITULACIJA!$F$48*I1887=0,"",REKAPITULACIJA!$F$48*I1887)</f>
        <v/>
      </c>
      <c r="G1887" s="10" t="str">
        <f t="shared" si="35"/>
        <v/>
      </c>
      <c r="I1887" s="28">
        <v>0</v>
      </c>
    </row>
    <row r="1888" spans="2:9" ht="25.5" hidden="1" x14ac:dyDescent="0.2">
      <c r="B1888" s="9" t="s">
        <v>8200</v>
      </c>
      <c r="C1888" s="12" t="s">
        <v>47</v>
      </c>
      <c r="D1888" s="14" t="s">
        <v>8201</v>
      </c>
      <c r="E1888" s="10">
        <v>0</v>
      </c>
      <c r="F1888" s="10" t="str">
        <f>IF(REKAPITULACIJA!$F$48*I1888=0,"",REKAPITULACIJA!$F$48*I1888)</f>
        <v/>
      </c>
      <c r="G1888" s="10" t="str">
        <f t="shared" si="35"/>
        <v/>
      </c>
      <c r="I1888" s="28">
        <v>0</v>
      </c>
    </row>
    <row r="1889" spans="2:9" ht="38.25" hidden="1" x14ac:dyDescent="0.2">
      <c r="B1889" s="9" t="s">
        <v>8202</v>
      </c>
      <c r="C1889" s="12" t="s">
        <v>47</v>
      </c>
      <c r="D1889" s="14" t="s">
        <v>9683</v>
      </c>
      <c r="E1889" s="10">
        <v>0</v>
      </c>
      <c r="F1889" s="10" t="str">
        <f>IF(REKAPITULACIJA!$F$48*I1889=0,"",REKAPITULACIJA!$F$48*I1889)</f>
        <v/>
      </c>
      <c r="G1889" s="10" t="str">
        <f t="shared" si="35"/>
        <v/>
      </c>
      <c r="I1889" s="28">
        <v>0</v>
      </c>
    </row>
    <row r="1890" spans="2:9" ht="51" hidden="1" x14ac:dyDescent="0.2">
      <c r="B1890" s="9" t="s">
        <v>8203</v>
      </c>
      <c r="C1890" s="12" t="s">
        <v>84</v>
      </c>
      <c r="D1890" s="14" t="s">
        <v>9684</v>
      </c>
      <c r="E1890" s="10">
        <v>0</v>
      </c>
      <c r="F1890" s="10" t="str">
        <f>IF(REKAPITULACIJA!$F$48*I1890=0,"",REKAPITULACIJA!$F$48*I1890)</f>
        <v/>
      </c>
      <c r="G1890" s="10" t="str">
        <f t="shared" si="35"/>
        <v/>
      </c>
      <c r="I1890" s="28">
        <v>0</v>
      </c>
    </row>
    <row r="1891" spans="2:9" ht="51" hidden="1" x14ac:dyDescent="0.2">
      <c r="B1891" s="9" t="s">
        <v>8204</v>
      </c>
      <c r="C1891" s="12" t="s">
        <v>7974</v>
      </c>
      <c r="D1891" s="14" t="s">
        <v>9685</v>
      </c>
      <c r="E1891" s="10">
        <v>0</v>
      </c>
      <c r="F1891" s="10" t="str">
        <f>IF(REKAPITULACIJA!$F$48*I1891=0,"",REKAPITULACIJA!$F$48*I1891)</f>
        <v/>
      </c>
      <c r="G1891" s="10" t="str">
        <f t="shared" si="35"/>
        <v/>
      </c>
      <c r="I1891" s="28">
        <v>0</v>
      </c>
    </row>
    <row r="1892" spans="2:9" ht="51" hidden="1" x14ac:dyDescent="0.2">
      <c r="B1892" s="9" t="s">
        <v>8205</v>
      </c>
      <c r="C1892" s="12" t="s">
        <v>7974</v>
      </c>
      <c r="D1892" s="14" t="s">
        <v>9686</v>
      </c>
      <c r="E1892" s="10">
        <v>0</v>
      </c>
      <c r="F1892" s="10">
        <v>12.45</v>
      </c>
      <c r="G1892" s="10">
        <f t="shared" si="35"/>
        <v>0</v>
      </c>
      <c r="I1892" s="28">
        <v>0</v>
      </c>
    </row>
    <row r="1893" spans="2:9" ht="38.25" hidden="1" x14ac:dyDescent="0.2">
      <c r="B1893" s="9" t="s">
        <v>8206</v>
      </c>
      <c r="C1893" s="12" t="s">
        <v>7974</v>
      </c>
      <c r="D1893" s="14" t="s">
        <v>8207</v>
      </c>
      <c r="E1893" s="10">
        <v>0</v>
      </c>
      <c r="F1893" s="10" t="str">
        <f>IF(REKAPITULACIJA!$F$48*I1893=0,"",REKAPITULACIJA!$F$48*I1893)</f>
        <v/>
      </c>
      <c r="G1893" s="10" t="str">
        <f t="shared" si="35"/>
        <v/>
      </c>
      <c r="I1893" s="28">
        <v>0</v>
      </c>
    </row>
    <row r="1894" spans="2:9" ht="38.25" hidden="1" x14ac:dyDescent="0.2">
      <c r="B1894" s="9" t="s">
        <v>8208</v>
      </c>
      <c r="C1894" s="12" t="s">
        <v>7974</v>
      </c>
      <c r="D1894" s="14" t="s">
        <v>8209</v>
      </c>
      <c r="E1894" s="10">
        <v>0</v>
      </c>
      <c r="F1894" s="10" t="str">
        <f>IF(REKAPITULACIJA!$F$48*I1894=0,"",REKAPITULACIJA!$F$48*I1894)</f>
        <v/>
      </c>
      <c r="G1894" s="10" t="str">
        <f t="shared" si="35"/>
        <v/>
      </c>
      <c r="I1894" s="28">
        <v>0</v>
      </c>
    </row>
    <row r="1895" spans="2:9" ht="51" hidden="1" x14ac:dyDescent="0.2">
      <c r="B1895" s="9" t="s">
        <v>8210</v>
      </c>
      <c r="C1895" s="12" t="s">
        <v>7974</v>
      </c>
      <c r="D1895" s="14" t="s">
        <v>9687</v>
      </c>
      <c r="E1895" s="10">
        <v>0</v>
      </c>
      <c r="F1895" s="10" t="str">
        <f>IF(REKAPITULACIJA!$F$48*I1895=0,"",REKAPITULACIJA!$F$48*I1895)</f>
        <v/>
      </c>
      <c r="G1895" s="10" t="str">
        <f t="shared" si="35"/>
        <v/>
      </c>
      <c r="I1895" s="28">
        <v>0</v>
      </c>
    </row>
    <row r="1896" spans="2:9" ht="51" hidden="1" x14ac:dyDescent="0.2">
      <c r="B1896" s="9" t="s">
        <v>8211</v>
      </c>
      <c r="C1896" s="12" t="s">
        <v>7974</v>
      </c>
      <c r="D1896" s="14" t="s">
        <v>9688</v>
      </c>
      <c r="E1896" s="10">
        <v>0</v>
      </c>
      <c r="F1896" s="10" t="str">
        <f>IF(REKAPITULACIJA!$F$48*I1896=0,"",REKAPITULACIJA!$F$48*I1896)</f>
        <v/>
      </c>
      <c r="G1896" s="10" t="str">
        <f t="shared" si="35"/>
        <v/>
      </c>
      <c r="I1896" s="28">
        <v>0</v>
      </c>
    </row>
    <row r="1897" spans="2:9" ht="51" hidden="1" x14ac:dyDescent="0.2">
      <c r="B1897" s="9" t="s">
        <v>8212</v>
      </c>
      <c r="C1897" s="12" t="s">
        <v>7974</v>
      </c>
      <c r="D1897" s="14" t="s">
        <v>9689</v>
      </c>
      <c r="E1897" s="10">
        <v>0</v>
      </c>
      <c r="F1897" s="10" t="str">
        <f>IF(REKAPITULACIJA!$F$48*I1897=0,"",REKAPITULACIJA!$F$48*I1897)</f>
        <v/>
      </c>
      <c r="G1897" s="10" t="str">
        <f t="shared" si="35"/>
        <v/>
      </c>
      <c r="I1897" s="28">
        <v>0</v>
      </c>
    </row>
    <row r="1898" spans="2:9" ht="38.25" hidden="1" x14ac:dyDescent="0.2">
      <c r="B1898" s="9" t="s">
        <v>8213</v>
      </c>
      <c r="C1898" s="12" t="s">
        <v>7974</v>
      </c>
      <c r="D1898" s="14" t="s">
        <v>8214</v>
      </c>
      <c r="E1898" s="10">
        <v>0</v>
      </c>
      <c r="F1898" s="10" t="str">
        <f>IF(REKAPITULACIJA!$F$48*I1898=0,"",REKAPITULACIJA!$F$48*I1898)</f>
        <v/>
      </c>
      <c r="G1898" s="10" t="str">
        <f t="shared" si="35"/>
        <v/>
      </c>
      <c r="I1898" s="28">
        <v>0</v>
      </c>
    </row>
    <row r="1899" spans="2:9" ht="38.25" hidden="1" x14ac:dyDescent="0.2">
      <c r="B1899" s="9" t="s">
        <v>8215</v>
      </c>
      <c r="C1899" s="12" t="s">
        <v>7974</v>
      </c>
      <c r="D1899" s="14" t="s">
        <v>9690</v>
      </c>
      <c r="E1899" s="10">
        <v>0</v>
      </c>
      <c r="F1899" s="10" t="str">
        <f>IF(REKAPITULACIJA!$F$48*I1899=0,"",REKAPITULACIJA!$F$48*I1899)</f>
        <v/>
      </c>
      <c r="G1899" s="10" t="str">
        <f t="shared" si="35"/>
        <v/>
      </c>
      <c r="I1899" s="28">
        <v>0</v>
      </c>
    </row>
    <row r="1900" spans="2:9" ht="38.25" hidden="1" x14ac:dyDescent="0.2">
      <c r="B1900" s="9" t="s">
        <v>8216</v>
      </c>
      <c r="C1900" s="12" t="s">
        <v>7974</v>
      </c>
      <c r="D1900" s="14" t="s">
        <v>9691</v>
      </c>
      <c r="E1900" s="10">
        <v>0</v>
      </c>
      <c r="F1900" s="10" t="str">
        <f>IF(REKAPITULACIJA!$F$48*I1900=0,"",REKAPITULACIJA!$F$48*I1900)</f>
        <v/>
      </c>
      <c r="G1900" s="10" t="str">
        <f t="shared" si="35"/>
        <v/>
      </c>
      <c r="I1900" s="28">
        <v>0</v>
      </c>
    </row>
    <row r="1901" spans="2:9" ht="38.25" hidden="1" x14ac:dyDescent="0.2">
      <c r="B1901" s="9" t="s">
        <v>8217</v>
      </c>
      <c r="C1901" s="12" t="s">
        <v>7974</v>
      </c>
      <c r="D1901" s="14" t="s">
        <v>9692</v>
      </c>
      <c r="E1901" s="10">
        <v>0</v>
      </c>
      <c r="F1901" s="10" t="str">
        <f>IF(REKAPITULACIJA!$F$48*I1901=0,"",REKAPITULACIJA!$F$48*I1901)</f>
        <v/>
      </c>
      <c r="G1901" s="10" t="str">
        <f t="shared" si="35"/>
        <v/>
      </c>
      <c r="I1901" s="28">
        <v>0</v>
      </c>
    </row>
    <row r="1902" spans="2:9" ht="38.25" hidden="1" x14ac:dyDescent="0.2">
      <c r="B1902" s="9" t="s">
        <v>8218</v>
      </c>
      <c r="C1902" s="12" t="s">
        <v>7974</v>
      </c>
      <c r="D1902" s="14" t="s">
        <v>9693</v>
      </c>
      <c r="E1902" s="10">
        <v>0</v>
      </c>
      <c r="F1902" s="10" t="str">
        <f>IF(REKAPITULACIJA!$F$48*I1902=0,"",REKAPITULACIJA!$F$48*I1902)</f>
        <v/>
      </c>
      <c r="G1902" s="10" t="str">
        <f t="shared" si="35"/>
        <v/>
      </c>
      <c r="I1902" s="28">
        <v>0</v>
      </c>
    </row>
    <row r="1903" spans="2:9" ht="38.25" hidden="1" x14ac:dyDescent="0.2">
      <c r="B1903" s="9" t="s">
        <v>8219</v>
      </c>
      <c r="C1903" s="12" t="s">
        <v>7974</v>
      </c>
      <c r="D1903" s="14" t="s">
        <v>9694</v>
      </c>
      <c r="E1903" s="10">
        <v>0</v>
      </c>
      <c r="F1903" s="10" t="str">
        <f>IF(REKAPITULACIJA!$F$48*I1903=0,"",REKAPITULACIJA!$F$48*I1903)</f>
        <v/>
      </c>
      <c r="G1903" s="10" t="str">
        <f t="shared" si="35"/>
        <v/>
      </c>
      <c r="I1903" s="28">
        <v>0</v>
      </c>
    </row>
    <row r="1904" spans="2:9" ht="38.25" hidden="1" x14ac:dyDescent="0.2">
      <c r="B1904" s="9" t="s">
        <v>8220</v>
      </c>
      <c r="C1904" s="12" t="s">
        <v>7974</v>
      </c>
      <c r="D1904" s="14" t="s">
        <v>8221</v>
      </c>
      <c r="E1904" s="10">
        <v>0</v>
      </c>
      <c r="F1904" s="10" t="str">
        <f>IF(REKAPITULACIJA!$F$48*I1904=0,"",REKAPITULACIJA!$F$48*I1904)</f>
        <v/>
      </c>
      <c r="G1904" s="10" t="str">
        <f t="shared" si="35"/>
        <v/>
      </c>
      <c r="I1904" s="28">
        <v>0</v>
      </c>
    </row>
    <row r="1905" spans="2:9" ht="38.25" hidden="1" x14ac:dyDescent="0.2">
      <c r="B1905" s="9" t="s">
        <v>8222</v>
      </c>
      <c r="C1905" s="12" t="s">
        <v>7974</v>
      </c>
      <c r="D1905" s="14" t="s">
        <v>9695</v>
      </c>
      <c r="E1905" s="10">
        <v>0</v>
      </c>
      <c r="F1905" s="10" t="str">
        <f>IF(REKAPITULACIJA!$F$48*I1905=0,"",REKAPITULACIJA!$F$48*I1905)</f>
        <v/>
      </c>
      <c r="G1905" s="10" t="str">
        <f t="shared" si="35"/>
        <v/>
      </c>
      <c r="I1905" s="28">
        <v>0</v>
      </c>
    </row>
    <row r="1906" spans="2:9" ht="38.25" hidden="1" x14ac:dyDescent="0.2">
      <c r="B1906" s="9" t="s">
        <v>8223</v>
      </c>
      <c r="C1906" s="12" t="s">
        <v>4699</v>
      </c>
      <c r="D1906" s="14" t="s">
        <v>8224</v>
      </c>
      <c r="E1906" s="10">
        <v>0</v>
      </c>
      <c r="F1906" s="10" t="str">
        <f>IF(REKAPITULACIJA!$F$48*I1906=0,"",REKAPITULACIJA!$F$48*I1906)</f>
        <v/>
      </c>
      <c r="G1906" s="10" t="str">
        <f t="shared" si="35"/>
        <v/>
      </c>
      <c r="I1906" s="28">
        <v>0</v>
      </c>
    </row>
    <row r="1907" spans="2:9" ht="51" hidden="1" x14ac:dyDescent="0.2">
      <c r="B1907" s="9" t="s">
        <v>8225</v>
      </c>
      <c r="C1907" s="12" t="s">
        <v>4699</v>
      </c>
      <c r="D1907" s="14" t="s">
        <v>9696</v>
      </c>
      <c r="E1907" s="10">
        <v>0</v>
      </c>
      <c r="F1907" s="10" t="str">
        <f>IF(REKAPITULACIJA!$F$48*I1907=0,"",REKAPITULACIJA!$F$48*I1907)</f>
        <v/>
      </c>
      <c r="G1907" s="10" t="str">
        <f t="shared" si="35"/>
        <v/>
      </c>
      <c r="I1907" s="28">
        <v>0</v>
      </c>
    </row>
    <row r="1908" spans="2:9" ht="25.5" hidden="1" x14ac:dyDescent="0.2">
      <c r="B1908" s="9" t="s">
        <v>8226</v>
      </c>
      <c r="C1908" s="12" t="s">
        <v>7974</v>
      </c>
      <c r="D1908" s="14" t="s">
        <v>8227</v>
      </c>
      <c r="E1908" s="10">
        <v>0</v>
      </c>
      <c r="F1908" s="10" t="str">
        <f>IF(REKAPITULACIJA!$F$48*I1908=0,"",REKAPITULACIJA!$F$48*I1908)</f>
        <v/>
      </c>
      <c r="G1908" s="10" t="str">
        <f t="shared" si="35"/>
        <v/>
      </c>
      <c r="I1908" s="28">
        <v>0</v>
      </c>
    </row>
    <row r="1909" spans="2:9" ht="38.25" hidden="1" x14ac:dyDescent="0.2">
      <c r="B1909" s="9" t="s">
        <v>8228</v>
      </c>
      <c r="C1909" s="12" t="s">
        <v>7974</v>
      </c>
      <c r="D1909" s="14" t="s">
        <v>9697</v>
      </c>
      <c r="E1909" s="10">
        <v>0</v>
      </c>
      <c r="F1909" s="10" t="str">
        <f>IF(REKAPITULACIJA!$F$48*I1909=0,"",REKAPITULACIJA!$F$48*I1909)</f>
        <v/>
      </c>
      <c r="G1909" s="10" t="str">
        <f t="shared" si="35"/>
        <v/>
      </c>
      <c r="I1909" s="28">
        <v>0</v>
      </c>
    </row>
    <row r="1910" spans="2:9" ht="38.25" hidden="1" x14ac:dyDescent="0.2">
      <c r="B1910" s="9" t="s">
        <v>8229</v>
      </c>
      <c r="C1910" s="12" t="s">
        <v>7974</v>
      </c>
      <c r="D1910" s="14" t="s">
        <v>9698</v>
      </c>
      <c r="E1910" s="10">
        <v>0</v>
      </c>
      <c r="F1910" s="10" t="str">
        <f>IF(REKAPITULACIJA!$F$48*I1910=0,"",REKAPITULACIJA!$F$48*I1910)</f>
        <v/>
      </c>
      <c r="G1910" s="10" t="str">
        <f t="shared" si="35"/>
        <v/>
      </c>
      <c r="I1910" s="28">
        <v>0</v>
      </c>
    </row>
    <row r="1911" spans="2:9" ht="38.25" hidden="1" x14ac:dyDescent="0.2">
      <c r="B1911" s="9" t="s">
        <v>8230</v>
      </c>
      <c r="C1911" s="12" t="s">
        <v>7974</v>
      </c>
      <c r="D1911" s="14" t="s">
        <v>9699</v>
      </c>
      <c r="E1911" s="10">
        <v>0</v>
      </c>
      <c r="F1911" s="10" t="str">
        <f>IF(REKAPITULACIJA!$F$48*I1911=0,"",REKAPITULACIJA!$F$48*I1911)</f>
        <v/>
      </c>
      <c r="G1911" s="10" t="str">
        <f t="shared" si="35"/>
        <v/>
      </c>
      <c r="I1911" s="28">
        <v>0</v>
      </c>
    </row>
    <row r="1912" spans="2:9" ht="38.25" hidden="1" x14ac:dyDescent="0.2">
      <c r="B1912" s="9" t="s">
        <v>8231</v>
      </c>
      <c r="C1912" s="12" t="s">
        <v>7974</v>
      </c>
      <c r="D1912" s="14" t="s">
        <v>9700</v>
      </c>
      <c r="E1912" s="10">
        <v>0</v>
      </c>
      <c r="F1912" s="10" t="str">
        <f>IF(REKAPITULACIJA!$F$48*I1912=0,"",REKAPITULACIJA!$F$48*I1912)</f>
        <v/>
      </c>
      <c r="G1912" s="10" t="str">
        <f t="shared" si="35"/>
        <v/>
      </c>
      <c r="I1912" s="28">
        <v>0</v>
      </c>
    </row>
    <row r="1913" spans="2:9" ht="38.25" hidden="1" x14ac:dyDescent="0.2">
      <c r="B1913" s="9" t="s">
        <v>8232</v>
      </c>
      <c r="C1913" s="12" t="s">
        <v>7974</v>
      </c>
      <c r="D1913" s="14" t="s">
        <v>9701</v>
      </c>
      <c r="E1913" s="10">
        <v>0</v>
      </c>
      <c r="F1913" s="10" t="str">
        <f>IF(REKAPITULACIJA!$F$48*I1913=0,"",REKAPITULACIJA!$F$48*I1913)</f>
        <v/>
      </c>
      <c r="G1913" s="10" t="str">
        <f t="shared" si="35"/>
        <v/>
      </c>
      <c r="I1913" s="28">
        <v>0</v>
      </c>
    </row>
    <row r="1914" spans="2:9" ht="25.5" hidden="1" x14ac:dyDescent="0.2">
      <c r="B1914" s="9" t="s">
        <v>8233</v>
      </c>
      <c r="C1914" s="12" t="s">
        <v>7974</v>
      </c>
      <c r="D1914" s="14" t="s">
        <v>8234</v>
      </c>
      <c r="E1914" s="10">
        <v>0</v>
      </c>
      <c r="F1914" s="10" t="str">
        <f>IF(REKAPITULACIJA!$F$48*I1914=0,"",REKAPITULACIJA!$F$48*I1914)</f>
        <v/>
      </c>
      <c r="G1914" s="10" t="str">
        <f t="shared" si="35"/>
        <v/>
      </c>
      <c r="I1914" s="28">
        <v>0</v>
      </c>
    </row>
    <row r="1915" spans="2:9" ht="38.25" hidden="1" x14ac:dyDescent="0.2">
      <c r="B1915" s="9" t="s">
        <v>8235</v>
      </c>
      <c r="C1915" s="12" t="s">
        <v>7974</v>
      </c>
      <c r="D1915" s="14" t="s">
        <v>9702</v>
      </c>
      <c r="E1915" s="10">
        <v>0</v>
      </c>
      <c r="F1915" s="10" t="str">
        <f>IF(REKAPITULACIJA!$F$48*I1915=0,"",REKAPITULACIJA!$F$48*I1915)</f>
        <v/>
      </c>
      <c r="G1915" s="10" t="str">
        <f t="shared" si="35"/>
        <v/>
      </c>
      <c r="I1915" s="28">
        <v>0</v>
      </c>
    </row>
    <row r="1916" spans="2:9" ht="38.25" hidden="1" x14ac:dyDescent="0.2">
      <c r="B1916" s="9" t="s">
        <v>8236</v>
      </c>
      <c r="C1916" s="12" t="s">
        <v>7974</v>
      </c>
      <c r="D1916" s="14" t="s">
        <v>9703</v>
      </c>
      <c r="E1916" s="10">
        <v>0</v>
      </c>
      <c r="F1916" s="10" t="str">
        <f>IF(REKAPITULACIJA!$F$48*I1916=0,"",REKAPITULACIJA!$F$48*I1916)</f>
        <v/>
      </c>
      <c r="G1916" s="10" t="str">
        <f t="shared" si="35"/>
        <v/>
      </c>
      <c r="I1916" s="28">
        <v>0</v>
      </c>
    </row>
    <row r="1917" spans="2:9" ht="38.25" hidden="1" x14ac:dyDescent="0.2">
      <c r="B1917" s="9" t="s">
        <v>8237</v>
      </c>
      <c r="C1917" s="12" t="s">
        <v>7974</v>
      </c>
      <c r="D1917" s="14" t="s">
        <v>9704</v>
      </c>
      <c r="E1917" s="10">
        <v>0</v>
      </c>
      <c r="F1917" s="10" t="str">
        <f>IF(REKAPITULACIJA!$F$48*I1917=0,"",REKAPITULACIJA!$F$48*I1917)</f>
        <v/>
      </c>
      <c r="G1917" s="10" t="str">
        <f t="shared" si="35"/>
        <v/>
      </c>
      <c r="I1917" s="28">
        <v>0</v>
      </c>
    </row>
    <row r="1918" spans="2:9" ht="38.25" hidden="1" x14ac:dyDescent="0.2">
      <c r="B1918" s="9" t="s">
        <v>8238</v>
      </c>
      <c r="C1918" s="12" t="s">
        <v>7974</v>
      </c>
      <c r="D1918" s="14" t="s">
        <v>9705</v>
      </c>
      <c r="E1918" s="10">
        <v>0</v>
      </c>
      <c r="F1918" s="10" t="str">
        <f>IF(REKAPITULACIJA!$F$48*I1918=0,"",REKAPITULACIJA!$F$48*I1918)</f>
        <v/>
      </c>
      <c r="G1918" s="10" t="str">
        <f t="shared" si="35"/>
        <v/>
      </c>
      <c r="I1918" s="28">
        <v>0</v>
      </c>
    </row>
    <row r="1919" spans="2:9" ht="38.25" hidden="1" x14ac:dyDescent="0.2">
      <c r="B1919" s="9" t="s">
        <v>8239</v>
      </c>
      <c r="C1919" s="12" t="s">
        <v>7974</v>
      </c>
      <c r="D1919" s="14" t="s">
        <v>9706</v>
      </c>
      <c r="E1919" s="10">
        <v>0</v>
      </c>
      <c r="F1919" s="10" t="str">
        <f>IF(REKAPITULACIJA!$F$48*I1919=0,"",REKAPITULACIJA!$F$48*I1919)</f>
        <v/>
      </c>
      <c r="G1919" s="10" t="str">
        <f t="shared" si="35"/>
        <v/>
      </c>
      <c r="I1919" s="28">
        <v>0</v>
      </c>
    </row>
    <row r="1920" spans="2:9" ht="38.25" hidden="1" x14ac:dyDescent="0.2">
      <c r="B1920" s="9" t="s">
        <v>8240</v>
      </c>
      <c r="C1920" s="12" t="s">
        <v>7974</v>
      </c>
      <c r="D1920" s="14" t="s">
        <v>9707</v>
      </c>
      <c r="E1920" s="10">
        <v>0</v>
      </c>
      <c r="F1920" s="10" t="str">
        <f>IF(REKAPITULACIJA!$F$48*I1920=0,"",REKAPITULACIJA!$F$48*I1920)</f>
        <v/>
      </c>
      <c r="G1920" s="10" t="str">
        <f t="shared" si="35"/>
        <v/>
      </c>
      <c r="I1920" s="28">
        <v>0</v>
      </c>
    </row>
    <row r="1921" spans="2:9" ht="38.25" hidden="1" x14ac:dyDescent="0.2">
      <c r="B1921" s="9" t="s">
        <v>8241</v>
      </c>
      <c r="C1921" s="12" t="s">
        <v>7974</v>
      </c>
      <c r="D1921" s="14" t="s">
        <v>9708</v>
      </c>
      <c r="E1921" s="10">
        <v>0</v>
      </c>
      <c r="F1921" s="10" t="str">
        <f>IF(REKAPITULACIJA!$F$48*I1921=0,"",REKAPITULACIJA!$F$48*I1921)</f>
        <v/>
      </c>
      <c r="G1921" s="10" t="str">
        <f t="shared" si="35"/>
        <v/>
      </c>
      <c r="I1921" s="28">
        <v>0</v>
      </c>
    </row>
    <row r="1922" spans="2:9" ht="25.5" hidden="1" x14ac:dyDescent="0.2">
      <c r="B1922" s="9" t="s">
        <v>8242</v>
      </c>
      <c r="C1922" s="12" t="s">
        <v>7974</v>
      </c>
      <c r="D1922" s="14" t="s">
        <v>8243</v>
      </c>
      <c r="E1922" s="10">
        <v>0</v>
      </c>
      <c r="F1922" s="10" t="str">
        <f>IF(REKAPITULACIJA!$F$48*I1922=0,"",REKAPITULACIJA!$F$48*I1922)</f>
        <v/>
      </c>
      <c r="G1922" s="10" t="str">
        <f t="shared" si="35"/>
        <v/>
      </c>
      <c r="I1922" s="28">
        <v>0</v>
      </c>
    </row>
    <row r="1923" spans="2:9" ht="25.5" hidden="1" x14ac:dyDescent="0.2">
      <c r="B1923" s="9" t="s">
        <v>8244</v>
      </c>
      <c r="C1923" s="12" t="s">
        <v>7974</v>
      </c>
      <c r="D1923" s="14" t="s">
        <v>8245</v>
      </c>
      <c r="E1923" s="10">
        <v>0</v>
      </c>
      <c r="F1923" s="10" t="str">
        <f>IF(REKAPITULACIJA!$F$48*I1923=0,"",REKAPITULACIJA!$F$48*I1923)</f>
        <v/>
      </c>
      <c r="G1923" s="10" t="str">
        <f t="shared" si="35"/>
        <v/>
      </c>
      <c r="I1923" s="28">
        <v>0</v>
      </c>
    </row>
    <row r="1924" spans="2:9" ht="25.5" hidden="1" x14ac:dyDescent="0.2">
      <c r="B1924" s="9" t="s">
        <v>8246</v>
      </c>
      <c r="C1924" s="12" t="s">
        <v>7974</v>
      </c>
      <c r="D1924" s="14" t="s">
        <v>8247</v>
      </c>
      <c r="E1924" s="10">
        <v>0</v>
      </c>
      <c r="F1924" s="10" t="str">
        <f>IF(REKAPITULACIJA!$F$48*I1924=0,"",REKAPITULACIJA!$F$48*I1924)</f>
        <v/>
      </c>
      <c r="G1924" s="10" t="str">
        <f t="shared" si="35"/>
        <v/>
      </c>
      <c r="I1924" s="28">
        <v>0</v>
      </c>
    </row>
    <row r="1925" spans="2:9" ht="25.5" hidden="1" x14ac:dyDescent="0.2">
      <c r="B1925" s="9" t="s">
        <v>8248</v>
      </c>
      <c r="C1925" s="12" t="s">
        <v>7974</v>
      </c>
      <c r="D1925" s="14" t="s">
        <v>8249</v>
      </c>
      <c r="E1925" s="10">
        <v>0</v>
      </c>
      <c r="F1925" s="10" t="str">
        <f>IF(REKAPITULACIJA!$F$48*I1925=0,"",REKAPITULACIJA!$F$48*I1925)</f>
        <v/>
      </c>
      <c r="G1925" s="10" t="str">
        <f t="shared" si="35"/>
        <v/>
      </c>
      <c r="I1925" s="28">
        <v>0</v>
      </c>
    </row>
    <row r="1926" spans="2:9" ht="25.5" hidden="1" x14ac:dyDescent="0.2">
      <c r="B1926" s="9" t="s">
        <v>8250</v>
      </c>
      <c r="C1926" s="12" t="s">
        <v>7974</v>
      </c>
      <c r="D1926" s="14" t="s">
        <v>8251</v>
      </c>
      <c r="E1926" s="10">
        <v>0</v>
      </c>
      <c r="F1926" s="10" t="str">
        <f>IF(REKAPITULACIJA!$F$48*I1926=0,"",REKAPITULACIJA!$F$48*I1926)</f>
        <v/>
      </c>
      <c r="G1926" s="10" t="str">
        <f t="shared" si="35"/>
        <v/>
      </c>
      <c r="I1926" s="28">
        <v>0</v>
      </c>
    </row>
    <row r="1927" spans="2:9" ht="25.5" hidden="1" x14ac:dyDescent="0.2">
      <c r="B1927" s="9" t="s">
        <v>8252</v>
      </c>
      <c r="C1927" s="12" t="s">
        <v>7974</v>
      </c>
      <c r="D1927" s="14" t="s">
        <v>8253</v>
      </c>
      <c r="E1927" s="10">
        <v>0</v>
      </c>
      <c r="F1927" s="10" t="str">
        <f>IF(REKAPITULACIJA!$F$48*I1927=0,"",REKAPITULACIJA!$F$48*I1927)</f>
        <v/>
      </c>
      <c r="G1927" s="10" t="str">
        <f t="shared" si="35"/>
        <v/>
      </c>
      <c r="I1927" s="28">
        <v>0</v>
      </c>
    </row>
    <row r="1928" spans="2:9" ht="25.5" hidden="1" x14ac:dyDescent="0.2">
      <c r="B1928" s="9" t="s">
        <v>8254</v>
      </c>
      <c r="C1928" s="12" t="s">
        <v>7974</v>
      </c>
      <c r="D1928" s="14" t="s">
        <v>8255</v>
      </c>
      <c r="E1928" s="10">
        <v>0</v>
      </c>
      <c r="F1928" s="10" t="str">
        <f>IF(REKAPITULACIJA!$F$48*I1928=0,"",REKAPITULACIJA!$F$48*I1928)</f>
        <v/>
      </c>
      <c r="G1928" s="10" t="str">
        <f t="shared" si="35"/>
        <v/>
      </c>
      <c r="I1928" s="28">
        <v>0</v>
      </c>
    </row>
    <row r="1929" spans="2:9" ht="25.5" hidden="1" x14ac:dyDescent="0.2">
      <c r="B1929" s="9" t="s">
        <v>8256</v>
      </c>
      <c r="C1929" s="12" t="s">
        <v>7974</v>
      </c>
      <c r="D1929" s="14" t="s">
        <v>8257</v>
      </c>
      <c r="E1929" s="10">
        <v>0</v>
      </c>
      <c r="F1929" s="10" t="str">
        <f>IF(REKAPITULACIJA!$F$48*I1929=0,"",REKAPITULACIJA!$F$48*I1929)</f>
        <v/>
      </c>
      <c r="G1929" s="10" t="str">
        <f t="shared" si="35"/>
        <v/>
      </c>
      <c r="I1929" s="28">
        <v>0</v>
      </c>
    </row>
    <row r="1930" spans="2:9" ht="25.5" hidden="1" x14ac:dyDescent="0.2">
      <c r="B1930" s="9" t="s">
        <v>8258</v>
      </c>
      <c r="C1930" s="12" t="s">
        <v>7974</v>
      </c>
      <c r="D1930" s="14" t="s">
        <v>8259</v>
      </c>
      <c r="E1930" s="10">
        <v>0</v>
      </c>
      <c r="F1930" s="10" t="str">
        <f>IF(REKAPITULACIJA!$F$48*I1930=0,"",REKAPITULACIJA!$F$48*I1930)</f>
        <v/>
      </c>
      <c r="G1930" s="10" t="str">
        <f t="shared" si="35"/>
        <v/>
      </c>
      <c r="I1930" s="28">
        <v>0</v>
      </c>
    </row>
    <row r="1931" spans="2:9" ht="25.5" hidden="1" x14ac:dyDescent="0.2">
      <c r="B1931" s="9" t="s">
        <v>8260</v>
      </c>
      <c r="C1931" s="12" t="s">
        <v>7974</v>
      </c>
      <c r="D1931" s="14" t="s">
        <v>8261</v>
      </c>
      <c r="E1931" s="10">
        <v>0</v>
      </c>
      <c r="F1931" s="10" t="str">
        <f>IF(REKAPITULACIJA!$F$48*I1931=0,"",REKAPITULACIJA!$F$48*I1931)</f>
        <v/>
      </c>
      <c r="G1931" s="10" t="str">
        <f t="shared" si="35"/>
        <v/>
      </c>
      <c r="I1931" s="28">
        <v>0</v>
      </c>
    </row>
    <row r="1932" spans="2:9" ht="25.5" hidden="1" x14ac:dyDescent="0.2">
      <c r="B1932" s="9" t="s">
        <v>8262</v>
      </c>
      <c r="C1932" s="12" t="s">
        <v>7974</v>
      </c>
      <c r="D1932" s="14" t="s">
        <v>8263</v>
      </c>
      <c r="E1932" s="10">
        <v>0</v>
      </c>
      <c r="F1932" s="10" t="str">
        <f>IF(REKAPITULACIJA!$F$48*I1932=0,"",REKAPITULACIJA!$F$48*I1932)</f>
        <v/>
      </c>
      <c r="G1932" s="10" t="str">
        <f t="shared" si="35"/>
        <v/>
      </c>
      <c r="I1932" s="28">
        <v>0</v>
      </c>
    </row>
    <row r="1933" spans="2:9" ht="38.25" hidden="1" x14ac:dyDescent="0.2">
      <c r="B1933" s="9" t="s">
        <v>8264</v>
      </c>
      <c r="C1933" s="12" t="s">
        <v>7974</v>
      </c>
      <c r="D1933" s="14" t="s">
        <v>8265</v>
      </c>
      <c r="E1933" s="10">
        <v>0</v>
      </c>
      <c r="F1933" s="10" t="str">
        <f>IF(REKAPITULACIJA!$F$48*I1933=0,"",REKAPITULACIJA!$F$48*I1933)</f>
        <v/>
      </c>
      <c r="G1933" s="10" t="str">
        <f t="shared" si="35"/>
        <v/>
      </c>
      <c r="I1933" s="28">
        <v>0</v>
      </c>
    </row>
    <row r="1934" spans="2:9" ht="38.25" hidden="1" x14ac:dyDescent="0.2">
      <c r="B1934" s="9" t="s">
        <v>8266</v>
      </c>
      <c r="C1934" s="12" t="s">
        <v>7974</v>
      </c>
      <c r="D1934" s="14" t="s">
        <v>9709</v>
      </c>
      <c r="E1934" s="10">
        <v>0</v>
      </c>
      <c r="F1934" s="10" t="str">
        <f>IF(REKAPITULACIJA!$F$48*I1934=0,"",REKAPITULACIJA!$F$48*I1934)</f>
        <v/>
      </c>
      <c r="G1934" s="10" t="str">
        <f t="shared" si="35"/>
        <v/>
      </c>
      <c r="I1934" s="28">
        <v>0</v>
      </c>
    </row>
    <row r="1935" spans="2:9" ht="38.25" hidden="1" x14ac:dyDescent="0.2">
      <c r="B1935" s="9" t="s">
        <v>8267</v>
      </c>
      <c r="C1935" s="12" t="s">
        <v>7974</v>
      </c>
      <c r="D1935" s="14" t="s">
        <v>9710</v>
      </c>
      <c r="E1935" s="10">
        <v>0</v>
      </c>
      <c r="F1935" s="10" t="str">
        <f>IF(REKAPITULACIJA!$F$48*I1935=0,"",REKAPITULACIJA!$F$48*I1935)</f>
        <v/>
      </c>
      <c r="G1935" s="10" t="str">
        <f t="shared" si="35"/>
        <v/>
      </c>
      <c r="I1935" s="28">
        <v>0</v>
      </c>
    </row>
    <row r="1936" spans="2:9" ht="38.25" hidden="1" x14ac:dyDescent="0.2">
      <c r="B1936" s="9" t="s">
        <v>8268</v>
      </c>
      <c r="C1936" s="12" t="s">
        <v>7974</v>
      </c>
      <c r="D1936" s="14" t="s">
        <v>9711</v>
      </c>
      <c r="E1936" s="10">
        <v>0</v>
      </c>
      <c r="F1936" s="10" t="str">
        <f>IF(REKAPITULACIJA!$F$48*I1936=0,"",REKAPITULACIJA!$F$48*I1936)</f>
        <v/>
      </c>
      <c r="G1936" s="10" t="str">
        <f t="shared" ref="G1936:G1977" si="36">IF(F1936="","",E1936*F1936)</f>
        <v/>
      </c>
      <c r="I1936" s="28">
        <v>0</v>
      </c>
    </row>
    <row r="1937" spans="2:9" ht="51" hidden="1" x14ac:dyDescent="0.2">
      <c r="B1937" s="9" t="s">
        <v>8269</v>
      </c>
      <c r="C1937" s="12" t="s">
        <v>84</v>
      </c>
      <c r="D1937" s="14" t="s">
        <v>8270</v>
      </c>
      <c r="E1937" s="10">
        <v>0</v>
      </c>
      <c r="F1937" s="10" t="str">
        <f>IF(REKAPITULACIJA!$F$48*I1937=0,"",REKAPITULACIJA!$F$48*I1937)</f>
        <v/>
      </c>
      <c r="G1937" s="10" t="str">
        <f t="shared" si="36"/>
        <v/>
      </c>
      <c r="I1937" s="28">
        <v>0</v>
      </c>
    </row>
    <row r="1938" spans="2:9" ht="51" hidden="1" x14ac:dyDescent="0.2">
      <c r="B1938" s="9" t="s">
        <v>8271</v>
      </c>
      <c r="C1938" s="12" t="s">
        <v>84</v>
      </c>
      <c r="D1938" s="14" t="s">
        <v>8272</v>
      </c>
      <c r="E1938" s="10">
        <v>0</v>
      </c>
      <c r="F1938" s="10">
        <v>8</v>
      </c>
      <c r="G1938" s="10">
        <f t="shared" si="36"/>
        <v>0</v>
      </c>
      <c r="I1938" s="28">
        <v>0</v>
      </c>
    </row>
    <row r="1939" spans="2:9" ht="63.75" hidden="1" x14ac:dyDescent="0.2">
      <c r="B1939" s="9" t="s">
        <v>8273</v>
      </c>
      <c r="C1939" s="12" t="s">
        <v>84</v>
      </c>
      <c r="D1939" s="14" t="s">
        <v>9712</v>
      </c>
      <c r="E1939" s="10">
        <v>0</v>
      </c>
      <c r="F1939" s="10" t="str">
        <f>IF(REKAPITULACIJA!$F$48*I1939=0,"",REKAPITULACIJA!$F$48*I1939)</f>
        <v/>
      </c>
      <c r="G1939" s="10" t="str">
        <f t="shared" si="36"/>
        <v/>
      </c>
      <c r="I1939" s="28">
        <v>0</v>
      </c>
    </row>
    <row r="1940" spans="2:9" ht="38.25" hidden="1" x14ac:dyDescent="0.2">
      <c r="B1940" s="9" t="s">
        <v>8274</v>
      </c>
      <c r="C1940" s="12" t="s">
        <v>84</v>
      </c>
      <c r="D1940" s="14" t="s">
        <v>9713</v>
      </c>
      <c r="E1940" s="10">
        <v>0</v>
      </c>
      <c r="F1940" s="10" t="str">
        <f>IF(REKAPITULACIJA!$F$48*I1940=0,"",REKAPITULACIJA!$F$48*I1940)</f>
        <v/>
      </c>
      <c r="G1940" s="10" t="str">
        <f t="shared" si="36"/>
        <v/>
      </c>
      <c r="I1940" s="28">
        <v>0</v>
      </c>
    </row>
    <row r="1941" spans="2:9" ht="63.75" hidden="1" x14ac:dyDescent="0.2">
      <c r="B1941" s="9" t="s">
        <v>8275</v>
      </c>
      <c r="C1941" s="12" t="s">
        <v>84</v>
      </c>
      <c r="D1941" s="14" t="s">
        <v>8276</v>
      </c>
      <c r="E1941" s="10">
        <v>0</v>
      </c>
      <c r="F1941" s="10" t="str">
        <f>IF(REKAPITULACIJA!$F$48*I1941=0,"",REKAPITULACIJA!$F$48*I1941)</f>
        <v/>
      </c>
      <c r="G1941" s="10" t="str">
        <f t="shared" si="36"/>
        <v/>
      </c>
      <c r="I1941" s="28">
        <v>0</v>
      </c>
    </row>
    <row r="1942" spans="2:9" ht="38.25" hidden="1" x14ac:dyDescent="0.2">
      <c r="B1942" s="9" t="s">
        <v>8277</v>
      </c>
      <c r="C1942" s="12" t="s">
        <v>84</v>
      </c>
      <c r="D1942" s="14" t="s">
        <v>9714</v>
      </c>
      <c r="E1942" s="10">
        <v>0</v>
      </c>
      <c r="F1942" s="10" t="str">
        <f>IF(REKAPITULACIJA!$F$48*I1942=0,"",REKAPITULACIJA!$F$48*I1942)</f>
        <v/>
      </c>
      <c r="G1942" s="10" t="str">
        <f t="shared" si="36"/>
        <v/>
      </c>
      <c r="I1942" s="28">
        <v>0</v>
      </c>
    </row>
    <row r="1943" spans="2:9" ht="38.25" hidden="1" x14ac:dyDescent="0.2">
      <c r="B1943" s="9" t="s">
        <v>8278</v>
      </c>
      <c r="C1943" s="12" t="s">
        <v>84</v>
      </c>
      <c r="D1943" s="14" t="s">
        <v>9715</v>
      </c>
      <c r="E1943" s="10">
        <v>0</v>
      </c>
      <c r="F1943" s="10" t="str">
        <f>IF(REKAPITULACIJA!$F$48*I1943=0,"",REKAPITULACIJA!$F$48*I1943)</f>
        <v/>
      </c>
      <c r="G1943" s="10" t="str">
        <f t="shared" si="36"/>
        <v/>
      </c>
      <c r="I1943" s="28">
        <v>0</v>
      </c>
    </row>
    <row r="1944" spans="2:9" ht="38.25" hidden="1" x14ac:dyDescent="0.2">
      <c r="B1944" s="9" t="s">
        <v>8279</v>
      </c>
      <c r="C1944" s="12" t="s">
        <v>84</v>
      </c>
      <c r="D1944" s="14" t="s">
        <v>9716</v>
      </c>
      <c r="E1944" s="10">
        <v>0</v>
      </c>
      <c r="F1944" s="10" t="str">
        <f>IF(REKAPITULACIJA!$F$48*I1944=0,"",REKAPITULACIJA!$F$48*I1944)</f>
        <v/>
      </c>
      <c r="G1944" s="10" t="str">
        <f t="shared" si="36"/>
        <v/>
      </c>
      <c r="I1944" s="28">
        <v>0</v>
      </c>
    </row>
    <row r="1945" spans="2:9" ht="25.5" hidden="1" x14ac:dyDescent="0.2">
      <c r="B1945" s="9" t="s">
        <v>8280</v>
      </c>
      <c r="C1945" s="12" t="s">
        <v>84</v>
      </c>
      <c r="D1945" s="14" t="s">
        <v>8281</v>
      </c>
      <c r="E1945" s="10">
        <v>0</v>
      </c>
      <c r="F1945" s="10" t="str">
        <f>IF(REKAPITULACIJA!$F$48*I1945=0,"",REKAPITULACIJA!$F$48*I1945)</f>
        <v/>
      </c>
      <c r="G1945" s="10" t="str">
        <f t="shared" si="36"/>
        <v/>
      </c>
      <c r="I1945" s="28">
        <v>0</v>
      </c>
    </row>
    <row r="1946" spans="2:9" ht="25.5" hidden="1" x14ac:dyDescent="0.2">
      <c r="B1946" s="9" t="s">
        <v>8282</v>
      </c>
      <c r="C1946" s="12" t="s">
        <v>84</v>
      </c>
      <c r="D1946" s="14" t="s">
        <v>8283</v>
      </c>
      <c r="E1946" s="10">
        <v>0</v>
      </c>
      <c r="F1946" s="10" t="str">
        <f>IF(REKAPITULACIJA!$F$48*I1946=0,"",REKAPITULACIJA!$F$48*I1946)</f>
        <v/>
      </c>
      <c r="G1946" s="10" t="str">
        <f t="shared" si="36"/>
        <v/>
      </c>
      <c r="I1946" s="28">
        <v>0</v>
      </c>
    </row>
    <row r="1947" spans="2:9" ht="25.5" hidden="1" x14ac:dyDescent="0.2">
      <c r="B1947" s="9" t="s">
        <v>8284</v>
      </c>
      <c r="C1947" s="12" t="s">
        <v>84</v>
      </c>
      <c r="D1947" s="14" t="s">
        <v>8285</v>
      </c>
      <c r="E1947" s="10">
        <v>0</v>
      </c>
      <c r="F1947" s="10" t="str">
        <f>IF(REKAPITULACIJA!$F$48*I1947=0,"",REKAPITULACIJA!$F$48*I1947)</f>
        <v/>
      </c>
      <c r="G1947" s="10" t="str">
        <f t="shared" si="36"/>
        <v/>
      </c>
      <c r="I1947" s="28">
        <v>0</v>
      </c>
    </row>
    <row r="1948" spans="2:9" ht="25.5" hidden="1" x14ac:dyDescent="0.2">
      <c r="B1948" s="9" t="s">
        <v>8286</v>
      </c>
      <c r="C1948" s="12" t="s">
        <v>84</v>
      </c>
      <c r="D1948" s="14" t="s">
        <v>8287</v>
      </c>
      <c r="E1948" s="10">
        <v>0</v>
      </c>
      <c r="F1948" s="10" t="str">
        <f>IF(REKAPITULACIJA!$F$48*I1948=0,"",REKAPITULACIJA!$F$48*I1948)</f>
        <v/>
      </c>
      <c r="G1948" s="10" t="str">
        <f t="shared" si="36"/>
        <v/>
      </c>
      <c r="I1948" s="28">
        <v>0</v>
      </c>
    </row>
    <row r="1949" spans="2:9" ht="25.5" hidden="1" x14ac:dyDescent="0.2">
      <c r="B1949" s="9" t="s">
        <v>8288</v>
      </c>
      <c r="C1949" s="12" t="s">
        <v>84</v>
      </c>
      <c r="D1949" s="14" t="s">
        <v>8289</v>
      </c>
      <c r="E1949" s="10">
        <v>0</v>
      </c>
      <c r="F1949" s="10" t="str">
        <f>IF(REKAPITULACIJA!$F$48*I1949=0,"",REKAPITULACIJA!$F$48*I1949)</f>
        <v/>
      </c>
      <c r="G1949" s="10" t="str">
        <f t="shared" si="36"/>
        <v/>
      </c>
      <c r="I1949" s="28">
        <v>0</v>
      </c>
    </row>
    <row r="1950" spans="2:9" ht="25.5" hidden="1" x14ac:dyDescent="0.2">
      <c r="B1950" s="9" t="s">
        <v>8290</v>
      </c>
      <c r="C1950" s="12" t="s">
        <v>84</v>
      </c>
      <c r="D1950" s="14" t="s">
        <v>8291</v>
      </c>
      <c r="E1950" s="10">
        <v>0</v>
      </c>
      <c r="F1950" s="10" t="str">
        <f>IF(REKAPITULACIJA!$F$48*I1950=0,"",REKAPITULACIJA!$F$48*I1950)</f>
        <v/>
      </c>
      <c r="G1950" s="10" t="str">
        <f t="shared" si="36"/>
        <v/>
      </c>
      <c r="I1950" s="28">
        <v>0</v>
      </c>
    </row>
    <row r="1951" spans="2:9" ht="38.25" hidden="1" x14ac:dyDescent="0.2">
      <c r="B1951" s="9" t="s">
        <v>8292</v>
      </c>
      <c r="C1951" s="12" t="s">
        <v>84</v>
      </c>
      <c r="D1951" s="14" t="s">
        <v>8293</v>
      </c>
      <c r="E1951" s="10">
        <v>0</v>
      </c>
      <c r="F1951" s="10" t="str">
        <f>IF(REKAPITULACIJA!$F$48*I1951=0,"",REKAPITULACIJA!$F$48*I1951)</f>
        <v/>
      </c>
      <c r="G1951" s="10" t="str">
        <f t="shared" si="36"/>
        <v/>
      </c>
      <c r="I1951" s="28">
        <v>0</v>
      </c>
    </row>
    <row r="1952" spans="2:9" ht="51" hidden="1" x14ac:dyDescent="0.2">
      <c r="B1952" s="9" t="s">
        <v>8294</v>
      </c>
      <c r="C1952" s="12" t="s">
        <v>84</v>
      </c>
      <c r="D1952" s="14" t="s">
        <v>9717</v>
      </c>
      <c r="E1952" s="10">
        <v>0</v>
      </c>
      <c r="F1952" s="10" t="str">
        <f>IF(REKAPITULACIJA!$F$48*I1952=0,"",REKAPITULACIJA!$F$48*I1952)</f>
        <v/>
      </c>
      <c r="G1952" s="10" t="str">
        <f t="shared" si="36"/>
        <v/>
      </c>
      <c r="I1952" s="28">
        <v>0</v>
      </c>
    </row>
    <row r="1953" spans="2:9" ht="51" hidden="1" x14ac:dyDescent="0.2">
      <c r="B1953" s="9" t="s">
        <v>8295</v>
      </c>
      <c r="C1953" s="12" t="s">
        <v>84</v>
      </c>
      <c r="D1953" s="14" t="s">
        <v>9718</v>
      </c>
      <c r="E1953" s="10">
        <v>0</v>
      </c>
      <c r="F1953" s="10" t="str">
        <f>IF(REKAPITULACIJA!$F$48*I1953=0,"",REKAPITULACIJA!$F$48*I1953)</f>
        <v/>
      </c>
      <c r="G1953" s="10" t="str">
        <f t="shared" si="36"/>
        <v/>
      </c>
      <c r="I1953" s="28">
        <v>0</v>
      </c>
    </row>
    <row r="1954" spans="2:9" ht="51" hidden="1" x14ac:dyDescent="0.2">
      <c r="B1954" s="9" t="s">
        <v>8296</v>
      </c>
      <c r="C1954" s="12" t="s">
        <v>84</v>
      </c>
      <c r="D1954" s="14" t="s">
        <v>9719</v>
      </c>
      <c r="E1954" s="10">
        <v>0</v>
      </c>
      <c r="F1954" s="10" t="str">
        <f>IF(REKAPITULACIJA!$F$48*I1954=0,"",REKAPITULACIJA!$F$48*I1954)</f>
        <v/>
      </c>
      <c r="G1954" s="10" t="str">
        <f t="shared" si="36"/>
        <v/>
      </c>
      <c r="I1954" s="28">
        <v>0</v>
      </c>
    </row>
    <row r="1955" spans="2:9" ht="51" hidden="1" x14ac:dyDescent="0.2">
      <c r="B1955" s="9" t="s">
        <v>8297</v>
      </c>
      <c r="C1955" s="12" t="s">
        <v>84</v>
      </c>
      <c r="D1955" s="14" t="s">
        <v>9720</v>
      </c>
      <c r="E1955" s="10">
        <v>0</v>
      </c>
      <c r="F1955" s="10" t="str">
        <f>IF(REKAPITULACIJA!$F$48*I1955=0,"",REKAPITULACIJA!$F$48*I1955)</f>
        <v/>
      </c>
      <c r="G1955" s="10" t="str">
        <f t="shared" si="36"/>
        <v/>
      </c>
      <c r="I1955" s="28">
        <v>0</v>
      </c>
    </row>
    <row r="1956" spans="2:9" ht="51" hidden="1" x14ac:dyDescent="0.2">
      <c r="B1956" s="9" t="s">
        <v>8298</v>
      </c>
      <c r="C1956" s="12" t="s">
        <v>84</v>
      </c>
      <c r="D1956" s="14" t="s">
        <v>9721</v>
      </c>
      <c r="E1956" s="10">
        <v>0</v>
      </c>
      <c r="F1956" s="10" t="str">
        <f>IF(REKAPITULACIJA!$F$48*I1956=0,"",REKAPITULACIJA!$F$48*I1956)</f>
        <v/>
      </c>
      <c r="G1956" s="10" t="str">
        <f t="shared" si="36"/>
        <v/>
      </c>
      <c r="I1956" s="28">
        <v>0</v>
      </c>
    </row>
    <row r="1957" spans="2:9" ht="51" hidden="1" x14ac:dyDescent="0.2">
      <c r="B1957" s="9" t="s">
        <v>8299</v>
      </c>
      <c r="C1957" s="12" t="s">
        <v>84</v>
      </c>
      <c r="D1957" s="14" t="s">
        <v>9722</v>
      </c>
      <c r="E1957" s="10">
        <v>0</v>
      </c>
      <c r="F1957" s="10" t="str">
        <f>IF(REKAPITULACIJA!$F$48*I1957=0,"",REKAPITULACIJA!$F$48*I1957)</f>
        <v/>
      </c>
      <c r="G1957" s="10" t="str">
        <f t="shared" si="36"/>
        <v/>
      </c>
      <c r="I1957" s="28">
        <v>0</v>
      </c>
    </row>
    <row r="1958" spans="2:9" ht="51" hidden="1" x14ac:dyDescent="0.2">
      <c r="B1958" s="9" t="s">
        <v>8300</v>
      </c>
      <c r="C1958" s="12" t="s">
        <v>84</v>
      </c>
      <c r="D1958" s="14" t="s">
        <v>9723</v>
      </c>
      <c r="E1958" s="10">
        <v>0</v>
      </c>
      <c r="F1958" s="10" t="str">
        <f>IF(REKAPITULACIJA!$F$48*I1958=0,"",REKAPITULACIJA!$F$48*I1958)</f>
        <v/>
      </c>
      <c r="G1958" s="10" t="str">
        <f t="shared" si="36"/>
        <v/>
      </c>
      <c r="I1958" s="28">
        <v>0</v>
      </c>
    </row>
    <row r="1959" spans="2:9" ht="51" hidden="1" x14ac:dyDescent="0.2">
      <c r="B1959" s="9" t="s">
        <v>8301</v>
      </c>
      <c r="C1959" s="12" t="s">
        <v>84</v>
      </c>
      <c r="D1959" s="14" t="s">
        <v>9724</v>
      </c>
      <c r="E1959" s="10">
        <v>0</v>
      </c>
      <c r="F1959" s="10" t="str">
        <f>IF(REKAPITULACIJA!$F$48*I1959=0,"",REKAPITULACIJA!$F$48*I1959)</f>
        <v/>
      </c>
      <c r="G1959" s="10" t="str">
        <f t="shared" si="36"/>
        <v/>
      </c>
      <c r="I1959" s="28">
        <v>0</v>
      </c>
    </row>
    <row r="1960" spans="2:9" ht="25.5" hidden="1" x14ac:dyDescent="0.2">
      <c r="B1960" s="9" t="s">
        <v>8302</v>
      </c>
      <c r="C1960" s="12" t="s">
        <v>84</v>
      </c>
      <c r="D1960" s="14" t="s">
        <v>8303</v>
      </c>
      <c r="E1960" s="10">
        <v>0</v>
      </c>
      <c r="F1960" s="10" t="str">
        <f>IF(REKAPITULACIJA!$F$48*I1960=0,"",REKAPITULACIJA!$F$48*I1960)</f>
        <v/>
      </c>
      <c r="G1960" s="10" t="str">
        <f t="shared" si="36"/>
        <v/>
      </c>
      <c r="I1960" s="28">
        <v>0</v>
      </c>
    </row>
    <row r="1961" spans="2:9" ht="51" hidden="1" x14ac:dyDescent="0.2">
      <c r="B1961" s="9" t="s">
        <v>8304</v>
      </c>
      <c r="C1961" s="12" t="s">
        <v>84</v>
      </c>
      <c r="D1961" s="14" t="s">
        <v>9725</v>
      </c>
      <c r="E1961" s="10">
        <v>0</v>
      </c>
      <c r="F1961" s="10" t="str">
        <f>IF(REKAPITULACIJA!$F$48*I1961=0,"",REKAPITULACIJA!$F$48*I1961)</f>
        <v/>
      </c>
      <c r="G1961" s="10" t="str">
        <f t="shared" si="36"/>
        <v/>
      </c>
      <c r="I1961" s="28">
        <v>0</v>
      </c>
    </row>
    <row r="1962" spans="2:9" ht="51" hidden="1" x14ac:dyDescent="0.2">
      <c r="B1962" s="9" t="s">
        <v>8305</v>
      </c>
      <c r="C1962" s="12" t="s">
        <v>84</v>
      </c>
      <c r="D1962" s="14" t="s">
        <v>9726</v>
      </c>
      <c r="E1962" s="10">
        <v>0</v>
      </c>
      <c r="F1962" s="10" t="str">
        <f>IF(REKAPITULACIJA!$F$48*I1962=0,"",REKAPITULACIJA!$F$48*I1962)</f>
        <v/>
      </c>
      <c r="G1962" s="10" t="str">
        <f t="shared" si="36"/>
        <v/>
      </c>
      <c r="I1962" s="28">
        <v>0</v>
      </c>
    </row>
    <row r="1963" spans="2:9" ht="51" hidden="1" x14ac:dyDescent="0.2">
      <c r="B1963" s="9" t="s">
        <v>8306</v>
      </c>
      <c r="C1963" s="12" t="s">
        <v>84</v>
      </c>
      <c r="D1963" s="14" t="s">
        <v>9727</v>
      </c>
      <c r="E1963" s="10">
        <v>0</v>
      </c>
      <c r="F1963" s="10" t="str">
        <f>IF(REKAPITULACIJA!$F$48*I1963=0,"",REKAPITULACIJA!$F$48*I1963)</f>
        <v/>
      </c>
      <c r="G1963" s="10" t="str">
        <f t="shared" si="36"/>
        <v/>
      </c>
      <c r="I1963" s="28">
        <v>0</v>
      </c>
    </row>
    <row r="1964" spans="2:9" ht="51" hidden="1" x14ac:dyDescent="0.2">
      <c r="B1964" s="9" t="s">
        <v>8307</v>
      </c>
      <c r="C1964" s="12" t="s">
        <v>84</v>
      </c>
      <c r="D1964" s="14" t="s">
        <v>9728</v>
      </c>
      <c r="E1964" s="10">
        <v>0</v>
      </c>
      <c r="F1964" s="10" t="str">
        <f>IF(REKAPITULACIJA!$F$48*I1964=0,"",REKAPITULACIJA!$F$48*I1964)</f>
        <v/>
      </c>
      <c r="G1964" s="10" t="str">
        <f t="shared" si="36"/>
        <v/>
      </c>
      <c r="I1964" s="28">
        <v>0</v>
      </c>
    </row>
    <row r="1965" spans="2:9" ht="38.25" hidden="1" x14ac:dyDescent="0.2">
      <c r="B1965" s="9" t="s">
        <v>8308</v>
      </c>
      <c r="C1965" s="12" t="s">
        <v>84</v>
      </c>
      <c r="D1965" s="14" t="s">
        <v>9729</v>
      </c>
      <c r="E1965" s="10">
        <v>0</v>
      </c>
      <c r="F1965" s="10" t="str">
        <f>IF(REKAPITULACIJA!$F$48*I1965=0,"",REKAPITULACIJA!$F$48*I1965)</f>
        <v/>
      </c>
      <c r="G1965" s="10" t="str">
        <f t="shared" si="36"/>
        <v/>
      </c>
      <c r="I1965" s="28">
        <v>0</v>
      </c>
    </row>
    <row r="1966" spans="2:9" ht="38.25" hidden="1" x14ac:dyDescent="0.2">
      <c r="B1966" s="9" t="s">
        <v>8309</v>
      </c>
      <c r="C1966" s="12" t="s">
        <v>84</v>
      </c>
      <c r="D1966" s="14" t="s">
        <v>9730</v>
      </c>
      <c r="E1966" s="10">
        <v>0</v>
      </c>
      <c r="F1966" s="10" t="str">
        <f>IF(REKAPITULACIJA!$F$48*I1966=0,"",REKAPITULACIJA!$F$48*I1966)</f>
        <v/>
      </c>
      <c r="G1966" s="10" t="str">
        <f t="shared" si="36"/>
        <v/>
      </c>
      <c r="I1966" s="28">
        <v>0</v>
      </c>
    </row>
    <row r="1967" spans="2:9" ht="38.25" hidden="1" x14ac:dyDescent="0.2">
      <c r="B1967" s="9" t="s">
        <v>8310</v>
      </c>
      <c r="C1967" s="12" t="s">
        <v>84</v>
      </c>
      <c r="D1967" s="14" t="s">
        <v>9731</v>
      </c>
      <c r="E1967" s="10">
        <v>0</v>
      </c>
      <c r="F1967" s="10" t="str">
        <f>IF(REKAPITULACIJA!$F$48*I1967=0,"",REKAPITULACIJA!$F$48*I1967)</f>
        <v/>
      </c>
      <c r="G1967" s="10" t="str">
        <f t="shared" si="36"/>
        <v/>
      </c>
      <c r="I1967" s="28">
        <v>0</v>
      </c>
    </row>
    <row r="1968" spans="2:9" ht="25.5" hidden="1" x14ac:dyDescent="0.2">
      <c r="B1968" s="9" t="s">
        <v>8311</v>
      </c>
      <c r="C1968" s="12" t="s">
        <v>84</v>
      </c>
      <c r="D1968" s="14" t="s">
        <v>8312</v>
      </c>
      <c r="E1968" s="10">
        <v>0</v>
      </c>
      <c r="F1968" s="10" t="str">
        <f>IF(REKAPITULACIJA!$F$48*I1968=0,"",REKAPITULACIJA!$F$48*I1968)</f>
        <v/>
      </c>
      <c r="G1968" s="10" t="str">
        <f t="shared" si="36"/>
        <v/>
      </c>
      <c r="I1968" s="28">
        <v>0</v>
      </c>
    </row>
    <row r="1969" spans="2:9" ht="38.25" hidden="1" x14ac:dyDescent="0.2">
      <c r="B1969" s="9" t="s">
        <v>8313</v>
      </c>
      <c r="C1969" s="12" t="s">
        <v>84</v>
      </c>
      <c r="D1969" s="14" t="s">
        <v>9732</v>
      </c>
      <c r="E1969" s="10">
        <v>0</v>
      </c>
      <c r="F1969" s="10" t="str">
        <f>IF(REKAPITULACIJA!$F$48*I1969=0,"",REKAPITULACIJA!$F$48*I1969)</f>
        <v/>
      </c>
      <c r="G1969" s="10" t="str">
        <f t="shared" si="36"/>
        <v/>
      </c>
      <c r="I1969" s="28">
        <v>0</v>
      </c>
    </row>
    <row r="1970" spans="2:9" ht="25.5" hidden="1" x14ac:dyDescent="0.2">
      <c r="B1970" s="9" t="s">
        <v>8314</v>
      </c>
      <c r="C1970" s="12" t="s">
        <v>84</v>
      </c>
      <c r="D1970" s="14" t="s">
        <v>8315</v>
      </c>
      <c r="E1970" s="10">
        <v>0</v>
      </c>
      <c r="F1970" s="10" t="str">
        <f>IF(REKAPITULACIJA!$F$48*I1970=0,"",REKAPITULACIJA!$F$48*I1970)</f>
        <v/>
      </c>
      <c r="G1970" s="10" t="str">
        <f t="shared" si="36"/>
        <v/>
      </c>
      <c r="I1970" s="28">
        <v>0</v>
      </c>
    </row>
    <row r="1971" spans="2:9" ht="25.5" hidden="1" x14ac:dyDescent="0.2">
      <c r="B1971" s="9" t="s">
        <v>8316</v>
      </c>
      <c r="C1971" s="12" t="s">
        <v>84</v>
      </c>
      <c r="D1971" s="14" t="s">
        <v>8317</v>
      </c>
      <c r="E1971" s="10">
        <v>0</v>
      </c>
      <c r="F1971" s="10" t="str">
        <f>IF(REKAPITULACIJA!$F$48*I1971=0,"",REKAPITULACIJA!$F$48*I1971)</f>
        <v/>
      </c>
      <c r="G1971" s="10" t="str">
        <f t="shared" si="36"/>
        <v/>
      </c>
      <c r="I1971" s="28">
        <v>0</v>
      </c>
    </row>
    <row r="1972" spans="2:9" ht="25.5" hidden="1" x14ac:dyDescent="0.2">
      <c r="B1972" s="9" t="s">
        <v>8318</v>
      </c>
      <c r="C1972" s="12" t="s">
        <v>84</v>
      </c>
      <c r="D1972" s="14" t="s">
        <v>8319</v>
      </c>
      <c r="E1972" s="10">
        <v>0</v>
      </c>
      <c r="F1972" s="10" t="str">
        <f>IF(REKAPITULACIJA!$F$48*I1972=0,"",REKAPITULACIJA!$F$48*I1972)</f>
        <v/>
      </c>
      <c r="G1972" s="10" t="str">
        <f t="shared" si="36"/>
        <v/>
      </c>
      <c r="I1972" s="28">
        <v>0</v>
      </c>
    </row>
    <row r="1973" spans="2:9" ht="25.5" hidden="1" x14ac:dyDescent="0.2">
      <c r="B1973" s="9" t="s">
        <v>8320</v>
      </c>
      <c r="C1973" s="12" t="s">
        <v>84</v>
      </c>
      <c r="D1973" s="14" t="s">
        <v>8321</v>
      </c>
      <c r="E1973" s="10">
        <v>0</v>
      </c>
      <c r="F1973" s="10" t="str">
        <f>IF(REKAPITULACIJA!$F$48*I1973=0,"",REKAPITULACIJA!$F$48*I1973)</f>
        <v/>
      </c>
      <c r="G1973" s="10" t="str">
        <f t="shared" si="36"/>
        <v/>
      </c>
      <c r="I1973" s="28">
        <v>0</v>
      </c>
    </row>
    <row r="1974" spans="2:9" ht="38.25" hidden="1" x14ac:dyDescent="0.2">
      <c r="B1974" s="9" t="s">
        <v>8322</v>
      </c>
      <c r="C1974" s="12" t="s">
        <v>84</v>
      </c>
      <c r="D1974" s="14" t="s">
        <v>9733</v>
      </c>
      <c r="E1974" s="10">
        <v>0</v>
      </c>
      <c r="F1974" s="10" t="str">
        <f>IF(REKAPITULACIJA!$F$48*I1974=0,"",REKAPITULACIJA!$F$48*I1974)</f>
        <v/>
      </c>
      <c r="G1974" s="10" t="str">
        <f t="shared" si="36"/>
        <v/>
      </c>
      <c r="I1974" s="28">
        <v>0</v>
      </c>
    </row>
    <row r="1975" spans="2:9" ht="38.25" hidden="1" x14ac:dyDescent="0.2">
      <c r="B1975" s="9" t="s">
        <v>8323</v>
      </c>
      <c r="C1975" s="12" t="s">
        <v>84</v>
      </c>
      <c r="D1975" s="14" t="s">
        <v>9734</v>
      </c>
      <c r="E1975" s="10">
        <v>0</v>
      </c>
      <c r="F1975" s="10" t="str">
        <f>IF(REKAPITULACIJA!$F$48*I1975=0,"",REKAPITULACIJA!$F$48*I1975)</f>
        <v/>
      </c>
      <c r="G1975" s="10" t="str">
        <f t="shared" si="36"/>
        <v/>
      </c>
      <c r="I1975" s="28">
        <v>0</v>
      </c>
    </row>
    <row r="1976" spans="2:9" ht="25.5" hidden="1" x14ac:dyDescent="0.2">
      <c r="B1976" s="9" t="s">
        <v>8324</v>
      </c>
      <c r="C1976" s="12" t="s">
        <v>84</v>
      </c>
      <c r="D1976" s="14" t="s">
        <v>8325</v>
      </c>
      <c r="E1976" s="10">
        <v>0</v>
      </c>
      <c r="F1976" s="10" t="str">
        <f>IF(REKAPITULACIJA!$F$48*I1976=0,"",REKAPITULACIJA!$F$48*I1976)</f>
        <v/>
      </c>
      <c r="G1976" s="10" t="str">
        <f t="shared" si="36"/>
        <v/>
      </c>
      <c r="I1976" s="28">
        <v>0</v>
      </c>
    </row>
    <row r="1977" spans="2:9" ht="25.5" hidden="1" x14ac:dyDescent="0.2">
      <c r="B1977" s="9" t="s">
        <v>8326</v>
      </c>
      <c r="C1977" s="12" t="s">
        <v>84</v>
      </c>
      <c r="D1977" s="14" t="s">
        <v>8327</v>
      </c>
      <c r="E1977" s="10">
        <v>0</v>
      </c>
      <c r="F1977" s="10" t="str">
        <f>IF(REKAPITULACIJA!$F$48*I1977=0,"",REKAPITULACIJA!$F$48*I1977)</f>
        <v/>
      </c>
      <c r="G1977" s="10" t="str">
        <f t="shared" si="36"/>
        <v/>
      </c>
      <c r="I1977" s="28">
        <v>0</v>
      </c>
    </row>
    <row r="1978" spans="2:9" ht="13.5" thickBot="1" x14ac:dyDescent="0.25"/>
    <row r="1979" spans="2:9" ht="16.5" thickBot="1" x14ac:dyDescent="0.25">
      <c r="D1979" s="24" t="s">
        <v>8328</v>
      </c>
      <c r="E1979" s="188"/>
      <c r="F1979" s="214" t="str">
        <f>IF(SUM(G8:G1977)=0,"",SUM(G8:G1977))</f>
        <v/>
      </c>
      <c r="G1979" s="215"/>
    </row>
  </sheetData>
  <sheetProtection selectLockedCells="1" selectUnlockedCells="1"/>
  <autoFilter ref="E1:G1979">
    <filterColumn colId="0">
      <filters>
        <filter val="količina"/>
      </filters>
    </filterColumn>
  </autoFilter>
  <dataConsolidate/>
  <mergeCells count="13">
    <mergeCell ref="F1979:G1979"/>
    <mergeCell ref="B642:D642"/>
    <mergeCell ref="B1725:D1725"/>
    <mergeCell ref="B1154:D1154"/>
    <mergeCell ref="B1440:D1440"/>
    <mergeCell ref="B1501:D1501"/>
    <mergeCell ref="B1805:D1805"/>
    <mergeCell ref="B4:G4"/>
    <mergeCell ref="B180:D180"/>
    <mergeCell ref="B6:D6"/>
    <mergeCell ref="B312:D312"/>
    <mergeCell ref="B1724:D1724"/>
    <mergeCell ref="B743:D74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 filterMode="1">
    <tabColor rgb="FF002060"/>
    <pageSetUpPr fitToPage="1"/>
  </sheetPr>
  <dimension ref="A1:I1056"/>
  <sheetViews>
    <sheetView view="pageBreakPreview" zoomScale="140" zoomScaleNormal="145" zoomScaleSheetLayoutView="140" zoomScalePageLayoutView="120" workbookViewId="0">
      <pane ySplit="2" topLeftCell="A3" activePane="bottomLeft" state="frozen"/>
      <selection pane="bottomLeft" activeCell="J1" sqref="J1"/>
    </sheetView>
  </sheetViews>
  <sheetFormatPr defaultColWidth="9.140625" defaultRowHeight="12.75" x14ac:dyDescent="0.2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8"/>
    <col min="6" max="6" width="9.140625" style="8" customWidth="1"/>
    <col min="7" max="7" width="9.7109375" style="8" customWidth="1"/>
    <col min="8" max="8" width="4" style="2" customWidth="1"/>
    <col min="9" max="9" width="16.85546875" style="19" hidden="1" customWidth="1"/>
    <col min="10" max="10" width="9.140625" style="2" customWidth="1"/>
    <col min="11" max="16384" width="9.140625" style="2"/>
  </cols>
  <sheetData>
    <row r="1" spans="1:9" x14ac:dyDescent="0.2">
      <c r="A1" s="22"/>
    </row>
    <row r="2" spans="1:9" ht="25.5" x14ac:dyDescent="0.2">
      <c r="B2" s="16" t="s">
        <v>988</v>
      </c>
      <c r="C2" s="16" t="s">
        <v>993</v>
      </c>
      <c r="D2" s="16" t="s">
        <v>989</v>
      </c>
      <c r="E2" s="17" t="s">
        <v>990</v>
      </c>
      <c r="F2" s="17" t="s">
        <v>991</v>
      </c>
      <c r="G2" s="17" t="s">
        <v>992</v>
      </c>
      <c r="I2" s="20" t="s">
        <v>998</v>
      </c>
    </row>
    <row r="3" spans="1:9" s="4" customFormat="1" x14ac:dyDescent="0.2">
      <c r="A3" s="7"/>
      <c r="B3" s="5"/>
      <c r="C3" s="5"/>
      <c r="D3" s="13"/>
      <c r="E3" s="6"/>
      <c r="F3" s="6"/>
      <c r="G3" s="6"/>
      <c r="I3" s="18"/>
    </row>
    <row r="4" spans="1:9" ht="15.75" x14ac:dyDescent="0.2">
      <c r="B4" s="211" t="s">
        <v>9736</v>
      </c>
      <c r="C4" s="211"/>
      <c r="D4" s="211"/>
      <c r="E4" s="211"/>
      <c r="F4" s="211"/>
      <c r="G4" s="211"/>
    </row>
    <row r="5" spans="1:9" ht="12.75" customHeight="1" x14ac:dyDescent="0.2">
      <c r="B5" s="27"/>
      <c r="C5" s="27"/>
      <c r="D5" s="27"/>
      <c r="E5" s="50" t="str">
        <f>IF(SUM(E8:E230)=0,0,"")</f>
        <v/>
      </c>
      <c r="F5" s="50"/>
      <c r="G5" s="50"/>
    </row>
    <row r="6" spans="1:9" ht="21.2" customHeight="1" x14ac:dyDescent="0.25">
      <c r="B6" s="212" t="s">
        <v>9737</v>
      </c>
      <c r="C6" s="213"/>
      <c r="D6" s="213"/>
      <c r="E6" s="47" t="str">
        <f>IF(SUM(E8:E230)=0,0,"")</f>
        <v/>
      </c>
      <c r="F6" s="47"/>
      <c r="G6" s="48"/>
    </row>
    <row r="7" spans="1:9" x14ac:dyDescent="0.2">
      <c r="E7" s="51" t="str">
        <f>IF(SUM(E8:E230)=0,0,"")</f>
        <v/>
      </c>
      <c r="F7" s="51"/>
      <c r="G7" s="51"/>
    </row>
    <row r="8" spans="1:9" ht="38.25" hidden="1" x14ac:dyDescent="0.2">
      <c r="B8" s="9" t="s">
        <v>9738</v>
      </c>
      <c r="C8" s="12" t="s">
        <v>13</v>
      </c>
      <c r="D8" s="14" t="s">
        <v>11000</v>
      </c>
      <c r="E8" s="10">
        <v>0</v>
      </c>
      <c r="F8" s="10" t="str">
        <f>IF(REKAPITULACIJA!$F$48*I8=0,"",REKAPITULACIJA!$F$48*I8)</f>
        <v/>
      </c>
      <c r="G8" s="10" t="str">
        <f>IF(F8="","",E8*F8)</f>
        <v/>
      </c>
      <c r="I8" s="19">
        <v>0</v>
      </c>
    </row>
    <row r="9" spans="1:9" ht="38.25" x14ac:dyDescent="0.2">
      <c r="B9" s="9" t="s">
        <v>9739</v>
      </c>
      <c r="C9" s="12" t="s">
        <v>13</v>
      </c>
      <c r="D9" s="14" t="s">
        <v>11001</v>
      </c>
      <c r="E9" s="10">
        <v>4</v>
      </c>
      <c r="F9" s="10"/>
      <c r="G9" s="10" t="str">
        <f t="shared" ref="G9:G72" si="0">IF(F9="","",E9*F9)</f>
        <v/>
      </c>
      <c r="I9" s="19">
        <v>30</v>
      </c>
    </row>
    <row r="10" spans="1:9" ht="38.25" hidden="1" x14ac:dyDescent="0.2">
      <c r="B10" s="9" t="s">
        <v>9740</v>
      </c>
      <c r="C10" s="12" t="s">
        <v>13</v>
      </c>
      <c r="D10" s="14" t="s">
        <v>11002</v>
      </c>
      <c r="E10" s="10">
        <v>0</v>
      </c>
      <c r="F10" s="10" t="str">
        <f>IF(REKAPITULACIJA!$F$48*I10=0,"",REKAPITULACIJA!$F$48*I10)</f>
        <v/>
      </c>
      <c r="G10" s="10" t="str">
        <f t="shared" si="0"/>
        <v/>
      </c>
      <c r="I10" s="19">
        <v>0</v>
      </c>
    </row>
    <row r="11" spans="1:9" ht="38.25" hidden="1" x14ac:dyDescent="0.2">
      <c r="B11" s="9" t="s">
        <v>9741</v>
      </c>
      <c r="C11" s="12" t="s">
        <v>13</v>
      </c>
      <c r="D11" s="14" t="s">
        <v>11003</v>
      </c>
      <c r="E11" s="10">
        <v>0</v>
      </c>
      <c r="F11" s="10" t="str">
        <f>IF(REKAPITULACIJA!$F$48*I11=0,"",REKAPITULACIJA!$F$48*I11)</f>
        <v/>
      </c>
      <c r="G11" s="10" t="str">
        <f t="shared" si="0"/>
        <v/>
      </c>
      <c r="I11" s="19">
        <v>0</v>
      </c>
    </row>
    <row r="12" spans="1:9" ht="38.25" hidden="1" x14ac:dyDescent="0.2">
      <c r="B12" s="9" t="s">
        <v>9742</v>
      </c>
      <c r="C12" s="12" t="s">
        <v>13</v>
      </c>
      <c r="D12" s="14" t="s">
        <v>11004</v>
      </c>
      <c r="E12" s="10">
        <v>0</v>
      </c>
      <c r="F12" s="10" t="str">
        <f>IF(REKAPITULACIJA!$F$48*I12=0,"",REKAPITULACIJA!$F$48*I12)</f>
        <v/>
      </c>
      <c r="G12" s="10" t="str">
        <f t="shared" si="0"/>
        <v/>
      </c>
      <c r="I12" s="19">
        <v>0</v>
      </c>
    </row>
    <row r="13" spans="1:9" ht="38.25" hidden="1" x14ac:dyDescent="0.2">
      <c r="B13" s="9" t="s">
        <v>9743</v>
      </c>
      <c r="C13" s="12" t="s">
        <v>13</v>
      </c>
      <c r="D13" s="14" t="s">
        <v>11005</v>
      </c>
      <c r="E13" s="10">
        <v>0</v>
      </c>
      <c r="F13" s="10" t="str">
        <f>IF(REKAPITULACIJA!$F$48*I13=0,"",REKAPITULACIJA!$F$48*I13)</f>
        <v/>
      </c>
      <c r="G13" s="10" t="str">
        <f t="shared" si="0"/>
        <v/>
      </c>
      <c r="I13" s="19">
        <v>0</v>
      </c>
    </row>
    <row r="14" spans="1:9" ht="38.25" hidden="1" x14ac:dyDescent="0.2">
      <c r="B14" s="9" t="s">
        <v>9744</v>
      </c>
      <c r="C14" s="12" t="s">
        <v>13</v>
      </c>
      <c r="D14" s="14" t="s">
        <v>11006</v>
      </c>
      <c r="E14" s="10">
        <v>0</v>
      </c>
      <c r="F14" s="10" t="str">
        <f>IF(REKAPITULACIJA!$F$48*I14=0,"",REKAPITULACIJA!$F$48*I14)</f>
        <v/>
      </c>
      <c r="G14" s="10" t="str">
        <f t="shared" si="0"/>
        <v/>
      </c>
      <c r="I14" s="19">
        <v>0</v>
      </c>
    </row>
    <row r="15" spans="1:9" ht="38.25" hidden="1" x14ac:dyDescent="0.2">
      <c r="B15" s="9" t="s">
        <v>9745</v>
      </c>
      <c r="C15" s="12" t="s">
        <v>13</v>
      </c>
      <c r="D15" s="14" t="s">
        <v>11007</v>
      </c>
      <c r="E15" s="10">
        <v>0</v>
      </c>
      <c r="F15" s="10" t="str">
        <f>IF(REKAPITULACIJA!$F$48*I15=0,"",REKAPITULACIJA!$F$48*I15)</f>
        <v/>
      </c>
      <c r="G15" s="10" t="str">
        <f t="shared" si="0"/>
        <v/>
      </c>
      <c r="I15" s="19">
        <v>0</v>
      </c>
    </row>
    <row r="16" spans="1:9" ht="38.25" hidden="1" x14ac:dyDescent="0.2">
      <c r="B16" s="9" t="s">
        <v>9746</v>
      </c>
      <c r="C16" s="12" t="s">
        <v>13</v>
      </c>
      <c r="D16" s="14" t="s">
        <v>11008</v>
      </c>
      <c r="E16" s="10">
        <v>0</v>
      </c>
      <c r="F16" s="10" t="str">
        <f>IF(REKAPITULACIJA!$F$48*I16=0,"",REKAPITULACIJA!$F$48*I16)</f>
        <v/>
      </c>
      <c r="G16" s="10" t="str">
        <f t="shared" si="0"/>
        <v/>
      </c>
      <c r="I16" s="19">
        <v>0</v>
      </c>
    </row>
    <row r="17" spans="2:9" ht="38.25" hidden="1" x14ac:dyDescent="0.2">
      <c r="B17" s="9" t="s">
        <v>9747</v>
      </c>
      <c r="C17" s="12" t="s">
        <v>13</v>
      </c>
      <c r="D17" s="14" t="s">
        <v>11009</v>
      </c>
      <c r="E17" s="10">
        <v>0</v>
      </c>
      <c r="F17" s="10" t="str">
        <f>IF(REKAPITULACIJA!$F$48*I17=0,"",REKAPITULACIJA!$F$48*I17)</f>
        <v/>
      </c>
      <c r="G17" s="10" t="str">
        <f t="shared" si="0"/>
        <v/>
      </c>
      <c r="I17" s="19">
        <v>0</v>
      </c>
    </row>
    <row r="18" spans="2:9" ht="38.25" hidden="1" x14ac:dyDescent="0.2">
      <c r="B18" s="9" t="s">
        <v>9748</v>
      </c>
      <c r="C18" s="12" t="s">
        <v>13</v>
      </c>
      <c r="D18" s="14" t="s">
        <v>11010</v>
      </c>
      <c r="E18" s="10">
        <v>0</v>
      </c>
      <c r="F18" s="10" t="str">
        <f>IF(REKAPITULACIJA!$F$48*I18=0,"",REKAPITULACIJA!$F$48*I18)</f>
        <v/>
      </c>
      <c r="G18" s="10" t="str">
        <f t="shared" si="0"/>
        <v/>
      </c>
      <c r="I18" s="19">
        <v>0</v>
      </c>
    </row>
    <row r="19" spans="2:9" ht="38.25" hidden="1" x14ac:dyDescent="0.2">
      <c r="B19" s="9" t="s">
        <v>9749</v>
      </c>
      <c r="C19" s="12" t="s">
        <v>13</v>
      </c>
      <c r="D19" s="14" t="s">
        <v>11011</v>
      </c>
      <c r="E19" s="10">
        <v>0</v>
      </c>
      <c r="F19" s="10" t="str">
        <f>IF(REKAPITULACIJA!$F$48*I19=0,"",REKAPITULACIJA!$F$48*I19)</f>
        <v/>
      </c>
      <c r="G19" s="10" t="str">
        <f t="shared" si="0"/>
        <v/>
      </c>
      <c r="I19" s="19">
        <v>0</v>
      </c>
    </row>
    <row r="20" spans="2:9" ht="38.25" hidden="1" x14ac:dyDescent="0.2">
      <c r="B20" s="9" t="s">
        <v>9750</v>
      </c>
      <c r="C20" s="12" t="s">
        <v>13</v>
      </c>
      <c r="D20" s="14" t="s">
        <v>11012</v>
      </c>
      <c r="E20" s="10">
        <v>0</v>
      </c>
      <c r="F20" s="10" t="str">
        <f>IF(REKAPITULACIJA!$F$48*I20=0,"",REKAPITULACIJA!$F$48*I20)</f>
        <v/>
      </c>
      <c r="G20" s="10" t="str">
        <f t="shared" si="0"/>
        <v/>
      </c>
      <c r="I20" s="19">
        <v>0</v>
      </c>
    </row>
    <row r="21" spans="2:9" ht="38.25" hidden="1" x14ac:dyDescent="0.2">
      <c r="B21" s="9" t="s">
        <v>9751</v>
      </c>
      <c r="C21" s="12" t="s">
        <v>13</v>
      </c>
      <c r="D21" s="14" t="s">
        <v>11013</v>
      </c>
      <c r="E21" s="10">
        <v>0</v>
      </c>
      <c r="F21" s="10" t="str">
        <f>IF(REKAPITULACIJA!$F$48*I21=0,"",REKAPITULACIJA!$F$48*I21)</f>
        <v/>
      </c>
      <c r="G21" s="10" t="str">
        <f t="shared" si="0"/>
        <v/>
      </c>
      <c r="I21" s="19">
        <v>0</v>
      </c>
    </row>
    <row r="22" spans="2:9" ht="38.25" hidden="1" x14ac:dyDescent="0.2">
      <c r="B22" s="9" t="s">
        <v>9752</v>
      </c>
      <c r="C22" s="12" t="s">
        <v>13</v>
      </c>
      <c r="D22" s="14" t="s">
        <v>11014</v>
      </c>
      <c r="E22" s="10">
        <v>0</v>
      </c>
      <c r="F22" s="10" t="str">
        <f>IF(REKAPITULACIJA!$F$48*I22=0,"",REKAPITULACIJA!$F$48*I22)</f>
        <v/>
      </c>
      <c r="G22" s="10" t="str">
        <f t="shared" si="0"/>
        <v/>
      </c>
      <c r="I22" s="19">
        <v>0</v>
      </c>
    </row>
    <row r="23" spans="2:9" ht="38.25" hidden="1" x14ac:dyDescent="0.2">
      <c r="B23" s="9" t="s">
        <v>9753</v>
      </c>
      <c r="C23" s="12" t="s">
        <v>13</v>
      </c>
      <c r="D23" s="14" t="s">
        <v>11015</v>
      </c>
      <c r="E23" s="10">
        <v>0</v>
      </c>
      <c r="F23" s="10" t="str">
        <f>IF(REKAPITULACIJA!$F$48*I23=0,"",REKAPITULACIJA!$F$48*I23)</f>
        <v/>
      </c>
      <c r="G23" s="10" t="str">
        <f t="shared" si="0"/>
        <v/>
      </c>
      <c r="I23" s="19">
        <v>0</v>
      </c>
    </row>
    <row r="24" spans="2:9" ht="38.25" hidden="1" x14ac:dyDescent="0.2">
      <c r="B24" s="9" t="s">
        <v>9754</v>
      </c>
      <c r="C24" s="12" t="s">
        <v>146</v>
      </c>
      <c r="D24" s="14" t="s">
        <v>11016</v>
      </c>
      <c r="E24" s="10">
        <v>0</v>
      </c>
      <c r="F24" s="10" t="str">
        <f>IF(REKAPITULACIJA!$F$48*I24=0,"",REKAPITULACIJA!$F$48*I24)</f>
        <v/>
      </c>
      <c r="G24" s="10" t="str">
        <f t="shared" si="0"/>
        <v/>
      </c>
      <c r="I24" s="19">
        <v>0</v>
      </c>
    </row>
    <row r="25" spans="2:9" ht="38.25" hidden="1" x14ac:dyDescent="0.2">
      <c r="B25" s="9" t="s">
        <v>9755</v>
      </c>
      <c r="C25" s="12" t="s">
        <v>146</v>
      </c>
      <c r="D25" s="14" t="s">
        <v>11017</v>
      </c>
      <c r="E25" s="10">
        <v>0</v>
      </c>
      <c r="F25" s="10" t="str">
        <f>IF(REKAPITULACIJA!$F$48*I25=0,"",REKAPITULACIJA!$F$48*I25)</f>
        <v/>
      </c>
      <c r="G25" s="10" t="str">
        <f t="shared" si="0"/>
        <v/>
      </c>
      <c r="I25" s="19">
        <v>0</v>
      </c>
    </row>
    <row r="26" spans="2:9" ht="38.25" hidden="1" x14ac:dyDescent="0.2">
      <c r="B26" s="9" t="s">
        <v>9756</v>
      </c>
      <c r="C26" s="12" t="s">
        <v>146</v>
      </c>
      <c r="D26" s="14" t="s">
        <v>11018</v>
      </c>
      <c r="E26" s="10">
        <v>0</v>
      </c>
      <c r="F26" s="10" t="str">
        <f>IF(REKAPITULACIJA!$F$48*I26=0,"",REKAPITULACIJA!$F$48*I26)</f>
        <v/>
      </c>
      <c r="G26" s="10" t="str">
        <f t="shared" si="0"/>
        <v/>
      </c>
      <c r="I26" s="19">
        <v>0</v>
      </c>
    </row>
    <row r="27" spans="2:9" ht="38.25" hidden="1" x14ac:dyDescent="0.2">
      <c r="B27" s="9" t="s">
        <v>9757</v>
      </c>
      <c r="C27" s="12" t="s">
        <v>146</v>
      </c>
      <c r="D27" s="14" t="s">
        <v>11019</v>
      </c>
      <c r="E27" s="10">
        <v>0</v>
      </c>
      <c r="F27" s="10" t="str">
        <f>IF(REKAPITULACIJA!$F$48*I27=0,"",REKAPITULACIJA!$F$48*I27)</f>
        <v/>
      </c>
      <c r="G27" s="10" t="str">
        <f t="shared" si="0"/>
        <v/>
      </c>
      <c r="I27" s="19">
        <v>0</v>
      </c>
    </row>
    <row r="28" spans="2:9" ht="38.25" hidden="1" x14ac:dyDescent="0.2">
      <c r="B28" s="9" t="s">
        <v>9758</v>
      </c>
      <c r="C28" s="12" t="s">
        <v>146</v>
      </c>
      <c r="D28" s="14" t="s">
        <v>11020</v>
      </c>
      <c r="E28" s="10">
        <v>0</v>
      </c>
      <c r="F28" s="10" t="str">
        <f>IF(REKAPITULACIJA!$F$48*I28=0,"",REKAPITULACIJA!$F$48*I28)</f>
        <v/>
      </c>
      <c r="G28" s="10" t="str">
        <f t="shared" si="0"/>
        <v/>
      </c>
      <c r="I28" s="19">
        <v>0</v>
      </c>
    </row>
    <row r="29" spans="2:9" ht="38.25" hidden="1" x14ac:dyDescent="0.2">
      <c r="B29" s="9" t="s">
        <v>9759</v>
      </c>
      <c r="C29" s="12" t="s">
        <v>146</v>
      </c>
      <c r="D29" s="14" t="s">
        <v>11021</v>
      </c>
      <c r="E29" s="10">
        <v>0</v>
      </c>
      <c r="F29" s="10" t="str">
        <f>IF(REKAPITULACIJA!$F$48*I29=0,"",REKAPITULACIJA!$F$48*I29)</f>
        <v/>
      </c>
      <c r="G29" s="10" t="str">
        <f t="shared" si="0"/>
        <v/>
      </c>
      <c r="I29" s="19">
        <v>0</v>
      </c>
    </row>
    <row r="30" spans="2:9" ht="38.25" hidden="1" x14ac:dyDescent="0.2">
      <c r="B30" s="9" t="s">
        <v>9760</v>
      </c>
      <c r="C30" s="12" t="s">
        <v>146</v>
      </c>
      <c r="D30" s="14" t="s">
        <v>11022</v>
      </c>
      <c r="E30" s="10">
        <v>0</v>
      </c>
      <c r="F30" s="10" t="str">
        <f>IF(REKAPITULACIJA!$F$48*I30=0,"",REKAPITULACIJA!$F$48*I30)</f>
        <v/>
      </c>
      <c r="G30" s="10" t="str">
        <f t="shared" si="0"/>
        <v/>
      </c>
      <c r="I30" s="19">
        <v>0</v>
      </c>
    </row>
    <row r="31" spans="2:9" ht="38.25" hidden="1" x14ac:dyDescent="0.2">
      <c r="B31" s="9" t="s">
        <v>9761</v>
      </c>
      <c r="C31" s="12" t="s">
        <v>146</v>
      </c>
      <c r="D31" s="14" t="s">
        <v>11023</v>
      </c>
      <c r="E31" s="10">
        <v>0</v>
      </c>
      <c r="F31" s="10" t="str">
        <f>IF(REKAPITULACIJA!$F$48*I31=0,"",REKAPITULACIJA!$F$48*I31)</f>
        <v/>
      </c>
      <c r="G31" s="10" t="str">
        <f t="shared" si="0"/>
        <v/>
      </c>
      <c r="I31" s="19">
        <v>0</v>
      </c>
    </row>
    <row r="32" spans="2:9" ht="38.25" hidden="1" x14ac:dyDescent="0.2">
      <c r="B32" s="9" t="s">
        <v>9762</v>
      </c>
      <c r="C32" s="12" t="s">
        <v>146</v>
      </c>
      <c r="D32" s="14" t="s">
        <v>11024</v>
      </c>
      <c r="E32" s="10">
        <v>0</v>
      </c>
      <c r="F32" s="10" t="str">
        <f>IF(REKAPITULACIJA!$F$48*I32=0,"",REKAPITULACIJA!$F$48*I32)</f>
        <v/>
      </c>
      <c r="G32" s="10" t="str">
        <f t="shared" si="0"/>
        <v/>
      </c>
      <c r="I32" s="19">
        <v>0</v>
      </c>
    </row>
    <row r="33" spans="2:9" ht="38.25" hidden="1" x14ac:dyDescent="0.2">
      <c r="B33" s="9" t="s">
        <v>9763</v>
      </c>
      <c r="C33" s="12" t="s">
        <v>146</v>
      </c>
      <c r="D33" s="14" t="s">
        <v>11025</v>
      </c>
      <c r="E33" s="10">
        <v>0</v>
      </c>
      <c r="F33" s="10" t="str">
        <f>IF(REKAPITULACIJA!$F$48*I33=0,"",REKAPITULACIJA!$F$48*I33)</f>
        <v/>
      </c>
      <c r="G33" s="10" t="str">
        <f t="shared" si="0"/>
        <v/>
      </c>
      <c r="I33" s="19">
        <v>0</v>
      </c>
    </row>
    <row r="34" spans="2:9" ht="38.25" hidden="1" x14ac:dyDescent="0.2">
      <c r="B34" s="9" t="s">
        <v>9764</v>
      </c>
      <c r="C34" s="12" t="s">
        <v>146</v>
      </c>
      <c r="D34" s="14" t="s">
        <v>11026</v>
      </c>
      <c r="E34" s="10">
        <v>0</v>
      </c>
      <c r="F34" s="10" t="str">
        <f>IF(REKAPITULACIJA!$F$48*I34=0,"",REKAPITULACIJA!$F$48*I34)</f>
        <v/>
      </c>
      <c r="G34" s="10" t="str">
        <f t="shared" si="0"/>
        <v/>
      </c>
      <c r="I34" s="19">
        <v>0</v>
      </c>
    </row>
    <row r="35" spans="2:9" ht="38.25" hidden="1" x14ac:dyDescent="0.2">
      <c r="B35" s="9" t="s">
        <v>9765</v>
      </c>
      <c r="C35" s="12" t="s">
        <v>146</v>
      </c>
      <c r="D35" s="14" t="s">
        <v>9766</v>
      </c>
      <c r="E35" s="10">
        <v>0</v>
      </c>
      <c r="F35" s="10" t="str">
        <f>IF(REKAPITULACIJA!$F$48*I35=0,"",REKAPITULACIJA!$F$48*I35)</f>
        <v/>
      </c>
      <c r="G35" s="10" t="str">
        <f t="shared" si="0"/>
        <v/>
      </c>
      <c r="I35" s="19">
        <v>0</v>
      </c>
    </row>
    <row r="36" spans="2:9" ht="38.25" hidden="1" x14ac:dyDescent="0.2">
      <c r="B36" s="9" t="s">
        <v>9767</v>
      </c>
      <c r="C36" s="12" t="s">
        <v>146</v>
      </c>
      <c r="D36" s="14" t="s">
        <v>11027</v>
      </c>
      <c r="E36" s="10">
        <v>0</v>
      </c>
      <c r="F36" s="10" t="str">
        <f>IF(REKAPITULACIJA!$F$48*I36=0,"",REKAPITULACIJA!$F$48*I36)</f>
        <v/>
      </c>
      <c r="G36" s="10" t="str">
        <f t="shared" si="0"/>
        <v/>
      </c>
      <c r="I36" s="19">
        <v>0</v>
      </c>
    </row>
    <row r="37" spans="2:9" ht="38.25" hidden="1" x14ac:dyDescent="0.2">
      <c r="B37" s="9" t="s">
        <v>9768</v>
      </c>
      <c r="C37" s="12" t="s">
        <v>146</v>
      </c>
      <c r="D37" s="14" t="s">
        <v>11028</v>
      </c>
      <c r="E37" s="10">
        <v>0</v>
      </c>
      <c r="F37" s="10" t="str">
        <f>IF(REKAPITULACIJA!$F$48*I37=0,"",REKAPITULACIJA!$F$48*I37)</f>
        <v/>
      </c>
      <c r="G37" s="10" t="str">
        <f t="shared" si="0"/>
        <v/>
      </c>
      <c r="I37" s="19">
        <v>0</v>
      </c>
    </row>
    <row r="38" spans="2:9" ht="38.25" hidden="1" x14ac:dyDescent="0.2">
      <c r="B38" s="9" t="s">
        <v>9769</v>
      </c>
      <c r="C38" s="12" t="s">
        <v>146</v>
      </c>
      <c r="D38" s="14" t="s">
        <v>11029</v>
      </c>
      <c r="E38" s="10">
        <v>0</v>
      </c>
      <c r="F38" s="10" t="str">
        <f>IF(REKAPITULACIJA!$F$48*I38=0,"",REKAPITULACIJA!$F$48*I38)</f>
        <v/>
      </c>
      <c r="G38" s="10" t="str">
        <f t="shared" si="0"/>
        <v/>
      </c>
      <c r="I38" s="19">
        <v>0</v>
      </c>
    </row>
    <row r="39" spans="2:9" ht="38.25" hidden="1" x14ac:dyDescent="0.2">
      <c r="B39" s="9" t="s">
        <v>9770</v>
      </c>
      <c r="C39" s="12" t="s">
        <v>146</v>
      </c>
      <c r="D39" s="14" t="s">
        <v>11030</v>
      </c>
      <c r="E39" s="10">
        <v>0</v>
      </c>
      <c r="F39" s="10" t="str">
        <f>IF(REKAPITULACIJA!$F$48*I39=0,"",REKAPITULACIJA!$F$48*I39)</f>
        <v/>
      </c>
      <c r="G39" s="10" t="str">
        <f t="shared" si="0"/>
        <v/>
      </c>
      <c r="I39" s="19">
        <v>0</v>
      </c>
    </row>
    <row r="40" spans="2:9" ht="38.25" hidden="1" x14ac:dyDescent="0.2">
      <c r="B40" s="9" t="s">
        <v>9771</v>
      </c>
      <c r="C40" s="12" t="s">
        <v>146</v>
      </c>
      <c r="D40" s="14" t="s">
        <v>11031</v>
      </c>
      <c r="E40" s="10">
        <v>0</v>
      </c>
      <c r="F40" s="10" t="str">
        <f>IF(REKAPITULACIJA!$F$48*I40=0,"",REKAPITULACIJA!$F$48*I40)</f>
        <v/>
      </c>
      <c r="G40" s="10" t="str">
        <f t="shared" si="0"/>
        <v/>
      </c>
      <c r="I40" s="19">
        <v>0</v>
      </c>
    </row>
    <row r="41" spans="2:9" ht="38.25" hidden="1" x14ac:dyDescent="0.2">
      <c r="B41" s="9" t="s">
        <v>9772</v>
      </c>
      <c r="C41" s="12" t="s">
        <v>146</v>
      </c>
      <c r="D41" s="14" t="s">
        <v>11032</v>
      </c>
      <c r="E41" s="10">
        <v>0</v>
      </c>
      <c r="F41" s="10" t="str">
        <f>IF(REKAPITULACIJA!$F$48*I41=0,"",REKAPITULACIJA!$F$48*I41)</f>
        <v/>
      </c>
      <c r="G41" s="10" t="str">
        <f t="shared" si="0"/>
        <v/>
      </c>
      <c r="I41" s="19">
        <v>0</v>
      </c>
    </row>
    <row r="42" spans="2:9" ht="38.25" hidden="1" x14ac:dyDescent="0.2">
      <c r="B42" s="9" t="s">
        <v>9773</v>
      </c>
      <c r="C42" s="12" t="s">
        <v>146</v>
      </c>
      <c r="D42" s="14" t="s">
        <v>11033</v>
      </c>
      <c r="E42" s="10">
        <v>0</v>
      </c>
      <c r="F42" s="10" t="str">
        <f>IF(REKAPITULACIJA!$F$48*I42=0,"",REKAPITULACIJA!$F$48*I42)</f>
        <v/>
      </c>
      <c r="G42" s="10" t="str">
        <f t="shared" si="0"/>
        <v/>
      </c>
      <c r="I42" s="19">
        <v>0</v>
      </c>
    </row>
    <row r="43" spans="2:9" ht="38.25" hidden="1" x14ac:dyDescent="0.2">
      <c r="B43" s="9" t="s">
        <v>9774</v>
      </c>
      <c r="C43" s="12" t="s">
        <v>146</v>
      </c>
      <c r="D43" s="14" t="s">
        <v>11034</v>
      </c>
      <c r="E43" s="10">
        <v>0</v>
      </c>
      <c r="F43" s="10" t="str">
        <f>IF(REKAPITULACIJA!$F$48*I43=0,"",REKAPITULACIJA!$F$48*I43)</f>
        <v/>
      </c>
      <c r="G43" s="10" t="str">
        <f t="shared" si="0"/>
        <v/>
      </c>
      <c r="I43" s="19">
        <v>0</v>
      </c>
    </row>
    <row r="44" spans="2:9" ht="38.25" hidden="1" x14ac:dyDescent="0.2">
      <c r="B44" s="9" t="s">
        <v>9775</v>
      </c>
      <c r="C44" s="12" t="s">
        <v>146</v>
      </c>
      <c r="D44" s="14" t="s">
        <v>11035</v>
      </c>
      <c r="E44" s="10">
        <v>0</v>
      </c>
      <c r="F44" s="10" t="str">
        <f>IF(REKAPITULACIJA!$F$48*I44=0,"",REKAPITULACIJA!$F$48*I44)</f>
        <v/>
      </c>
      <c r="G44" s="10" t="str">
        <f t="shared" si="0"/>
        <v/>
      </c>
      <c r="I44" s="19">
        <v>0</v>
      </c>
    </row>
    <row r="45" spans="2:9" ht="38.25" hidden="1" x14ac:dyDescent="0.2">
      <c r="B45" s="9" t="s">
        <v>9776</v>
      </c>
      <c r="C45" s="12" t="s">
        <v>146</v>
      </c>
      <c r="D45" s="14" t="s">
        <v>11036</v>
      </c>
      <c r="E45" s="10">
        <v>0</v>
      </c>
      <c r="F45" s="10" t="str">
        <f>IF(REKAPITULACIJA!$F$48*I45=0,"",REKAPITULACIJA!$F$48*I45)</f>
        <v/>
      </c>
      <c r="G45" s="10" t="str">
        <f t="shared" si="0"/>
        <v/>
      </c>
      <c r="I45" s="19">
        <v>0</v>
      </c>
    </row>
    <row r="46" spans="2:9" ht="38.25" hidden="1" x14ac:dyDescent="0.2">
      <c r="B46" s="9" t="s">
        <v>9777</v>
      </c>
      <c r="C46" s="12" t="s">
        <v>13</v>
      </c>
      <c r="D46" s="14" t="s">
        <v>9778</v>
      </c>
      <c r="E46" s="10">
        <v>0</v>
      </c>
      <c r="F46" s="10" t="str">
        <f>IF(REKAPITULACIJA!$F$48*I46=0,"",REKAPITULACIJA!$F$48*I46)</f>
        <v/>
      </c>
      <c r="G46" s="10" t="str">
        <f t="shared" si="0"/>
        <v/>
      </c>
      <c r="I46" s="19">
        <v>0</v>
      </c>
    </row>
    <row r="47" spans="2:9" ht="38.25" hidden="1" x14ac:dyDescent="0.2">
      <c r="B47" s="9" t="s">
        <v>9779</v>
      </c>
      <c r="C47" s="12" t="s">
        <v>13</v>
      </c>
      <c r="D47" s="14" t="s">
        <v>9780</v>
      </c>
      <c r="E47" s="10">
        <v>0</v>
      </c>
      <c r="F47" s="10" t="str">
        <f>IF(REKAPITULACIJA!$F$48*I47=0,"",REKAPITULACIJA!$F$48*I47)</f>
        <v/>
      </c>
      <c r="G47" s="10" t="str">
        <f t="shared" si="0"/>
        <v/>
      </c>
      <c r="I47" s="19">
        <v>0</v>
      </c>
    </row>
    <row r="48" spans="2:9" ht="38.25" hidden="1" x14ac:dyDescent="0.2">
      <c r="B48" s="9" t="s">
        <v>9781</v>
      </c>
      <c r="C48" s="12" t="s">
        <v>13</v>
      </c>
      <c r="D48" s="14" t="s">
        <v>9782</v>
      </c>
      <c r="E48" s="10">
        <v>0</v>
      </c>
      <c r="F48" s="10" t="str">
        <f>IF(REKAPITULACIJA!$F$48*I48=0,"",REKAPITULACIJA!$F$48*I48)</f>
        <v/>
      </c>
      <c r="G48" s="10" t="str">
        <f t="shared" si="0"/>
        <v/>
      </c>
      <c r="I48" s="19">
        <v>0</v>
      </c>
    </row>
    <row r="49" spans="2:9" ht="38.25" hidden="1" x14ac:dyDescent="0.2">
      <c r="B49" s="9" t="s">
        <v>9783</v>
      </c>
      <c r="C49" s="12" t="s">
        <v>13</v>
      </c>
      <c r="D49" s="14" t="s">
        <v>9784</v>
      </c>
      <c r="E49" s="10">
        <v>0</v>
      </c>
      <c r="F49" s="10" t="str">
        <f>IF(REKAPITULACIJA!$F$48*I49=0,"",REKAPITULACIJA!$F$48*I49)</f>
        <v/>
      </c>
      <c r="G49" s="10" t="str">
        <f t="shared" si="0"/>
        <v/>
      </c>
      <c r="I49" s="19">
        <v>0</v>
      </c>
    </row>
    <row r="50" spans="2:9" ht="38.25" hidden="1" x14ac:dyDescent="0.2">
      <c r="B50" s="9" t="s">
        <v>9785</v>
      </c>
      <c r="C50" s="12" t="s">
        <v>13</v>
      </c>
      <c r="D50" s="14" t="s">
        <v>9786</v>
      </c>
      <c r="E50" s="10">
        <v>0</v>
      </c>
      <c r="F50" s="10" t="str">
        <f>IF(REKAPITULACIJA!$F$48*I50=0,"",REKAPITULACIJA!$F$48*I50)</f>
        <v/>
      </c>
      <c r="G50" s="10" t="str">
        <f t="shared" si="0"/>
        <v/>
      </c>
      <c r="I50" s="19">
        <v>0</v>
      </c>
    </row>
    <row r="51" spans="2:9" ht="38.25" x14ac:dyDescent="0.2">
      <c r="B51" s="9" t="s">
        <v>9787</v>
      </c>
      <c r="C51" s="12" t="s">
        <v>13</v>
      </c>
      <c r="D51" s="14" t="s">
        <v>9788</v>
      </c>
      <c r="E51" s="10">
        <v>4</v>
      </c>
      <c r="F51" s="10"/>
      <c r="G51" s="10" t="str">
        <f t="shared" si="0"/>
        <v/>
      </c>
      <c r="I51" s="19">
        <v>35</v>
      </c>
    </row>
    <row r="52" spans="2:9" ht="38.25" hidden="1" x14ac:dyDescent="0.2">
      <c r="B52" s="9" t="s">
        <v>9789</v>
      </c>
      <c r="C52" s="12" t="s">
        <v>13</v>
      </c>
      <c r="D52" s="14" t="s">
        <v>9790</v>
      </c>
      <c r="E52" s="10">
        <v>0</v>
      </c>
      <c r="F52" s="10" t="str">
        <f>IF(REKAPITULACIJA!$F$48*I52=0,"",REKAPITULACIJA!$F$48*I52)</f>
        <v/>
      </c>
      <c r="G52" s="10" t="str">
        <f t="shared" si="0"/>
        <v/>
      </c>
      <c r="I52" s="19">
        <v>0</v>
      </c>
    </row>
    <row r="53" spans="2:9" ht="38.25" hidden="1" x14ac:dyDescent="0.2">
      <c r="B53" s="9" t="s">
        <v>9791</v>
      </c>
      <c r="C53" s="12" t="s">
        <v>13</v>
      </c>
      <c r="D53" s="14" t="s">
        <v>9792</v>
      </c>
      <c r="E53" s="10">
        <v>0</v>
      </c>
      <c r="F53" s="10" t="str">
        <f>IF(REKAPITULACIJA!$F$48*I53=0,"",REKAPITULACIJA!$F$48*I53)</f>
        <v/>
      </c>
      <c r="G53" s="10" t="str">
        <f t="shared" si="0"/>
        <v/>
      </c>
      <c r="I53" s="19">
        <v>0</v>
      </c>
    </row>
    <row r="54" spans="2:9" ht="38.25" hidden="1" x14ac:dyDescent="0.2">
      <c r="B54" s="9" t="s">
        <v>9793</v>
      </c>
      <c r="C54" s="12" t="s">
        <v>13</v>
      </c>
      <c r="D54" s="14" t="s">
        <v>9794</v>
      </c>
      <c r="E54" s="10">
        <v>0</v>
      </c>
      <c r="F54" s="10" t="str">
        <f>IF(REKAPITULACIJA!$F$48*I54=0,"",REKAPITULACIJA!$F$48*I54)</f>
        <v/>
      </c>
      <c r="G54" s="10" t="str">
        <f t="shared" si="0"/>
        <v/>
      </c>
      <c r="I54" s="19">
        <v>0</v>
      </c>
    </row>
    <row r="55" spans="2:9" ht="38.25" hidden="1" x14ac:dyDescent="0.2">
      <c r="B55" s="9" t="s">
        <v>9795</v>
      </c>
      <c r="C55" s="12" t="s">
        <v>13</v>
      </c>
      <c r="D55" s="14" t="s">
        <v>9796</v>
      </c>
      <c r="E55" s="10">
        <v>0</v>
      </c>
      <c r="F55" s="10" t="str">
        <f>IF(REKAPITULACIJA!$F$48*I55=0,"",REKAPITULACIJA!$F$48*I55)</f>
        <v/>
      </c>
      <c r="G55" s="10" t="str">
        <f t="shared" si="0"/>
        <v/>
      </c>
      <c r="I55" s="19">
        <v>0</v>
      </c>
    </row>
    <row r="56" spans="2:9" ht="38.25" hidden="1" x14ac:dyDescent="0.2">
      <c r="B56" s="9" t="s">
        <v>9797</v>
      </c>
      <c r="C56" s="12" t="s">
        <v>13</v>
      </c>
      <c r="D56" s="14" t="s">
        <v>9798</v>
      </c>
      <c r="E56" s="10">
        <v>0</v>
      </c>
      <c r="F56" s="10" t="str">
        <f>IF(REKAPITULACIJA!$F$48*I56=0,"",REKAPITULACIJA!$F$48*I56)</f>
        <v/>
      </c>
      <c r="G56" s="10" t="str">
        <f t="shared" si="0"/>
        <v/>
      </c>
      <c r="I56" s="19">
        <v>0</v>
      </c>
    </row>
    <row r="57" spans="2:9" ht="38.25" hidden="1" x14ac:dyDescent="0.2">
      <c r="B57" s="9" t="s">
        <v>9799</v>
      </c>
      <c r="C57" s="12" t="s">
        <v>13</v>
      </c>
      <c r="D57" s="14" t="s">
        <v>9800</v>
      </c>
      <c r="E57" s="10">
        <v>0</v>
      </c>
      <c r="F57" s="10" t="str">
        <f>IF(REKAPITULACIJA!$F$48*I57=0,"",REKAPITULACIJA!$F$48*I57)</f>
        <v/>
      </c>
      <c r="G57" s="10" t="str">
        <f t="shared" si="0"/>
        <v/>
      </c>
      <c r="I57" s="19">
        <v>0</v>
      </c>
    </row>
    <row r="58" spans="2:9" ht="38.25" hidden="1" x14ac:dyDescent="0.2">
      <c r="B58" s="9" t="s">
        <v>9801</v>
      </c>
      <c r="C58" s="12" t="s">
        <v>13</v>
      </c>
      <c r="D58" s="14" t="s">
        <v>9802</v>
      </c>
      <c r="E58" s="10">
        <v>0</v>
      </c>
      <c r="F58" s="10" t="str">
        <f>IF(REKAPITULACIJA!$F$48*I58=0,"",REKAPITULACIJA!$F$48*I58)</f>
        <v/>
      </c>
      <c r="G58" s="10" t="str">
        <f t="shared" si="0"/>
        <v/>
      </c>
      <c r="I58" s="19">
        <v>0</v>
      </c>
    </row>
    <row r="59" spans="2:9" ht="38.25" hidden="1" x14ac:dyDescent="0.2">
      <c r="B59" s="9" t="s">
        <v>9803</v>
      </c>
      <c r="C59" s="12" t="s">
        <v>13</v>
      </c>
      <c r="D59" s="14" t="s">
        <v>9804</v>
      </c>
      <c r="E59" s="10">
        <v>0</v>
      </c>
      <c r="F59" s="10" t="str">
        <f>IF(REKAPITULACIJA!$F$48*I59=0,"",REKAPITULACIJA!$F$48*I59)</f>
        <v/>
      </c>
      <c r="G59" s="10" t="str">
        <f t="shared" si="0"/>
        <v/>
      </c>
      <c r="I59" s="19">
        <v>0</v>
      </c>
    </row>
    <row r="60" spans="2:9" ht="38.25" hidden="1" x14ac:dyDescent="0.2">
      <c r="B60" s="9" t="s">
        <v>9805</v>
      </c>
      <c r="C60" s="12" t="s">
        <v>13</v>
      </c>
      <c r="D60" s="14" t="s">
        <v>9806</v>
      </c>
      <c r="E60" s="10">
        <v>0</v>
      </c>
      <c r="F60" s="10" t="str">
        <f>IF(REKAPITULACIJA!$F$48*I60=0,"",REKAPITULACIJA!$F$48*I60)</f>
        <v/>
      </c>
      <c r="G60" s="10" t="str">
        <f t="shared" si="0"/>
        <v/>
      </c>
      <c r="I60" s="19">
        <v>0</v>
      </c>
    </row>
    <row r="61" spans="2:9" ht="38.25" hidden="1" x14ac:dyDescent="0.2">
      <c r="B61" s="9" t="s">
        <v>9807</v>
      </c>
      <c r="C61" s="12" t="s">
        <v>13</v>
      </c>
      <c r="D61" s="14" t="s">
        <v>9808</v>
      </c>
      <c r="E61" s="10">
        <v>0</v>
      </c>
      <c r="F61" s="10" t="str">
        <f>IF(REKAPITULACIJA!$F$48*I61=0,"",REKAPITULACIJA!$F$48*I61)</f>
        <v/>
      </c>
      <c r="G61" s="10" t="str">
        <f t="shared" si="0"/>
        <v/>
      </c>
      <c r="I61" s="19">
        <v>0</v>
      </c>
    </row>
    <row r="62" spans="2:9" ht="38.25" hidden="1" x14ac:dyDescent="0.2">
      <c r="B62" s="9" t="s">
        <v>9809</v>
      </c>
      <c r="C62" s="12" t="s">
        <v>13</v>
      </c>
      <c r="D62" s="14" t="s">
        <v>9810</v>
      </c>
      <c r="E62" s="10">
        <v>0</v>
      </c>
      <c r="F62" s="10" t="str">
        <f>IF(REKAPITULACIJA!$F$48*I62=0,"",REKAPITULACIJA!$F$48*I62)</f>
        <v/>
      </c>
      <c r="G62" s="10" t="str">
        <f t="shared" si="0"/>
        <v/>
      </c>
      <c r="I62" s="19">
        <v>0</v>
      </c>
    </row>
    <row r="63" spans="2:9" ht="38.25" hidden="1" x14ac:dyDescent="0.2">
      <c r="B63" s="9" t="s">
        <v>9811</v>
      </c>
      <c r="C63" s="12" t="s">
        <v>13</v>
      </c>
      <c r="D63" s="14" t="s">
        <v>9812</v>
      </c>
      <c r="E63" s="10">
        <v>0</v>
      </c>
      <c r="F63" s="10" t="str">
        <f>IF(REKAPITULACIJA!$F$48*I63=0,"",REKAPITULACIJA!$F$48*I63)</f>
        <v/>
      </c>
      <c r="G63" s="10" t="str">
        <f t="shared" si="0"/>
        <v/>
      </c>
      <c r="I63" s="19">
        <v>0</v>
      </c>
    </row>
    <row r="64" spans="2:9" ht="38.25" hidden="1" x14ac:dyDescent="0.2">
      <c r="B64" s="9" t="s">
        <v>9813</v>
      </c>
      <c r="C64" s="12" t="s">
        <v>13</v>
      </c>
      <c r="D64" s="14" t="s">
        <v>9814</v>
      </c>
      <c r="E64" s="10">
        <v>0</v>
      </c>
      <c r="F64" s="10" t="str">
        <f>IF(REKAPITULACIJA!$F$48*I64=0,"",REKAPITULACIJA!$F$48*I64)</f>
        <v/>
      </c>
      <c r="G64" s="10" t="str">
        <f t="shared" si="0"/>
        <v/>
      </c>
      <c r="I64" s="19">
        <v>0</v>
      </c>
    </row>
    <row r="65" spans="2:9" ht="38.25" hidden="1" x14ac:dyDescent="0.2">
      <c r="B65" s="9" t="s">
        <v>9815</v>
      </c>
      <c r="C65" s="12" t="s">
        <v>13</v>
      </c>
      <c r="D65" s="14" t="s">
        <v>9816</v>
      </c>
      <c r="E65" s="10">
        <v>0</v>
      </c>
      <c r="F65" s="10" t="str">
        <f>IF(REKAPITULACIJA!$F$48*I65=0,"",REKAPITULACIJA!$F$48*I65)</f>
        <v/>
      </c>
      <c r="G65" s="10" t="str">
        <f t="shared" si="0"/>
        <v/>
      </c>
      <c r="I65" s="19">
        <v>0</v>
      </c>
    </row>
    <row r="66" spans="2:9" ht="38.25" hidden="1" x14ac:dyDescent="0.2">
      <c r="B66" s="9" t="s">
        <v>9817</v>
      </c>
      <c r="C66" s="12" t="s">
        <v>13</v>
      </c>
      <c r="D66" s="14" t="s">
        <v>9818</v>
      </c>
      <c r="E66" s="10">
        <v>0</v>
      </c>
      <c r="F66" s="10" t="str">
        <f>IF(REKAPITULACIJA!$F$48*I66=0,"",REKAPITULACIJA!$F$48*I66)</f>
        <v/>
      </c>
      <c r="G66" s="10" t="str">
        <f t="shared" si="0"/>
        <v/>
      </c>
      <c r="I66" s="19">
        <v>0</v>
      </c>
    </row>
    <row r="67" spans="2:9" ht="38.25" hidden="1" x14ac:dyDescent="0.2">
      <c r="B67" s="9" t="s">
        <v>9819</v>
      </c>
      <c r="C67" s="12" t="s">
        <v>13</v>
      </c>
      <c r="D67" s="14" t="s">
        <v>9820</v>
      </c>
      <c r="E67" s="10">
        <v>0</v>
      </c>
      <c r="F67" s="10" t="str">
        <f>IF(REKAPITULACIJA!$F$48*I67=0,"",REKAPITULACIJA!$F$48*I67)</f>
        <v/>
      </c>
      <c r="G67" s="10" t="str">
        <f t="shared" si="0"/>
        <v/>
      </c>
      <c r="I67" s="19">
        <v>0</v>
      </c>
    </row>
    <row r="68" spans="2:9" ht="38.25" hidden="1" x14ac:dyDescent="0.2">
      <c r="B68" s="9" t="s">
        <v>9821</v>
      </c>
      <c r="C68" s="12" t="s">
        <v>13</v>
      </c>
      <c r="D68" s="14" t="s">
        <v>9822</v>
      </c>
      <c r="E68" s="10">
        <v>0</v>
      </c>
      <c r="F68" s="10" t="str">
        <f>IF(REKAPITULACIJA!$F$48*I68=0,"",REKAPITULACIJA!$F$48*I68)</f>
        <v/>
      </c>
      <c r="G68" s="10" t="str">
        <f t="shared" si="0"/>
        <v/>
      </c>
      <c r="I68" s="19">
        <v>0</v>
      </c>
    </row>
    <row r="69" spans="2:9" ht="38.25" hidden="1" x14ac:dyDescent="0.2">
      <c r="B69" s="9" t="s">
        <v>9823</v>
      </c>
      <c r="C69" s="12" t="s">
        <v>13</v>
      </c>
      <c r="D69" s="14" t="s">
        <v>9824</v>
      </c>
      <c r="E69" s="10">
        <v>0</v>
      </c>
      <c r="F69" s="10" t="str">
        <f>IF(REKAPITULACIJA!$F$48*I69=0,"",REKAPITULACIJA!$F$48*I69)</f>
        <v/>
      </c>
      <c r="G69" s="10" t="str">
        <f t="shared" si="0"/>
        <v/>
      </c>
      <c r="I69" s="19">
        <v>0</v>
      </c>
    </row>
    <row r="70" spans="2:9" ht="38.25" hidden="1" x14ac:dyDescent="0.2">
      <c r="B70" s="9" t="s">
        <v>9825</v>
      </c>
      <c r="C70" s="12" t="s">
        <v>13</v>
      </c>
      <c r="D70" s="14" t="s">
        <v>9826</v>
      </c>
      <c r="E70" s="10">
        <v>0</v>
      </c>
      <c r="F70" s="10" t="str">
        <f>IF(REKAPITULACIJA!$F$48*I70=0,"",REKAPITULACIJA!$F$48*I70)</f>
        <v/>
      </c>
      <c r="G70" s="10" t="str">
        <f t="shared" si="0"/>
        <v/>
      </c>
      <c r="I70" s="19">
        <v>0</v>
      </c>
    </row>
    <row r="71" spans="2:9" ht="38.25" hidden="1" x14ac:dyDescent="0.2">
      <c r="B71" s="9" t="s">
        <v>9827</v>
      </c>
      <c r="C71" s="12" t="s">
        <v>13</v>
      </c>
      <c r="D71" s="14" t="s">
        <v>9828</v>
      </c>
      <c r="E71" s="10">
        <v>0</v>
      </c>
      <c r="F71" s="10" t="str">
        <f>IF(REKAPITULACIJA!$F$48*I71=0,"",REKAPITULACIJA!$F$48*I71)</f>
        <v/>
      </c>
      <c r="G71" s="10" t="str">
        <f t="shared" si="0"/>
        <v/>
      </c>
      <c r="I71" s="19">
        <v>0</v>
      </c>
    </row>
    <row r="72" spans="2:9" ht="38.25" hidden="1" x14ac:dyDescent="0.2">
      <c r="B72" s="9" t="s">
        <v>9829</v>
      </c>
      <c r="C72" s="12" t="s">
        <v>13</v>
      </c>
      <c r="D72" s="14" t="s">
        <v>9830</v>
      </c>
      <c r="E72" s="10">
        <v>0</v>
      </c>
      <c r="F72" s="10" t="str">
        <f>IF(REKAPITULACIJA!$F$48*I72=0,"",REKAPITULACIJA!$F$48*I72)</f>
        <v/>
      </c>
      <c r="G72" s="10" t="str">
        <f t="shared" si="0"/>
        <v/>
      </c>
      <c r="I72" s="19">
        <v>0</v>
      </c>
    </row>
    <row r="73" spans="2:9" ht="51" hidden="1" x14ac:dyDescent="0.2">
      <c r="B73" s="9" t="s">
        <v>9831</v>
      </c>
      <c r="C73" s="12" t="s">
        <v>13</v>
      </c>
      <c r="D73" s="14" t="s">
        <v>11037</v>
      </c>
      <c r="E73" s="10">
        <v>0</v>
      </c>
      <c r="F73" s="10" t="str">
        <f>IF(REKAPITULACIJA!$F$48*I73=0,"",REKAPITULACIJA!$F$48*I73)</f>
        <v/>
      </c>
      <c r="G73" s="10" t="str">
        <f t="shared" ref="G73:G136" si="1">IF(F73="","",E73*F73)</f>
        <v/>
      </c>
      <c r="I73" s="19">
        <v>0</v>
      </c>
    </row>
    <row r="74" spans="2:9" ht="51" hidden="1" x14ac:dyDescent="0.2">
      <c r="B74" s="9" t="s">
        <v>9832</v>
      </c>
      <c r="C74" s="12" t="s">
        <v>13</v>
      </c>
      <c r="D74" s="14" t="s">
        <v>11038</v>
      </c>
      <c r="E74" s="10">
        <v>0</v>
      </c>
      <c r="F74" s="10" t="str">
        <f>IF(REKAPITULACIJA!$F$48*I74=0,"",REKAPITULACIJA!$F$48*I74)</f>
        <v/>
      </c>
      <c r="G74" s="10" t="str">
        <f t="shared" si="1"/>
        <v/>
      </c>
      <c r="I74" s="19">
        <v>0</v>
      </c>
    </row>
    <row r="75" spans="2:9" ht="51" hidden="1" x14ac:dyDescent="0.2">
      <c r="B75" s="9" t="s">
        <v>9833</v>
      </c>
      <c r="C75" s="12" t="s">
        <v>13</v>
      </c>
      <c r="D75" s="14" t="s">
        <v>11039</v>
      </c>
      <c r="E75" s="10">
        <v>0</v>
      </c>
      <c r="F75" s="10" t="str">
        <f>IF(REKAPITULACIJA!$F$48*I75=0,"",REKAPITULACIJA!$F$48*I75)</f>
        <v/>
      </c>
      <c r="G75" s="10" t="str">
        <f t="shared" si="1"/>
        <v/>
      </c>
      <c r="I75" s="19">
        <v>0</v>
      </c>
    </row>
    <row r="76" spans="2:9" ht="51" hidden="1" x14ac:dyDescent="0.2">
      <c r="B76" s="9" t="s">
        <v>9834</v>
      </c>
      <c r="C76" s="12" t="s">
        <v>13</v>
      </c>
      <c r="D76" s="14" t="s">
        <v>11040</v>
      </c>
      <c r="E76" s="10">
        <v>0</v>
      </c>
      <c r="F76" s="10" t="str">
        <f>IF(REKAPITULACIJA!$F$48*I76=0,"",REKAPITULACIJA!$F$48*I76)</f>
        <v/>
      </c>
      <c r="G76" s="10" t="str">
        <f t="shared" si="1"/>
        <v/>
      </c>
      <c r="I76" s="19">
        <v>0</v>
      </c>
    </row>
    <row r="77" spans="2:9" ht="51" hidden="1" x14ac:dyDescent="0.2">
      <c r="B77" s="9" t="s">
        <v>9835</v>
      </c>
      <c r="C77" s="12" t="s">
        <v>13</v>
      </c>
      <c r="D77" s="14" t="s">
        <v>11041</v>
      </c>
      <c r="E77" s="10">
        <v>0</v>
      </c>
      <c r="F77" s="10" t="str">
        <f>IF(REKAPITULACIJA!$F$48*I77=0,"",REKAPITULACIJA!$F$48*I77)</f>
        <v/>
      </c>
      <c r="G77" s="10" t="str">
        <f t="shared" si="1"/>
        <v/>
      </c>
      <c r="I77" s="19">
        <v>0</v>
      </c>
    </row>
    <row r="78" spans="2:9" ht="51" hidden="1" x14ac:dyDescent="0.2">
      <c r="B78" s="9" t="s">
        <v>9836</v>
      </c>
      <c r="C78" s="12" t="s">
        <v>13</v>
      </c>
      <c r="D78" s="14" t="s">
        <v>11042</v>
      </c>
      <c r="E78" s="10">
        <v>0</v>
      </c>
      <c r="F78" s="10" t="str">
        <f>IF(REKAPITULACIJA!$F$48*I78=0,"",REKAPITULACIJA!$F$48*I78)</f>
        <v/>
      </c>
      <c r="G78" s="10" t="str">
        <f t="shared" si="1"/>
        <v/>
      </c>
      <c r="I78" s="19">
        <v>0</v>
      </c>
    </row>
    <row r="79" spans="2:9" ht="51" hidden="1" x14ac:dyDescent="0.2">
      <c r="B79" s="9" t="s">
        <v>9837</v>
      </c>
      <c r="C79" s="12" t="s">
        <v>13</v>
      </c>
      <c r="D79" s="14" t="s">
        <v>11043</v>
      </c>
      <c r="E79" s="10">
        <v>0</v>
      </c>
      <c r="F79" s="10" t="str">
        <f>IF(REKAPITULACIJA!$F$48*I79=0,"",REKAPITULACIJA!$F$48*I79)</f>
        <v/>
      </c>
      <c r="G79" s="10" t="str">
        <f t="shared" si="1"/>
        <v/>
      </c>
      <c r="I79" s="19">
        <v>0</v>
      </c>
    </row>
    <row r="80" spans="2:9" ht="51" hidden="1" x14ac:dyDescent="0.2">
      <c r="B80" s="9" t="s">
        <v>9838</v>
      </c>
      <c r="C80" s="12" t="s">
        <v>13</v>
      </c>
      <c r="D80" s="14" t="s">
        <v>11044</v>
      </c>
      <c r="E80" s="10">
        <v>0</v>
      </c>
      <c r="F80" s="10" t="str">
        <f>IF(REKAPITULACIJA!$F$48*I80=0,"",REKAPITULACIJA!$F$48*I80)</f>
        <v/>
      </c>
      <c r="G80" s="10" t="str">
        <f t="shared" si="1"/>
        <v/>
      </c>
      <c r="I80" s="19">
        <v>0</v>
      </c>
    </row>
    <row r="81" spans="2:9" ht="51" hidden="1" x14ac:dyDescent="0.2">
      <c r="B81" s="9" t="s">
        <v>9839</v>
      </c>
      <c r="C81" s="12" t="s">
        <v>13</v>
      </c>
      <c r="D81" s="14" t="s">
        <v>11045</v>
      </c>
      <c r="E81" s="10">
        <v>0</v>
      </c>
      <c r="F81" s="10" t="str">
        <f>IF(REKAPITULACIJA!$F$48*I81=0,"",REKAPITULACIJA!$F$48*I81)</f>
        <v/>
      </c>
      <c r="G81" s="10" t="str">
        <f t="shared" si="1"/>
        <v/>
      </c>
      <c r="I81" s="19">
        <v>0</v>
      </c>
    </row>
    <row r="82" spans="2:9" ht="51" hidden="1" x14ac:dyDescent="0.2">
      <c r="B82" s="9" t="s">
        <v>9840</v>
      </c>
      <c r="C82" s="12" t="s">
        <v>123</v>
      </c>
      <c r="D82" s="14" t="s">
        <v>11046</v>
      </c>
      <c r="E82" s="10">
        <v>0</v>
      </c>
      <c r="F82" s="10" t="str">
        <f>IF(REKAPITULACIJA!$F$48*I82=0,"",REKAPITULACIJA!$F$48*I82)</f>
        <v/>
      </c>
      <c r="G82" s="10" t="str">
        <f t="shared" si="1"/>
        <v/>
      </c>
      <c r="I82" s="19">
        <v>0</v>
      </c>
    </row>
    <row r="83" spans="2:9" ht="51" hidden="1" x14ac:dyDescent="0.2">
      <c r="B83" s="9" t="s">
        <v>9841</v>
      </c>
      <c r="C83" s="12" t="s">
        <v>123</v>
      </c>
      <c r="D83" s="14" t="s">
        <v>11047</v>
      </c>
      <c r="E83" s="10">
        <v>0</v>
      </c>
      <c r="F83" s="10" t="str">
        <f>IF(REKAPITULACIJA!$F$48*I83=0,"",REKAPITULACIJA!$F$48*I83)</f>
        <v/>
      </c>
      <c r="G83" s="10" t="str">
        <f t="shared" si="1"/>
        <v/>
      </c>
      <c r="I83" s="19">
        <v>0</v>
      </c>
    </row>
    <row r="84" spans="2:9" ht="51" hidden="1" x14ac:dyDescent="0.2">
      <c r="B84" s="9" t="s">
        <v>9842</v>
      </c>
      <c r="C84" s="12" t="s">
        <v>123</v>
      </c>
      <c r="D84" s="14" t="s">
        <v>11048</v>
      </c>
      <c r="E84" s="10">
        <v>0</v>
      </c>
      <c r="F84" s="10" t="str">
        <f>IF(REKAPITULACIJA!$F$48*I84=0,"",REKAPITULACIJA!$F$48*I84)</f>
        <v/>
      </c>
      <c r="G84" s="10" t="str">
        <f t="shared" si="1"/>
        <v/>
      </c>
      <c r="I84" s="19">
        <v>0</v>
      </c>
    </row>
    <row r="85" spans="2:9" ht="63.75" hidden="1" x14ac:dyDescent="0.2">
      <c r="B85" s="9" t="s">
        <v>9843</v>
      </c>
      <c r="C85" s="12" t="s">
        <v>123</v>
      </c>
      <c r="D85" s="14" t="s">
        <v>9844</v>
      </c>
      <c r="E85" s="10">
        <v>0</v>
      </c>
      <c r="F85" s="10" t="str">
        <f>IF(REKAPITULACIJA!$F$48*I85=0,"",REKAPITULACIJA!$F$48*I85)</f>
        <v/>
      </c>
      <c r="G85" s="10" t="str">
        <f t="shared" si="1"/>
        <v/>
      </c>
      <c r="I85" s="19">
        <v>0</v>
      </c>
    </row>
    <row r="86" spans="2:9" ht="63.75" hidden="1" x14ac:dyDescent="0.2">
      <c r="B86" s="9" t="s">
        <v>9845</v>
      </c>
      <c r="C86" s="12" t="s">
        <v>123</v>
      </c>
      <c r="D86" s="14" t="s">
        <v>9846</v>
      </c>
      <c r="E86" s="10">
        <v>0</v>
      </c>
      <c r="F86" s="10" t="str">
        <f>IF(REKAPITULACIJA!$F$48*I86=0,"",REKAPITULACIJA!$F$48*I86)</f>
        <v/>
      </c>
      <c r="G86" s="10" t="str">
        <f t="shared" si="1"/>
        <v/>
      </c>
      <c r="I86" s="19">
        <v>0</v>
      </c>
    </row>
    <row r="87" spans="2:9" ht="63.75" hidden="1" x14ac:dyDescent="0.2">
      <c r="B87" s="9" t="s">
        <v>9847</v>
      </c>
      <c r="C87" s="12" t="s">
        <v>123</v>
      </c>
      <c r="D87" s="14" t="s">
        <v>11049</v>
      </c>
      <c r="E87" s="10">
        <v>0</v>
      </c>
      <c r="F87" s="10" t="str">
        <f>IF(REKAPITULACIJA!$F$48*I87=0,"",REKAPITULACIJA!$F$48*I87)</f>
        <v/>
      </c>
      <c r="G87" s="10" t="str">
        <f t="shared" si="1"/>
        <v/>
      </c>
      <c r="I87" s="19">
        <v>0</v>
      </c>
    </row>
    <row r="88" spans="2:9" ht="63.75" hidden="1" x14ac:dyDescent="0.2">
      <c r="B88" s="9" t="s">
        <v>9848</v>
      </c>
      <c r="C88" s="12" t="s">
        <v>123</v>
      </c>
      <c r="D88" s="14" t="s">
        <v>11050</v>
      </c>
      <c r="E88" s="10">
        <v>0</v>
      </c>
      <c r="F88" s="10" t="str">
        <f>IF(REKAPITULACIJA!$F$48*I88=0,"",REKAPITULACIJA!$F$48*I88)</f>
        <v/>
      </c>
      <c r="G88" s="10" t="str">
        <f t="shared" si="1"/>
        <v/>
      </c>
      <c r="I88" s="19">
        <v>0</v>
      </c>
    </row>
    <row r="89" spans="2:9" ht="63.75" hidden="1" x14ac:dyDescent="0.2">
      <c r="B89" s="9" t="s">
        <v>9849</v>
      </c>
      <c r="C89" s="12" t="s">
        <v>123</v>
      </c>
      <c r="D89" s="14" t="s">
        <v>11051</v>
      </c>
      <c r="E89" s="10">
        <v>0</v>
      </c>
      <c r="F89" s="10" t="str">
        <f>IF(REKAPITULACIJA!$F$48*I89=0,"",REKAPITULACIJA!$F$48*I89)</f>
        <v/>
      </c>
      <c r="G89" s="10" t="str">
        <f t="shared" si="1"/>
        <v/>
      </c>
      <c r="I89" s="19">
        <v>0</v>
      </c>
    </row>
    <row r="90" spans="2:9" ht="63.75" hidden="1" x14ac:dyDescent="0.2">
      <c r="B90" s="9" t="s">
        <v>9850</v>
      </c>
      <c r="C90" s="12" t="s">
        <v>123</v>
      </c>
      <c r="D90" s="14" t="s">
        <v>11052</v>
      </c>
      <c r="E90" s="10">
        <v>0</v>
      </c>
      <c r="F90" s="10" t="str">
        <f>IF(REKAPITULACIJA!$F$48*I90=0,"",REKAPITULACIJA!$F$48*I90)</f>
        <v/>
      </c>
      <c r="G90" s="10" t="str">
        <f t="shared" si="1"/>
        <v/>
      </c>
      <c r="I90" s="19">
        <v>0</v>
      </c>
    </row>
    <row r="91" spans="2:9" ht="38.25" hidden="1" x14ac:dyDescent="0.2">
      <c r="B91" s="9" t="s">
        <v>9851</v>
      </c>
      <c r="C91" s="12" t="s">
        <v>123</v>
      </c>
      <c r="D91" s="14" t="s">
        <v>11053</v>
      </c>
      <c r="E91" s="10">
        <v>0</v>
      </c>
      <c r="F91" s="10" t="str">
        <f>IF(REKAPITULACIJA!$F$48*I91=0,"",REKAPITULACIJA!$F$48*I91)</f>
        <v/>
      </c>
      <c r="G91" s="10" t="str">
        <f t="shared" si="1"/>
        <v/>
      </c>
      <c r="I91" s="19">
        <v>0</v>
      </c>
    </row>
    <row r="92" spans="2:9" ht="38.25" hidden="1" x14ac:dyDescent="0.2">
      <c r="B92" s="9" t="s">
        <v>9852</v>
      </c>
      <c r="C92" s="12" t="s">
        <v>123</v>
      </c>
      <c r="D92" s="14" t="s">
        <v>11053</v>
      </c>
      <c r="E92" s="10">
        <v>0</v>
      </c>
      <c r="F92" s="10" t="str">
        <f>IF(REKAPITULACIJA!$F$48*I92=0,"",REKAPITULACIJA!$F$48*I92)</f>
        <v/>
      </c>
      <c r="G92" s="10" t="str">
        <f t="shared" si="1"/>
        <v/>
      </c>
      <c r="I92" s="19">
        <v>0</v>
      </c>
    </row>
    <row r="93" spans="2:9" ht="38.25" hidden="1" x14ac:dyDescent="0.2">
      <c r="B93" s="9" t="s">
        <v>9853</v>
      </c>
      <c r="C93" s="12" t="s">
        <v>123</v>
      </c>
      <c r="D93" s="14" t="s">
        <v>11054</v>
      </c>
      <c r="E93" s="10">
        <v>0</v>
      </c>
      <c r="F93" s="10" t="str">
        <f>IF(REKAPITULACIJA!$F$48*I93=0,"",REKAPITULACIJA!$F$48*I93)</f>
        <v/>
      </c>
      <c r="G93" s="10" t="str">
        <f t="shared" si="1"/>
        <v/>
      </c>
      <c r="I93" s="19">
        <v>0</v>
      </c>
    </row>
    <row r="94" spans="2:9" ht="38.25" hidden="1" x14ac:dyDescent="0.2">
      <c r="B94" s="9" t="s">
        <v>9854</v>
      </c>
      <c r="C94" s="12" t="s">
        <v>123</v>
      </c>
      <c r="D94" s="14" t="s">
        <v>11054</v>
      </c>
      <c r="E94" s="10">
        <v>0</v>
      </c>
      <c r="F94" s="10" t="str">
        <f>IF(REKAPITULACIJA!$F$48*I94=0,"",REKAPITULACIJA!$F$48*I94)</f>
        <v/>
      </c>
      <c r="G94" s="10" t="str">
        <f t="shared" si="1"/>
        <v/>
      </c>
      <c r="I94" s="19">
        <v>0</v>
      </c>
    </row>
    <row r="95" spans="2:9" ht="51" hidden="1" x14ac:dyDescent="0.2">
      <c r="B95" s="9" t="s">
        <v>9855</v>
      </c>
      <c r="C95" s="12" t="s">
        <v>123</v>
      </c>
      <c r="D95" s="14" t="s">
        <v>9856</v>
      </c>
      <c r="E95" s="10">
        <v>0</v>
      </c>
      <c r="F95" s="10" t="str">
        <f>IF(REKAPITULACIJA!$F$48*I95=0,"",REKAPITULACIJA!$F$48*I95)</f>
        <v/>
      </c>
      <c r="G95" s="10" t="str">
        <f t="shared" si="1"/>
        <v/>
      </c>
      <c r="I95" s="19">
        <v>0</v>
      </c>
    </row>
    <row r="96" spans="2:9" ht="51" hidden="1" x14ac:dyDescent="0.2">
      <c r="B96" s="9" t="s">
        <v>9857</v>
      </c>
      <c r="C96" s="12" t="s">
        <v>123</v>
      </c>
      <c r="D96" s="14" t="s">
        <v>9858</v>
      </c>
      <c r="E96" s="10">
        <v>0</v>
      </c>
      <c r="F96" s="10" t="str">
        <f>IF(REKAPITULACIJA!$F$48*I96=0,"",REKAPITULACIJA!$F$48*I96)</f>
        <v/>
      </c>
      <c r="G96" s="10" t="str">
        <f t="shared" si="1"/>
        <v/>
      </c>
      <c r="I96" s="19">
        <v>0</v>
      </c>
    </row>
    <row r="97" spans="2:9" ht="51" hidden="1" x14ac:dyDescent="0.2">
      <c r="B97" s="9" t="s">
        <v>9859</v>
      </c>
      <c r="C97" s="12" t="s">
        <v>123</v>
      </c>
      <c r="D97" s="14" t="s">
        <v>9860</v>
      </c>
      <c r="E97" s="10">
        <v>0</v>
      </c>
      <c r="F97" s="10" t="str">
        <f>IF(REKAPITULACIJA!$F$48*I97=0,"",REKAPITULACIJA!$F$48*I97)</f>
        <v/>
      </c>
      <c r="G97" s="10" t="str">
        <f t="shared" si="1"/>
        <v/>
      </c>
      <c r="I97" s="19">
        <v>0</v>
      </c>
    </row>
    <row r="98" spans="2:9" ht="51" hidden="1" x14ac:dyDescent="0.2">
      <c r="B98" s="9" t="s">
        <v>9861</v>
      </c>
      <c r="C98" s="12" t="s">
        <v>123</v>
      </c>
      <c r="D98" s="14" t="s">
        <v>9862</v>
      </c>
      <c r="E98" s="10">
        <v>0</v>
      </c>
      <c r="F98" s="10" t="str">
        <f>IF(REKAPITULACIJA!$F$48*I98=0,"",REKAPITULACIJA!$F$48*I98)</f>
        <v/>
      </c>
      <c r="G98" s="10" t="str">
        <f t="shared" si="1"/>
        <v/>
      </c>
      <c r="I98" s="19">
        <v>0</v>
      </c>
    </row>
    <row r="99" spans="2:9" ht="51" hidden="1" x14ac:dyDescent="0.2">
      <c r="B99" s="9" t="s">
        <v>9863</v>
      </c>
      <c r="C99" s="12" t="s">
        <v>123</v>
      </c>
      <c r="D99" s="14" t="s">
        <v>11055</v>
      </c>
      <c r="E99" s="10">
        <v>0</v>
      </c>
      <c r="F99" s="10" t="str">
        <f>IF(REKAPITULACIJA!$F$48*I99=0,"",REKAPITULACIJA!$F$48*I99)</f>
        <v/>
      </c>
      <c r="G99" s="10" t="str">
        <f t="shared" si="1"/>
        <v/>
      </c>
      <c r="I99" s="19">
        <v>0</v>
      </c>
    </row>
    <row r="100" spans="2:9" ht="51" hidden="1" x14ac:dyDescent="0.2">
      <c r="B100" s="9" t="s">
        <v>9864</v>
      </c>
      <c r="C100" s="12" t="s">
        <v>123</v>
      </c>
      <c r="D100" s="14" t="s">
        <v>11056</v>
      </c>
      <c r="E100" s="10">
        <v>0</v>
      </c>
      <c r="F100" s="10" t="str">
        <f>IF(REKAPITULACIJA!$F$48*I100=0,"",REKAPITULACIJA!$F$48*I100)</f>
        <v/>
      </c>
      <c r="G100" s="10" t="str">
        <f t="shared" si="1"/>
        <v/>
      </c>
      <c r="I100" s="19">
        <v>0</v>
      </c>
    </row>
    <row r="101" spans="2:9" ht="51" hidden="1" x14ac:dyDescent="0.2">
      <c r="B101" s="9" t="s">
        <v>9865</v>
      </c>
      <c r="C101" s="12" t="s">
        <v>123</v>
      </c>
      <c r="D101" s="14" t="s">
        <v>11057</v>
      </c>
      <c r="E101" s="10">
        <v>0</v>
      </c>
      <c r="F101" s="10" t="str">
        <f>IF(REKAPITULACIJA!$F$48*I101=0,"",REKAPITULACIJA!$F$48*I101)</f>
        <v/>
      </c>
      <c r="G101" s="10" t="str">
        <f t="shared" si="1"/>
        <v/>
      </c>
      <c r="I101" s="19">
        <v>0</v>
      </c>
    </row>
    <row r="102" spans="2:9" ht="51" hidden="1" x14ac:dyDescent="0.2">
      <c r="B102" s="9" t="s">
        <v>9866</v>
      </c>
      <c r="C102" s="12" t="s">
        <v>123</v>
      </c>
      <c r="D102" s="14" t="s">
        <v>11058</v>
      </c>
      <c r="E102" s="10">
        <v>0</v>
      </c>
      <c r="F102" s="10" t="str">
        <f>IF(REKAPITULACIJA!$F$48*I102=0,"",REKAPITULACIJA!$F$48*I102)</f>
        <v/>
      </c>
      <c r="G102" s="10" t="str">
        <f t="shared" si="1"/>
        <v/>
      </c>
      <c r="I102" s="19">
        <v>0</v>
      </c>
    </row>
    <row r="103" spans="2:9" ht="51" hidden="1" x14ac:dyDescent="0.2">
      <c r="B103" s="9" t="s">
        <v>9867</v>
      </c>
      <c r="C103" s="12" t="s">
        <v>123</v>
      </c>
      <c r="D103" s="14" t="s">
        <v>11059</v>
      </c>
      <c r="E103" s="10">
        <v>0</v>
      </c>
      <c r="F103" s="10" t="str">
        <f>IF(REKAPITULACIJA!$F$48*I103=0,"",REKAPITULACIJA!$F$48*I103)</f>
        <v/>
      </c>
      <c r="G103" s="10" t="str">
        <f t="shared" si="1"/>
        <v/>
      </c>
      <c r="I103" s="19">
        <v>0</v>
      </c>
    </row>
    <row r="104" spans="2:9" ht="51" hidden="1" x14ac:dyDescent="0.2">
      <c r="B104" s="9" t="s">
        <v>9868</v>
      </c>
      <c r="C104" s="12" t="s">
        <v>123</v>
      </c>
      <c r="D104" s="14" t="s">
        <v>9869</v>
      </c>
      <c r="E104" s="10">
        <v>0</v>
      </c>
      <c r="F104" s="10" t="str">
        <f>IF(REKAPITULACIJA!$F$48*I104=0,"",REKAPITULACIJA!$F$48*I104)</f>
        <v/>
      </c>
      <c r="G104" s="10" t="str">
        <f t="shared" si="1"/>
        <v/>
      </c>
      <c r="I104" s="19">
        <v>0</v>
      </c>
    </row>
    <row r="105" spans="2:9" ht="51" hidden="1" x14ac:dyDescent="0.2">
      <c r="B105" s="9" t="s">
        <v>9870</v>
      </c>
      <c r="C105" s="12" t="s">
        <v>123</v>
      </c>
      <c r="D105" s="14" t="s">
        <v>11060</v>
      </c>
      <c r="E105" s="10">
        <v>0</v>
      </c>
      <c r="F105" s="10" t="str">
        <f>IF(REKAPITULACIJA!$F$48*I105=0,"",REKAPITULACIJA!$F$48*I105)</f>
        <v/>
      </c>
      <c r="G105" s="10" t="str">
        <f t="shared" si="1"/>
        <v/>
      </c>
      <c r="I105" s="19">
        <v>0</v>
      </c>
    </row>
    <row r="106" spans="2:9" ht="51" hidden="1" x14ac:dyDescent="0.2">
      <c r="B106" s="9" t="s">
        <v>9871</v>
      </c>
      <c r="C106" s="12" t="s">
        <v>123</v>
      </c>
      <c r="D106" s="14" t="s">
        <v>11061</v>
      </c>
      <c r="E106" s="10">
        <v>0</v>
      </c>
      <c r="F106" s="10" t="str">
        <f>IF(REKAPITULACIJA!$F$48*I106=0,"",REKAPITULACIJA!$F$48*I106)</f>
        <v/>
      </c>
      <c r="G106" s="10" t="str">
        <f t="shared" si="1"/>
        <v/>
      </c>
      <c r="I106" s="19">
        <v>0</v>
      </c>
    </row>
    <row r="107" spans="2:9" ht="51" hidden="1" x14ac:dyDescent="0.2">
      <c r="B107" s="9" t="s">
        <v>9872</v>
      </c>
      <c r="C107" s="12" t="s">
        <v>123</v>
      </c>
      <c r="D107" s="14" t="s">
        <v>9873</v>
      </c>
      <c r="E107" s="10">
        <v>0</v>
      </c>
      <c r="F107" s="10" t="str">
        <f>IF(REKAPITULACIJA!$F$48*I107=0,"",REKAPITULACIJA!$F$48*I107)</f>
        <v/>
      </c>
      <c r="G107" s="10" t="str">
        <f t="shared" si="1"/>
        <v/>
      </c>
      <c r="I107" s="19">
        <v>0</v>
      </c>
    </row>
    <row r="108" spans="2:9" ht="51" hidden="1" x14ac:dyDescent="0.2">
      <c r="B108" s="9" t="s">
        <v>9874</v>
      </c>
      <c r="C108" s="12" t="s">
        <v>123</v>
      </c>
      <c r="D108" s="14" t="s">
        <v>11062</v>
      </c>
      <c r="E108" s="10">
        <v>0</v>
      </c>
      <c r="F108" s="10" t="str">
        <f>IF(REKAPITULACIJA!$F$48*I108=0,"",REKAPITULACIJA!$F$48*I108)</f>
        <v/>
      </c>
      <c r="G108" s="10" t="str">
        <f t="shared" si="1"/>
        <v/>
      </c>
      <c r="I108" s="19">
        <v>0</v>
      </c>
    </row>
    <row r="109" spans="2:9" ht="38.25" hidden="1" x14ac:dyDescent="0.2">
      <c r="B109" s="9" t="s">
        <v>9875</v>
      </c>
      <c r="C109" s="12" t="s">
        <v>123</v>
      </c>
      <c r="D109" s="14" t="s">
        <v>11063</v>
      </c>
      <c r="E109" s="10">
        <v>0</v>
      </c>
      <c r="F109" s="10" t="str">
        <f>IF(REKAPITULACIJA!$F$48*I109=0,"",REKAPITULACIJA!$F$48*I109)</f>
        <v/>
      </c>
      <c r="G109" s="10" t="str">
        <f t="shared" si="1"/>
        <v/>
      </c>
      <c r="I109" s="19">
        <v>0</v>
      </c>
    </row>
    <row r="110" spans="2:9" ht="38.25" hidden="1" x14ac:dyDescent="0.2">
      <c r="B110" s="9" t="s">
        <v>9876</v>
      </c>
      <c r="C110" s="12" t="s">
        <v>123</v>
      </c>
      <c r="D110" s="14" t="s">
        <v>11064</v>
      </c>
      <c r="E110" s="10">
        <v>0</v>
      </c>
      <c r="F110" s="10" t="str">
        <f>IF(REKAPITULACIJA!$F$48*I110=0,"",REKAPITULACIJA!$F$48*I110)</f>
        <v/>
      </c>
      <c r="G110" s="10" t="str">
        <f t="shared" si="1"/>
        <v/>
      </c>
      <c r="I110" s="19">
        <v>0</v>
      </c>
    </row>
    <row r="111" spans="2:9" ht="38.25" hidden="1" x14ac:dyDescent="0.2">
      <c r="B111" s="9" t="s">
        <v>9877</v>
      </c>
      <c r="C111" s="12" t="s">
        <v>13</v>
      </c>
      <c r="D111" s="14" t="s">
        <v>11065</v>
      </c>
      <c r="E111" s="10">
        <v>0</v>
      </c>
      <c r="F111" s="10" t="str">
        <f>IF(REKAPITULACIJA!$F$48*I111=0,"",REKAPITULACIJA!$F$48*I111)</f>
        <v/>
      </c>
      <c r="G111" s="10" t="str">
        <f t="shared" si="1"/>
        <v/>
      </c>
      <c r="I111" s="19">
        <v>0</v>
      </c>
    </row>
    <row r="112" spans="2:9" ht="38.25" hidden="1" x14ac:dyDescent="0.2">
      <c r="B112" s="9" t="s">
        <v>9878</v>
      </c>
      <c r="C112" s="12" t="s">
        <v>13</v>
      </c>
      <c r="D112" s="14" t="s">
        <v>11065</v>
      </c>
      <c r="E112" s="10">
        <v>0</v>
      </c>
      <c r="F112" s="10" t="str">
        <f>IF(REKAPITULACIJA!$F$48*I112=0,"",REKAPITULACIJA!$F$48*I112)</f>
        <v/>
      </c>
      <c r="G112" s="10" t="str">
        <f t="shared" si="1"/>
        <v/>
      </c>
      <c r="I112" s="19">
        <v>0</v>
      </c>
    </row>
    <row r="113" spans="2:9" ht="38.25" hidden="1" x14ac:dyDescent="0.2">
      <c r="B113" s="9" t="s">
        <v>9879</v>
      </c>
      <c r="C113" s="12" t="s">
        <v>13</v>
      </c>
      <c r="D113" s="14" t="s">
        <v>11066</v>
      </c>
      <c r="E113" s="10">
        <v>0</v>
      </c>
      <c r="F113" s="10" t="str">
        <f>IF(REKAPITULACIJA!$F$48*I113=0,"",REKAPITULACIJA!$F$48*I113)</f>
        <v/>
      </c>
      <c r="G113" s="10" t="str">
        <f t="shared" si="1"/>
        <v/>
      </c>
      <c r="I113" s="19">
        <v>0</v>
      </c>
    </row>
    <row r="114" spans="2:9" ht="38.25" hidden="1" x14ac:dyDescent="0.2">
      <c r="B114" s="9" t="s">
        <v>9880</v>
      </c>
      <c r="C114" s="12" t="s">
        <v>13</v>
      </c>
      <c r="D114" s="14" t="s">
        <v>11066</v>
      </c>
      <c r="E114" s="10">
        <v>0</v>
      </c>
      <c r="F114" s="10" t="str">
        <f>IF(REKAPITULACIJA!$F$48*I114=0,"",REKAPITULACIJA!$F$48*I114)</f>
        <v/>
      </c>
      <c r="G114" s="10" t="str">
        <f t="shared" si="1"/>
        <v/>
      </c>
      <c r="I114" s="19">
        <v>0</v>
      </c>
    </row>
    <row r="115" spans="2:9" ht="38.25" hidden="1" x14ac:dyDescent="0.2">
      <c r="B115" s="9" t="s">
        <v>9881</v>
      </c>
      <c r="C115" s="12" t="s">
        <v>13</v>
      </c>
      <c r="D115" s="14" t="s">
        <v>11067</v>
      </c>
      <c r="E115" s="10">
        <v>0</v>
      </c>
      <c r="F115" s="10" t="str">
        <f>IF(REKAPITULACIJA!$F$48*I115=0,"",REKAPITULACIJA!$F$48*I115)</f>
        <v/>
      </c>
      <c r="G115" s="10" t="str">
        <f t="shared" si="1"/>
        <v/>
      </c>
      <c r="I115" s="19">
        <v>0</v>
      </c>
    </row>
    <row r="116" spans="2:9" ht="38.25" hidden="1" x14ac:dyDescent="0.2">
      <c r="B116" s="9" t="s">
        <v>9882</v>
      </c>
      <c r="C116" s="12" t="s">
        <v>13</v>
      </c>
      <c r="D116" s="14" t="s">
        <v>11068</v>
      </c>
      <c r="E116" s="10">
        <v>0</v>
      </c>
      <c r="F116" s="10" t="str">
        <f>IF(REKAPITULACIJA!$F$48*I116=0,"",REKAPITULACIJA!$F$48*I116)</f>
        <v/>
      </c>
      <c r="G116" s="10" t="str">
        <f t="shared" si="1"/>
        <v/>
      </c>
      <c r="I116" s="19">
        <v>0</v>
      </c>
    </row>
    <row r="117" spans="2:9" ht="38.25" hidden="1" x14ac:dyDescent="0.2">
      <c r="B117" s="9" t="s">
        <v>9883</v>
      </c>
      <c r="C117" s="12" t="s">
        <v>13</v>
      </c>
      <c r="D117" s="14" t="s">
        <v>11069</v>
      </c>
      <c r="E117" s="10">
        <v>0</v>
      </c>
      <c r="F117" s="10" t="str">
        <f>IF(REKAPITULACIJA!$F$48*I117=0,"",REKAPITULACIJA!$F$48*I117)</f>
        <v/>
      </c>
      <c r="G117" s="10" t="str">
        <f t="shared" si="1"/>
        <v/>
      </c>
      <c r="I117" s="19">
        <v>0</v>
      </c>
    </row>
    <row r="118" spans="2:9" ht="25.5" hidden="1" x14ac:dyDescent="0.2">
      <c r="B118" s="9" t="s">
        <v>9884</v>
      </c>
      <c r="C118" s="12" t="s">
        <v>13</v>
      </c>
      <c r="D118" s="14" t="s">
        <v>9885</v>
      </c>
      <c r="E118" s="10">
        <v>0</v>
      </c>
      <c r="F118" s="10" t="str">
        <f>IF(REKAPITULACIJA!$F$48*I118=0,"",REKAPITULACIJA!$F$48*I118)</f>
        <v/>
      </c>
      <c r="G118" s="10" t="str">
        <f t="shared" si="1"/>
        <v/>
      </c>
      <c r="I118" s="19">
        <v>0</v>
      </c>
    </row>
    <row r="119" spans="2:9" ht="25.5" hidden="1" x14ac:dyDescent="0.2">
      <c r="B119" s="9" t="s">
        <v>9886</v>
      </c>
      <c r="C119" s="12" t="s">
        <v>13</v>
      </c>
      <c r="D119" s="14" t="s">
        <v>9887</v>
      </c>
      <c r="E119" s="10">
        <v>0</v>
      </c>
      <c r="F119" s="10" t="str">
        <f>IF(REKAPITULACIJA!$F$48*I119=0,"",REKAPITULACIJA!$F$48*I119)</f>
        <v/>
      </c>
      <c r="G119" s="10" t="str">
        <f t="shared" si="1"/>
        <v/>
      </c>
      <c r="I119" s="19">
        <v>0</v>
      </c>
    </row>
    <row r="120" spans="2:9" ht="51" x14ac:dyDescent="0.2">
      <c r="B120" s="9" t="s">
        <v>9888</v>
      </c>
      <c r="C120" s="12" t="s">
        <v>13</v>
      </c>
      <c r="D120" s="14" t="s">
        <v>14372</v>
      </c>
      <c r="E120" s="10">
        <v>4</v>
      </c>
      <c r="F120" s="10"/>
      <c r="G120" s="10" t="str">
        <f t="shared" si="1"/>
        <v/>
      </c>
      <c r="I120" s="19">
        <v>0</v>
      </c>
    </row>
    <row r="121" spans="2:9" ht="51" hidden="1" x14ac:dyDescent="0.2">
      <c r="B121" s="9" t="s">
        <v>9889</v>
      </c>
      <c r="C121" s="12" t="s">
        <v>13</v>
      </c>
      <c r="D121" s="14" t="s">
        <v>14356</v>
      </c>
      <c r="E121" s="10">
        <v>0</v>
      </c>
      <c r="F121" s="10">
        <f>IF(REKAPITULACIJA!$F$48*I121=0,"",REKAPITULACIJA!$F$48*I121)</f>
        <v>125</v>
      </c>
      <c r="G121" s="10">
        <f t="shared" si="1"/>
        <v>0</v>
      </c>
      <c r="I121" s="19">
        <v>125</v>
      </c>
    </row>
    <row r="122" spans="2:9" ht="51" hidden="1" x14ac:dyDescent="0.2">
      <c r="B122" s="9" t="s">
        <v>9890</v>
      </c>
      <c r="C122" s="12" t="s">
        <v>13</v>
      </c>
      <c r="D122" s="14" t="s">
        <v>11070</v>
      </c>
      <c r="E122" s="10">
        <v>0</v>
      </c>
      <c r="F122" s="10" t="str">
        <f>IF(REKAPITULACIJA!$F$48*I122=0,"",REKAPITULACIJA!$F$48*I122)</f>
        <v/>
      </c>
      <c r="G122" s="10" t="str">
        <f t="shared" si="1"/>
        <v/>
      </c>
      <c r="I122" s="19">
        <v>0</v>
      </c>
    </row>
    <row r="123" spans="2:9" ht="51" hidden="1" x14ac:dyDescent="0.2">
      <c r="B123" s="9" t="s">
        <v>9891</v>
      </c>
      <c r="C123" s="12" t="s">
        <v>13</v>
      </c>
      <c r="D123" s="14" t="s">
        <v>11071</v>
      </c>
      <c r="E123" s="10">
        <v>0</v>
      </c>
      <c r="F123" s="10" t="str">
        <f>IF(REKAPITULACIJA!$F$48*I123=0,"",REKAPITULACIJA!$F$48*I123)</f>
        <v/>
      </c>
      <c r="G123" s="10" t="str">
        <f t="shared" si="1"/>
        <v/>
      </c>
      <c r="I123" s="19">
        <v>0</v>
      </c>
    </row>
    <row r="124" spans="2:9" ht="51" hidden="1" x14ac:dyDescent="0.2">
      <c r="B124" s="9" t="s">
        <v>9892</v>
      </c>
      <c r="C124" s="12" t="s">
        <v>13</v>
      </c>
      <c r="D124" s="14" t="s">
        <v>11072</v>
      </c>
      <c r="E124" s="10">
        <v>0</v>
      </c>
      <c r="F124" s="10">
        <v>130</v>
      </c>
      <c r="G124" s="10">
        <f t="shared" si="1"/>
        <v>0</v>
      </c>
      <c r="I124" s="19">
        <v>0</v>
      </c>
    </row>
    <row r="125" spans="2:9" ht="51" hidden="1" x14ac:dyDescent="0.2">
      <c r="B125" s="9" t="s">
        <v>9893</v>
      </c>
      <c r="C125" s="12" t="s">
        <v>13</v>
      </c>
      <c r="D125" s="14" t="s">
        <v>11073</v>
      </c>
      <c r="E125" s="10">
        <v>0</v>
      </c>
      <c r="F125" s="10" t="str">
        <f>IF(REKAPITULACIJA!$F$48*I125=0,"",REKAPITULACIJA!$F$48*I125)</f>
        <v/>
      </c>
      <c r="G125" s="10" t="str">
        <f t="shared" si="1"/>
        <v/>
      </c>
      <c r="I125" s="19">
        <v>0</v>
      </c>
    </row>
    <row r="126" spans="2:9" ht="51" hidden="1" x14ac:dyDescent="0.2">
      <c r="B126" s="9" t="s">
        <v>9894</v>
      </c>
      <c r="C126" s="12" t="s">
        <v>13</v>
      </c>
      <c r="D126" s="14" t="s">
        <v>11074</v>
      </c>
      <c r="E126" s="10">
        <v>0</v>
      </c>
      <c r="F126" s="10" t="str">
        <f>IF(REKAPITULACIJA!$F$48*I126=0,"",REKAPITULACIJA!$F$48*I126)</f>
        <v/>
      </c>
      <c r="G126" s="10" t="str">
        <f t="shared" si="1"/>
        <v/>
      </c>
      <c r="I126" s="19">
        <v>0</v>
      </c>
    </row>
    <row r="127" spans="2:9" ht="51" hidden="1" x14ac:dyDescent="0.2">
      <c r="B127" s="9" t="s">
        <v>9895</v>
      </c>
      <c r="C127" s="12" t="s">
        <v>13</v>
      </c>
      <c r="D127" s="14" t="s">
        <v>11075</v>
      </c>
      <c r="E127" s="10">
        <v>0</v>
      </c>
      <c r="F127" s="10" t="str">
        <f>IF(REKAPITULACIJA!$F$48*I127=0,"",REKAPITULACIJA!$F$48*I127)</f>
        <v/>
      </c>
      <c r="G127" s="10" t="str">
        <f t="shared" si="1"/>
        <v/>
      </c>
      <c r="I127" s="19">
        <v>0</v>
      </c>
    </row>
    <row r="128" spans="2:9" ht="51" hidden="1" x14ac:dyDescent="0.2">
      <c r="B128" s="9" t="s">
        <v>9896</v>
      </c>
      <c r="C128" s="12" t="s">
        <v>13</v>
      </c>
      <c r="D128" s="14" t="s">
        <v>11076</v>
      </c>
      <c r="E128" s="10">
        <v>0</v>
      </c>
      <c r="F128" s="10" t="str">
        <f>IF(REKAPITULACIJA!$F$48*I128=0,"",REKAPITULACIJA!$F$48*I128)</f>
        <v/>
      </c>
      <c r="G128" s="10" t="str">
        <f t="shared" si="1"/>
        <v/>
      </c>
      <c r="I128" s="19">
        <v>0</v>
      </c>
    </row>
    <row r="129" spans="2:9" ht="51" hidden="1" x14ac:dyDescent="0.2">
      <c r="B129" s="9" t="s">
        <v>9897</v>
      </c>
      <c r="C129" s="12" t="s">
        <v>13</v>
      </c>
      <c r="D129" s="14" t="s">
        <v>11077</v>
      </c>
      <c r="E129" s="10">
        <v>0</v>
      </c>
      <c r="F129" s="10" t="str">
        <f>IF(REKAPITULACIJA!$F$48*I129=0,"",REKAPITULACIJA!$F$48*I129)</f>
        <v/>
      </c>
      <c r="G129" s="10" t="str">
        <f t="shared" si="1"/>
        <v/>
      </c>
      <c r="I129" s="19">
        <v>0</v>
      </c>
    </row>
    <row r="130" spans="2:9" ht="51" hidden="1" x14ac:dyDescent="0.2">
      <c r="B130" s="9" t="s">
        <v>9898</v>
      </c>
      <c r="C130" s="12" t="s">
        <v>13</v>
      </c>
      <c r="D130" s="14" t="s">
        <v>11078</v>
      </c>
      <c r="E130" s="10">
        <v>0</v>
      </c>
      <c r="F130" s="10" t="str">
        <f>IF(REKAPITULACIJA!$F$48*I130=0,"",REKAPITULACIJA!$F$48*I130)</f>
        <v/>
      </c>
      <c r="G130" s="10" t="str">
        <f t="shared" si="1"/>
        <v/>
      </c>
      <c r="I130" s="19">
        <v>0</v>
      </c>
    </row>
    <row r="131" spans="2:9" ht="51" hidden="1" x14ac:dyDescent="0.2">
      <c r="B131" s="9" t="s">
        <v>9899</v>
      </c>
      <c r="C131" s="12" t="s">
        <v>13</v>
      </c>
      <c r="D131" s="14" t="s">
        <v>11079</v>
      </c>
      <c r="E131" s="10">
        <v>0</v>
      </c>
      <c r="F131" s="10" t="str">
        <f>IF(REKAPITULACIJA!$F$48*I131=0,"",REKAPITULACIJA!$F$48*I131)</f>
        <v/>
      </c>
      <c r="G131" s="10" t="str">
        <f t="shared" si="1"/>
        <v/>
      </c>
      <c r="I131" s="19">
        <v>0</v>
      </c>
    </row>
    <row r="132" spans="2:9" ht="51" hidden="1" x14ac:dyDescent="0.2">
      <c r="B132" s="9" t="s">
        <v>9900</v>
      </c>
      <c r="C132" s="12" t="s">
        <v>13</v>
      </c>
      <c r="D132" s="14" t="s">
        <v>11080</v>
      </c>
      <c r="E132" s="10">
        <v>0</v>
      </c>
      <c r="F132" s="10" t="str">
        <f>IF(REKAPITULACIJA!$F$48*I132=0,"",REKAPITULACIJA!$F$48*I132)</f>
        <v/>
      </c>
      <c r="G132" s="10" t="str">
        <f t="shared" si="1"/>
        <v/>
      </c>
      <c r="I132" s="19">
        <v>0</v>
      </c>
    </row>
    <row r="133" spans="2:9" ht="51" hidden="1" x14ac:dyDescent="0.2">
      <c r="B133" s="9" t="s">
        <v>9901</v>
      </c>
      <c r="C133" s="12" t="s">
        <v>13</v>
      </c>
      <c r="D133" s="14" t="s">
        <v>11081</v>
      </c>
      <c r="E133" s="10">
        <v>0</v>
      </c>
      <c r="F133" s="10" t="str">
        <f>IF(REKAPITULACIJA!$F$48*I133=0,"",REKAPITULACIJA!$F$48*I133)</f>
        <v/>
      </c>
      <c r="G133" s="10" t="str">
        <f t="shared" si="1"/>
        <v/>
      </c>
      <c r="I133" s="19">
        <v>0</v>
      </c>
    </row>
    <row r="134" spans="2:9" ht="51" hidden="1" x14ac:dyDescent="0.2">
      <c r="B134" s="9" t="s">
        <v>9902</v>
      </c>
      <c r="C134" s="12" t="s">
        <v>13</v>
      </c>
      <c r="D134" s="14" t="s">
        <v>11082</v>
      </c>
      <c r="E134" s="10">
        <v>0</v>
      </c>
      <c r="F134" s="10" t="str">
        <f>IF(REKAPITULACIJA!$F$48*I134=0,"",REKAPITULACIJA!$F$48*I134)</f>
        <v/>
      </c>
      <c r="G134" s="10" t="str">
        <f t="shared" si="1"/>
        <v/>
      </c>
      <c r="I134" s="19">
        <v>0</v>
      </c>
    </row>
    <row r="135" spans="2:9" ht="51" hidden="1" x14ac:dyDescent="0.2">
      <c r="B135" s="9" t="s">
        <v>9903</v>
      </c>
      <c r="C135" s="12" t="s">
        <v>13</v>
      </c>
      <c r="D135" s="14" t="s">
        <v>11083</v>
      </c>
      <c r="E135" s="10">
        <v>0</v>
      </c>
      <c r="F135" s="10" t="str">
        <f>IF(REKAPITULACIJA!$F$48*I135=0,"",REKAPITULACIJA!$F$48*I135)</f>
        <v/>
      </c>
      <c r="G135" s="10" t="str">
        <f t="shared" si="1"/>
        <v/>
      </c>
      <c r="I135" s="19">
        <v>0</v>
      </c>
    </row>
    <row r="136" spans="2:9" ht="51" hidden="1" x14ac:dyDescent="0.2">
      <c r="B136" s="9" t="s">
        <v>9904</v>
      </c>
      <c r="C136" s="12" t="s">
        <v>13</v>
      </c>
      <c r="D136" s="14" t="s">
        <v>11084</v>
      </c>
      <c r="E136" s="10">
        <v>0</v>
      </c>
      <c r="F136" s="10" t="str">
        <f>IF(REKAPITULACIJA!$F$48*I136=0,"",REKAPITULACIJA!$F$48*I136)</f>
        <v/>
      </c>
      <c r="G136" s="10" t="str">
        <f t="shared" si="1"/>
        <v/>
      </c>
      <c r="I136" s="19">
        <v>0</v>
      </c>
    </row>
    <row r="137" spans="2:9" ht="51" hidden="1" x14ac:dyDescent="0.2">
      <c r="B137" s="9" t="s">
        <v>9905</v>
      </c>
      <c r="C137" s="12" t="s">
        <v>13</v>
      </c>
      <c r="D137" s="14" t="s">
        <v>11085</v>
      </c>
      <c r="E137" s="10">
        <v>0</v>
      </c>
      <c r="F137" s="10" t="str">
        <f>IF(REKAPITULACIJA!$F$48*I137=0,"",REKAPITULACIJA!$F$48*I137)</f>
        <v/>
      </c>
      <c r="G137" s="10" t="str">
        <f t="shared" ref="G137:G200" si="2">IF(F137="","",E137*F137)</f>
        <v/>
      </c>
      <c r="I137" s="19">
        <v>0</v>
      </c>
    </row>
    <row r="138" spans="2:9" ht="51" hidden="1" x14ac:dyDescent="0.2">
      <c r="B138" s="9" t="s">
        <v>9906</v>
      </c>
      <c r="C138" s="12" t="s">
        <v>13</v>
      </c>
      <c r="D138" s="14" t="s">
        <v>11086</v>
      </c>
      <c r="E138" s="10">
        <v>0</v>
      </c>
      <c r="F138" s="10" t="str">
        <f>IF(REKAPITULACIJA!$F$48*I138=0,"",REKAPITULACIJA!$F$48*I138)</f>
        <v/>
      </c>
      <c r="G138" s="10" t="str">
        <f t="shared" si="2"/>
        <v/>
      </c>
      <c r="I138" s="19">
        <v>0</v>
      </c>
    </row>
    <row r="139" spans="2:9" ht="51" hidden="1" x14ac:dyDescent="0.2">
      <c r="B139" s="9" t="s">
        <v>9907</v>
      </c>
      <c r="C139" s="12" t="s">
        <v>13</v>
      </c>
      <c r="D139" s="14" t="s">
        <v>11087</v>
      </c>
      <c r="E139" s="10">
        <v>0</v>
      </c>
      <c r="F139" s="10" t="str">
        <f>IF(REKAPITULACIJA!$F$48*I139=0,"",REKAPITULACIJA!$F$48*I139)</f>
        <v/>
      </c>
      <c r="G139" s="10" t="str">
        <f t="shared" si="2"/>
        <v/>
      </c>
      <c r="I139" s="19">
        <v>0</v>
      </c>
    </row>
    <row r="140" spans="2:9" ht="51" hidden="1" x14ac:dyDescent="0.2">
      <c r="B140" s="9" t="s">
        <v>9908</v>
      </c>
      <c r="C140" s="12" t="s">
        <v>13</v>
      </c>
      <c r="D140" s="14" t="s">
        <v>11088</v>
      </c>
      <c r="E140" s="10">
        <v>0</v>
      </c>
      <c r="F140" s="10" t="str">
        <f>IF(REKAPITULACIJA!$F$48*I140=0,"",REKAPITULACIJA!$F$48*I140)</f>
        <v/>
      </c>
      <c r="G140" s="10" t="str">
        <f t="shared" si="2"/>
        <v/>
      </c>
      <c r="I140" s="19">
        <v>0</v>
      </c>
    </row>
    <row r="141" spans="2:9" ht="38.25" hidden="1" x14ac:dyDescent="0.2">
      <c r="B141" s="9" t="s">
        <v>9909</v>
      </c>
      <c r="C141" s="12" t="s">
        <v>13</v>
      </c>
      <c r="D141" s="14" t="s">
        <v>9910</v>
      </c>
      <c r="E141" s="10">
        <v>0</v>
      </c>
      <c r="F141" s="10" t="str">
        <f>IF(REKAPITULACIJA!$F$48*I141=0,"",REKAPITULACIJA!$F$48*I141)</f>
        <v/>
      </c>
      <c r="G141" s="10" t="str">
        <f t="shared" si="2"/>
        <v/>
      </c>
      <c r="I141" s="19">
        <v>0</v>
      </c>
    </row>
    <row r="142" spans="2:9" ht="38.25" hidden="1" x14ac:dyDescent="0.2">
      <c r="B142" s="9" t="s">
        <v>9911</v>
      </c>
      <c r="C142" s="12" t="s">
        <v>13</v>
      </c>
      <c r="D142" s="14" t="s">
        <v>9912</v>
      </c>
      <c r="E142" s="10">
        <v>0</v>
      </c>
      <c r="F142" s="10" t="str">
        <f>IF(REKAPITULACIJA!$F$48*I142=0,"",REKAPITULACIJA!$F$48*I142)</f>
        <v/>
      </c>
      <c r="G142" s="10" t="str">
        <f t="shared" si="2"/>
        <v/>
      </c>
      <c r="I142" s="19">
        <v>0</v>
      </c>
    </row>
    <row r="143" spans="2:9" ht="51" hidden="1" x14ac:dyDescent="0.2">
      <c r="B143" s="9" t="s">
        <v>9913</v>
      </c>
      <c r="C143" s="12" t="s">
        <v>13</v>
      </c>
      <c r="D143" s="14" t="s">
        <v>11089</v>
      </c>
      <c r="E143" s="10">
        <v>0</v>
      </c>
      <c r="F143" s="10" t="str">
        <f>IF(REKAPITULACIJA!$F$48*I143=0,"",REKAPITULACIJA!$F$48*I143)</f>
        <v/>
      </c>
      <c r="G143" s="10" t="str">
        <f t="shared" si="2"/>
        <v/>
      </c>
      <c r="I143" s="19">
        <v>0</v>
      </c>
    </row>
    <row r="144" spans="2:9" ht="51" hidden="1" x14ac:dyDescent="0.2">
      <c r="B144" s="9" t="s">
        <v>9914</v>
      </c>
      <c r="C144" s="12" t="s">
        <v>13</v>
      </c>
      <c r="D144" s="14" t="s">
        <v>11090</v>
      </c>
      <c r="E144" s="10">
        <v>0</v>
      </c>
      <c r="F144" s="10" t="str">
        <f>IF(REKAPITULACIJA!$F$48*I144=0,"",REKAPITULACIJA!$F$48*I144)</f>
        <v/>
      </c>
      <c r="G144" s="10" t="str">
        <f t="shared" si="2"/>
        <v/>
      </c>
      <c r="I144" s="19">
        <v>0</v>
      </c>
    </row>
    <row r="145" spans="2:9" ht="51" hidden="1" x14ac:dyDescent="0.2">
      <c r="B145" s="9" t="s">
        <v>9915</v>
      </c>
      <c r="C145" s="12" t="s">
        <v>13</v>
      </c>
      <c r="D145" s="14" t="s">
        <v>11091</v>
      </c>
      <c r="E145" s="10">
        <v>0</v>
      </c>
      <c r="F145" s="10" t="str">
        <f>IF(REKAPITULACIJA!$F$48*I145=0,"",REKAPITULACIJA!$F$48*I145)</f>
        <v/>
      </c>
      <c r="G145" s="10" t="str">
        <f t="shared" si="2"/>
        <v/>
      </c>
      <c r="I145" s="19">
        <v>0</v>
      </c>
    </row>
    <row r="146" spans="2:9" ht="51" hidden="1" x14ac:dyDescent="0.2">
      <c r="B146" s="9" t="s">
        <v>9916</v>
      </c>
      <c r="C146" s="12" t="s">
        <v>13</v>
      </c>
      <c r="D146" s="14" t="s">
        <v>11092</v>
      </c>
      <c r="E146" s="10">
        <v>0</v>
      </c>
      <c r="F146" s="10" t="str">
        <f>IF(REKAPITULACIJA!$F$48*I146=0,"",REKAPITULACIJA!$F$48*I146)</f>
        <v/>
      </c>
      <c r="G146" s="10" t="str">
        <f t="shared" si="2"/>
        <v/>
      </c>
      <c r="I146" s="19">
        <v>0</v>
      </c>
    </row>
    <row r="147" spans="2:9" ht="51" hidden="1" x14ac:dyDescent="0.2">
      <c r="B147" s="9" t="s">
        <v>9917</v>
      </c>
      <c r="C147" s="12" t="s">
        <v>13</v>
      </c>
      <c r="D147" s="14" t="s">
        <v>11093</v>
      </c>
      <c r="E147" s="10">
        <v>0</v>
      </c>
      <c r="F147" s="10" t="str">
        <f>IF(REKAPITULACIJA!$F$48*I147=0,"",REKAPITULACIJA!$F$48*I147)</f>
        <v/>
      </c>
      <c r="G147" s="10" t="str">
        <f t="shared" si="2"/>
        <v/>
      </c>
      <c r="I147" s="19">
        <v>0</v>
      </c>
    </row>
    <row r="148" spans="2:9" ht="51" hidden="1" x14ac:dyDescent="0.2">
      <c r="B148" s="9" t="s">
        <v>9918</v>
      </c>
      <c r="C148" s="12" t="s">
        <v>13</v>
      </c>
      <c r="D148" s="14" t="s">
        <v>11094</v>
      </c>
      <c r="E148" s="10">
        <v>0</v>
      </c>
      <c r="F148" s="10" t="str">
        <f>IF(REKAPITULACIJA!$F$48*I148=0,"",REKAPITULACIJA!$F$48*I148)</f>
        <v/>
      </c>
      <c r="G148" s="10" t="str">
        <f t="shared" si="2"/>
        <v/>
      </c>
      <c r="I148" s="19">
        <v>0</v>
      </c>
    </row>
    <row r="149" spans="2:9" ht="38.25" hidden="1" x14ac:dyDescent="0.2">
      <c r="B149" s="9" t="s">
        <v>9919</v>
      </c>
      <c r="C149" s="12" t="s">
        <v>13</v>
      </c>
      <c r="D149" s="14" t="s">
        <v>9920</v>
      </c>
      <c r="E149" s="10">
        <v>0</v>
      </c>
      <c r="F149" s="10" t="str">
        <f>IF(REKAPITULACIJA!$F$48*I149=0,"",REKAPITULACIJA!$F$48*I149)</f>
        <v/>
      </c>
      <c r="G149" s="10" t="str">
        <f t="shared" si="2"/>
        <v/>
      </c>
      <c r="I149" s="19">
        <v>0</v>
      </c>
    </row>
    <row r="150" spans="2:9" ht="38.25" hidden="1" x14ac:dyDescent="0.2">
      <c r="B150" s="9" t="s">
        <v>9921</v>
      </c>
      <c r="C150" s="12" t="s">
        <v>13</v>
      </c>
      <c r="D150" s="14" t="s">
        <v>9922</v>
      </c>
      <c r="E150" s="10">
        <v>0</v>
      </c>
      <c r="F150" s="10" t="str">
        <f>IF(REKAPITULACIJA!$F$48*I150=0,"",REKAPITULACIJA!$F$48*I150)</f>
        <v/>
      </c>
      <c r="G150" s="10" t="str">
        <f t="shared" si="2"/>
        <v/>
      </c>
      <c r="I150" s="19">
        <v>0</v>
      </c>
    </row>
    <row r="151" spans="2:9" ht="38.25" hidden="1" x14ac:dyDescent="0.2">
      <c r="B151" s="9" t="s">
        <v>9923</v>
      </c>
      <c r="C151" s="12" t="s">
        <v>13</v>
      </c>
      <c r="D151" s="14" t="s">
        <v>9924</v>
      </c>
      <c r="E151" s="10">
        <v>0</v>
      </c>
      <c r="F151" s="10" t="str">
        <f>IF(REKAPITULACIJA!$F$48*I151=0,"",REKAPITULACIJA!$F$48*I151)</f>
        <v/>
      </c>
      <c r="G151" s="10" t="str">
        <f t="shared" si="2"/>
        <v/>
      </c>
      <c r="I151" s="19">
        <v>0</v>
      </c>
    </row>
    <row r="152" spans="2:9" ht="38.25" hidden="1" x14ac:dyDescent="0.2">
      <c r="B152" s="9" t="s">
        <v>9925</v>
      </c>
      <c r="C152" s="12" t="s">
        <v>13</v>
      </c>
      <c r="D152" s="14" t="s">
        <v>9926</v>
      </c>
      <c r="E152" s="10">
        <v>0</v>
      </c>
      <c r="F152" s="10" t="str">
        <f>IF(REKAPITULACIJA!$F$48*I152=0,"",REKAPITULACIJA!$F$48*I152)</f>
        <v/>
      </c>
      <c r="G152" s="10" t="str">
        <f t="shared" si="2"/>
        <v/>
      </c>
      <c r="I152" s="19">
        <v>0</v>
      </c>
    </row>
    <row r="153" spans="2:9" ht="38.25" hidden="1" x14ac:dyDescent="0.2">
      <c r="B153" s="9" t="s">
        <v>9927</v>
      </c>
      <c r="C153" s="12" t="s">
        <v>13</v>
      </c>
      <c r="D153" s="14" t="s">
        <v>9928</v>
      </c>
      <c r="E153" s="10">
        <v>0</v>
      </c>
      <c r="F153" s="10" t="str">
        <f>IF(REKAPITULACIJA!$F$48*I153=0,"",REKAPITULACIJA!$F$48*I153)</f>
        <v/>
      </c>
      <c r="G153" s="10" t="str">
        <f t="shared" si="2"/>
        <v/>
      </c>
      <c r="I153" s="19">
        <v>0</v>
      </c>
    </row>
    <row r="154" spans="2:9" ht="38.25" hidden="1" x14ac:dyDescent="0.2">
      <c r="B154" s="9" t="s">
        <v>9929</v>
      </c>
      <c r="C154" s="12" t="s">
        <v>13</v>
      </c>
      <c r="D154" s="14" t="s">
        <v>9930</v>
      </c>
      <c r="E154" s="10">
        <v>0</v>
      </c>
      <c r="F154" s="10" t="str">
        <f>IF(REKAPITULACIJA!$F$48*I154=0,"",REKAPITULACIJA!$F$48*I154)</f>
        <v/>
      </c>
      <c r="G154" s="10" t="str">
        <f t="shared" si="2"/>
        <v/>
      </c>
      <c r="I154" s="19">
        <v>0</v>
      </c>
    </row>
    <row r="155" spans="2:9" ht="38.25" hidden="1" x14ac:dyDescent="0.2">
      <c r="B155" s="9" t="s">
        <v>9931</v>
      </c>
      <c r="C155" s="12" t="s">
        <v>13</v>
      </c>
      <c r="D155" s="14" t="s">
        <v>9932</v>
      </c>
      <c r="E155" s="10">
        <v>0</v>
      </c>
      <c r="F155" s="10" t="str">
        <f>IF(REKAPITULACIJA!$F$48*I155=0,"",REKAPITULACIJA!$F$48*I155)</f>
        <v/>
      </c>
      <c r="G155" s="10" t="str">
        <f t="shared" si="2"/>
        <v/>
      </c>
      <c r="I155" s="19">
        <v>0</v>
      </c>
    </row>
    <row r="156" spans="2:9" ht="38.25" hidden="1" x14ac:dyDescent="0.2">
      <c r="B156" s="9" t="s">
        <v>9933</v>
      </c>
      <c r="C156" s="12" t="s">
        <v>13</v>
      </c>
      <c r="D156" s="14" t="s">
        <v>9934</v>
      </c>
      <c r="E156" s="10">
        <v>0</v>
      </c>
      <c r="F156" s="10" t="str">
        <f>IF(REKAPITULACIJA!$F$48*I156=0,"",REKAPITULACIJA!$F$48*I156)</f>
        <v/>
      </c>
      <c r="G156" s="10" t="str">
        <f t="shared" si="2"/>
        <v/>
      </c>
      <c r="I156" s="19">
        <v>0</v>
      </c>
    </row>
    <row r="157" spans="2:9" ht="38.25" hidden="1" x14ac:dyDescent="0.2">
      <c r="B157" s="9" t="s">
        <v>9935</v>
      </c>
      <c r="C157" s="12" t="s">
        <v>13</v>
      </c>
      <c r="D157" s="14" t="s">
        <v>9936</v>
      </c>
      <c r="E157" s="10">
        <v>0</v>
      </c>
      <c r="F157" s="10" t="str">
        <f>IF(REKAPITULACIJA!$F$48*I157=0,"",REKAPITULACIJA!$F$48*I157)</f>
        <v/>
      </c>
      <c r="G157" s="10" t="str">
        <f t="shared" si="2"/>
        <v/>
      </c>
      <c r="I157" s="19">
        <v>0</v>
      </c>
    </row>
    <row r="158" spans="2:9" ht="38.25" hidden="1" x14ac:dyDescent="0.2">
      <c r="B158" s="9" t="s">
        <v>9937</v>
      </c>
      <c r="C158" s="12" t="s">
        <v>13</v>
      </c>
      <c r="D158" s="14" t="s">
        <v>9938</v>
      </c>
      <c r="E158" s="10">
        <v>0</v>
      </c>
      <c r="F158" s="10" t="str">
        <f>IF(REKAPITULACIJA!$F$48*I158=0,"",REKAPITULACIJA!$F$48*I158)</f>
        <v/>
      </c>
      <c r="G158" s="10" t="str">
        <f t="shared" si="2"/>
        <v/>
      </c>
      <c r="I158" s="19">
        <v>0</v>
      </c>
    </row>
    <row r="159" spans="2:9" ht="38.25" hidden="1" x14ac:dyDescent="0.2">
      <c r="B159" s="9" t="s">
        <v>9939</v>
      </c>
      <c r="C159" s="12" t="s">
        <v>13</v>
      </c>
      <c r="D159" s="14" t="s">
        <v>9940</v>
      </c>
      <c r="E159" s="10">
        <v>0</v>
      </c>
      <c r="F159" s="10" t="str">
        <f>IF(REKAPITULACIJA!$F$48*I159=0,"",REKAPITULACIJA!$F$48*I159)</f>
        <v/>
      </c>
      <c r="G159" s="10" t="str">
        <f t="shared" si="2"/>
        <v/>
      </c>
      <c r="I159" s="19">
        <v>0</v>
      </c>
    </row>
    <row r="160" spans="2:9" ht="38.25" hidden="1" x14ac:dyDescent="0.2">
      <c r="B160" s="9" t="s">
        <v>9941</v>
      </c>
      <c r="C160" s="12" t="s">
        <v>13</v>
      </c>
      <c r="D160" s="14" t="s">
        <v>9942</v>
      </c>
      <c r="E160" s="10">
        <v>0</v>
      </c>
      <c r="F160" s="10" t="str">
        <f>IF(REKAPITULACIJA!$F$48*I160=0,"",REKAPITULACIJA!$F$48*I160)</f>
        <v/>
      </c>
      <c r="G160" s="10" t="str">
        <f t="shared" si="2"/>
        <v/>
      </c>
      <c r="I160" s="19">
        <v>0</v>
      </c>
    </row>
    <row r="161" spans="2:9" ht="38.25" hidden="1" x14ac:dyDescent="0.2">
      <c r="B161" s="9" t="s">
        <v>9943</v>
      </c>
      <c r="C161" s="12" t="s">
        <v>13</v>
      </c>
      <c r="D161" s="14" t="s">
        <v>9944</v>
      </c>
      <c r="E161" s="10">
        <v>0</v>
      </c>
      <c r="F161" s="10" t="str">
        <f>IF(REKAPITULACIJA!$F$48*I161=0,"",REKAPITULACIJA!$F$48*I161)</f>
        <v/>
      </c>
      <c r="G161" s="10" t="str">
        <f t="shared" si="2"/>
        <v/>
      </c>
      <c r="I161" s="19">
        <v>0</v>
      </c>
    </row>
    <row r="162" spans="2:9" ht="51" hidden="1" x14ac:dyDescent="0.2">
      <c r="B162" s="9" t="s">
        <v>9945</v>
      </c>
      <c r="C162" s="12" t="s">
        <v>13</v>
      </c>
      <c r="D162" s="14" t="s">
        <v>11095</v>
      </c>
      <c r="E162" s="10">
        <v>0</v>
      </c>
      <c r="F162" s="10" t="str">
        <f>IF(REKAPITULACIJA!$F$48*I162=0,"",REKAPITULACIJA!$F$48*I162)</f>
        <v/>
      </c>
      <c r="G162" s="10" t="str">
        <f t="shared" si="2"/>
        <v/>
      </c>
      <c r="I162" s="19">
        <v>0</v>
      </c>
    </row>
    <row r="163" spans="2:9" ht="51" hidden="1" x14ac:dyDescent="0.2">
      <c r="B163" s="9" t="s">
        <v>9946</v>
      </c>
      <c r="C163" s="12" t="s">
        <v>13</v>
      </c>
      <c r="D163" s="194" t="s">
        <v>14346</v>
      </c>
      <c r="E163" s="175">
        <v>0</v>
      </c>
      <c r="F163" s="10">
        <f>IF(REKAPITULACIJA!$F$48*I163=0,"",REKAPITULACIJA!$F$48*I163)</f>
        <v>105</v>
      </c>
      <c r="G163" s="10">
        <f t="shared" si="2"/>
        <v>0</v>
      </c>
      <c r="I163" s="19">
        <v>105</v>
      </c>
    </row>
    <row r="164" spans="2:9" ht="51" hidden="1" x14ac:dyDescent="0.2">
      <c r="B164" s="9" t="s">
        <v>9947</v>
      </c>
      <c r="C164" s="12" t="s">
        <v>13</v>
      </c>
      <c r="D164" s="14" t="s">
        <v>11096</v>
      </c>
      <c r="E164" s="10">
        <v>0</v>
      </c>
      <c r="F164" s="10" t="str">
        <f>IF(REKAPITULACIJA!$F$48*I164=0,"",REKAPITULACIJA!$F$48*I164)</f>
        <v/>
      </c>
      <c r="G164" s="10" t="str">
        <f t="shared" si="2"/>
        <v/>
      </c>
      <c r="I164" s="19">
        <v>0</v>
      </c>
    </row>
    <row r="165" spans="2:9" ht="51" hidden="1" x14ac:dyDescent="0.2">
      <c r="B165" s="9" t="s">
        <v>9948</v>
      </c>
      <c r="C165" s="12" t="s">
        <v>13</v>
      </c>
      <c r="D165" s="14" t="s">
        <v>11097</v>
      </c>
      <c r="E165" s="10">
        <v>0</v>
      </c>
      <c r="F165" s="10" t="str">
        <f>IF(REKAPITULACIJA!$F$48*I165=0,"",REKAPITULACIJA!$F$48*I165)</f>
        <v/>
      </c>
      <c r="G165" s="10" t="str">
        <f t="shared" si="2"/>
        <v/>
      </c>
      <c r="I165" s="19">
        <v>0</v>
      </c>
    </row>
    <row r="166" spans="2:9" ht="51" hidden="1" x14ac:dyDescent="0.2">
      <c r="B166" s="9" t="s">
        <v>9949</v>
      </c>
      <c r="C166" s="12" t="s">
        <v>13</v>
      </c>
      <c r="D166" s="14" t="s">
        <v>11098</v>
      </c>
      <c r="E166" s="10">
        <v>0</v>
      </c>
      <c r="F166" s="10">
        <v>170</v>
      </c>
      <c r="G166" s="10">
        <f t="shared" si="2"/>
        <v>0</v>
      </c>
      <c r="I166" s="19">
        <v>125</v>
      </c>
    </row>
    <row r="167" spans="2:9" ht="51" hidden="1" x14ac:dyDescent="0.2">
      <c r="B167" s="9" t="s">
        <v>9950</v>
      </c>
      <c r="C167" s="12" t="s">
        <v>13</v>
      </c>
      <c r="D167" s="14" t="s">
        <v>11099</v>
      </c>
      <c r="E167" s="10">
        <v>0</v>
      </c>
      <c r="F167" s="10" t="str">
        <f>IF(REKAPITULACIJA!$F$48*I167=0,"",REKAPITULACIJA!$F$48*I167)</f>
        <v/>
      </c>
      <c r="G167" s="10" t="str">
        <f t="shared" si="2"/>
        <v/>
      </c>
      <c r="I167" s="19">
        <v>0</v>
      </c>
    </row>
    <row r="168" spans="2:9" ht="51" hidden="1" x14ac:dyDescent="0.2">
      <c r="B168" s="9" t="s">
        <v>9951</v>
      </c>
      <c r="C168" s="12" t="s">
        <v>13</v>
      </c>
      <c r="D168" s="14" t="s">
        <v>11100</v>
      </c>
      <c r="E168" s="10">
        <v>0</v>
      </c>
      <c r="F168" s="10" t="str">
        <f>IF(REKAPITULACIJA!$F$48*I168=0,"",REKAPITULACIJA!$F$48*I168)</f>
        <v/>
      </c>
      <c r="G168" s="10" t="str">
        <f t="shared" si="2"/>
        <v/>
      </c>
      <c r="I168" s="19">
        <v>0</v>
      </c>
    </row>
    <row r="169" spans="2:9" ht="51" hidden="1" x14ac:dyDescent="0.2">
      <c r="B169" s="9" t="s">
        <v>9952</v>
      </c>
      <c r="C169" s="12" t="s">
        <v>13</v>
      </c>
      <c r="D169" s="14" t="s">
        <v>11101</v>
      </c>
      <c r="E169" s="10">
        <v>0</v>
      </c>
      <c r="F169" s="10" t="str">
        <f>IF(REKAPITULACIJA!$F$48*I169=0,"",REKAPITULACIJA!$F$48*I169)</f>
        <v/>
      </c>
      <c r="G169" s="10" t="str">
        <f t="shared" si="2"/>
        <v/>
      </c>
      <c r="I169" s="19">
        <v>0</v>
      </c>
    </row>
    <row r="170" spans="2:9" ht="51" hidden="1" x14ac:dyDescent="0.2">
      <c r="B170" s="9" t="s">
        <v>9953</v>
      </c>
      <c r="C170" s="12" t="s">
        <v>13</v>
      </c>
      <c r="D170" s="14" t="s">
        <v>11102</v>
      </c>
      <c r="E170" s="10">
        <v>0</v>
      </c>
      <c r="F170" s="10" t="str">
        <f>IF(REKAPITULACIJA!$F$48*I170=0,"",REKAPITULACIJA!$F$48*I170)</f>
        <v/>
      </c>
      <c r="G170" s="10" t="str">
        <f t="shared" si="2"/>
        <v/>
      </c>
      <c r="I170" s="19">
        <v>0</v>
      </c>
    </row>
    <row r="171" spans="2:9" ht="51" hidden="1" x14ac:dyDescent="0.2">
      <c r="B171" s="9" t="s">
        <v>9954</v>
      </c>
      <c r="C171" s="12" t="s">
        <v>13</v>
      </c>
      <c r="D171" s="14" t="s">
        <v>11103</v>
      </c>
      <c r="E171" s="10">
        <v>0</v>
      </c>
      <c r="F171" s="10" t="str">
        <f>IF(REKAPITULACIJA!$F$48*I171=0,"",REKAPITULACIJA!$F$48*I171)</f>
        <v/>
      </c>
      <c r="G171" s="10" t="str">
        <f t="shared" si="2"/>
        <v/>
      </c>
      <c r="I171" s="19">
        <v>0</v>
      </c>
    </row>
    <row r="172" spans="2:9" ht="51" hidden="1" x14ac:dyDescent="0.2">
      <c r="B172" s="9" t="s">
        <v>9955</v>
      </c>
      <c r="C172" s="12" t="s">
        <v>13</v>
      </c>
      <c r="D172" s="14" t="s">
        <v>11104</v>
      </c>
      <c r="E172" s="10">
        <v>0</v>
      </c>
      <c r="F172" s="10" t="str">
        <f>IF(REKAPITULACIJA!$F$48*I172=0,"",REKAPITULACIJA!$F$48*I172)</f>
        <v/>
      </c>
      <c r="G172" s="10" t="str">
        <f t="shared" si="2"/>
        <v/>
      </c>
      <c r="I172" s="19">
        <v>0</v>
      </c>
    </row>
    <row r="173" spans="2:9" ht="51" hidden="1" x14ac:dyDescent="0.2">
      <c r="B173" s="9" t="s">
        <v>9956</v>
      </c>
      <c r="C173" s="12" t="s">
        <v>13</v>
      </c>
      <c r="D173" s="14" t="s">
        <v>11105</v>
      </c>
      <c r="E173" s="10">
        <v>0</v>
      </c>
      <c r="F173" s="10" t="str">
        <f>IF(REKAPITULACIJA!$F$48*I173=0,"",REKAPITULACIJA!$F$48*I173)</f>
        <v/>
      </c>
      <c r="G173" s="10" t="str">
        <f t="shared" si="2"/>
        <v/>
      </c>
      <c r="I173" s="19">
        <v>0</v>
      </c>
    </row>
    <row r="174" spans="2:9" ht="51" hidden="1" x14ac:dyDescent="0.2">
      <c r="B174" s="9" t="s">
        <v>9957</v>
      </c>
      <c r="C174" s="12" t="s">
        <v>13</v>
      </c>
      <c r="D174" s="14" t="s">
        <v>11106</v>
      </c>
      <c r="E174" s="10">
        <v>0</v>
      </c>
      <c r="F174" s="10" t="str">
        <f>IF(REKAPITULACIJA!$F$48*I174=0,"",REKAPITULACIJA!$F$48*I174)</f>
        <v/>
      </c>
      <c r="G174" s="10" t="str">
        <f t="shared" si="2"/>
        <v/>
      </c>
      <c r="I174" s="19">
        <v>0</v>
      </c>
    </row>
    <row r="175" spans="2:9" ht="63.75" x14ac:dyDescent="0.2">
      <c r="B175" s="9" t="s">
        <v>9958</v>
      </c>
      <c r="C175" s="12" t="s">
        <v>13</v>
      </c>
      <c r="D175" s="14" t="s">
        <v>14385</v>
      </c>
      <c r="E175" s="10">
        <v>4</v>
      </c>
      <c r="F175" s="10"/>
      <c r="G175" s="10" t="str">
        <f t="shared" si="2"/>
        <v/>
      </c>
      <c r="I175" s="19">
        <v>0</v>
      </c>
    </row>
    <row r="176" spans="2:9" ht="51" hidden="1" x14ac:dyDescent="0.2">
      <c r="B176" s="9" t="s">
        <v>9959</v>
      </c>
      <c r="C176" s="12" t="s">
        <v>13</v>
      </c>
      <c r="D176" s="14" t="s">
        <v>11107</v>
      </c>
      <c r="E176" s="10">
        <v>0</v>
      </c>
      <c r="F176" s="10" t="str">
        <f>IF(REKAPITULACIJA!$F$48*I176=0,"",REKAPITULACIJA!$F$48*I176)</f>
        <v/>
      </c>
      <c r="G176" s="10" t="str">
        <f t="shared" si="2"/>
        <v/>
      </c>
      <c r="I176" s="19">
        <v>0</v>
      </c>
    </row>
    <row r="177" spans="2:9" ht="51" hidden="1" x14ac:dyDescent="0.2">
      <c r="B177" s="9" t="s">
        <v>9960</v>
      </c>
      <c r="C177" s="12" t="s">
        <v>13</v>
      </c>
      <c r="D177" s="14" t="s">
        <v>11108</v>
      </c>
      <c r="E177" s="10">
        <v>0</v>
      </c>
      <c r="F177" s="10" t="str">
        <f>IF(REKAPITULACIJA!$F$48*I177=0,"",REKAPITULACIJA!$F$48*I177)</f>
        <v/>
      </c>
      <c r="G177" s="10" t="str">
        <f t="shared" si="2"/>
        <v/>
      </c>
      <c r="I177" s="19">
        <v>0</v>
      </c>
    </row>
    <row r="178" spans="2:9" ht="51" hidden="1" x14ac:dyDescent="0.2">
      <c r="B178" s="9" t="s">
        <v>9961</v>
      </c>
      <c r="C178" s="12" t="s">
        <v>13</v>
      </c>
      <c r="D178" s="14" t="s">
        <v>11109</v>
      </c>
      <c r="E178" s="10">
        <v>0</v>
      </c>
      <c r="F178" s="10" t="str">
        <f>IF(REKAPITULACIJA!$F$48*I178=0,"",REKAPITULACIJA!$F$48*I178)</f>
        <v/>
      </c>
      <c r="G178" s="10" t="str">
        <f t="shared" si="2"/>
        <v/>
      </c>
      <c r="I178" s="19">
        <v>0</v>
      </c>
    </row>
    <row r="179" spans="2:9" ht="51" hidden="1" x14ac:dyDescent="0.2">
      <c r="B179" s="9" t="s">
        <v>9962</v>
      </c>
      <c r="C179" s="12" t="s">
        <v>13</v>
      </c>
      <c r="D179" s="14" t="s">
        <v>11110</v>
      </c>
      <c r="E179" s="10">
        <v>0</v>
      </c>
      <c r="F179" s="10" t="str">
        <f>IF(REKAPITULACIJA!$F$48*I179=0,"",REKAPITULACIJA!$F$48*I179)</f>
        <v/>
      </c>
      <c r="G179" s="10" t="str">
        <f t="shared" si="2"/>
        <v/>
      </c>
      <c r="I179" s="19">
        <v>0</v>
      </c>
    </row>
    <row r="180" spans="2:9" ht="51" hidden="1" x14ac:dyDescent="0.2">
      <c r="B180" s="9" t="s">
        <v>9963</v>
      </c>
      <c r="C180" s="12" t="s">
        <v>13</v>
      </c>
      <c r="D180" s="14" t="s">
        <v>11111</v>
      </c>
      <c r="E180" s="10">
        <v>0</v>
      </c>
      <c r="F180" s="10" t="str">
        <f>IF(REKAPITULACIJA!$F$48*I180=0,"",REKAPITULACIJA!$F$48*I180)</f>
        <v/>
      </c>
      <c r="G180" s="10" t="str">
        <f t="shared" si="2"/>
        <v/>
      </c>
      <c r="I180" s="19">
        <v>0</v>
      </c>
    </row>
    <row r="181" spans="2:9" ht="51" hidden="1" x14ac:dyDescent="0.2">
      <c r="B181" s="9" t="s">
        <v>9964</v>
      </c>
      <c r="C181" s="12" t="s">
        <v>13</v>
      </c>
      <c r="D181" s="14" t="s">
        <v>11112</v>
      </c>
      <c r="E181" s="10">
        <v>0</v>
      </c>
      <c r="F181" s="10" t="str">
        <f>IF(REKAPITULACIJA!$F$48*I181=0,"",REKAPITULACIJA!$F$48*I181)</f>
        <v/>
      </c>
      <c r="G181" s="10" t="str">
        <f t="shared" si="2"/>
        <v/>
      </c>
      <c r="I181" s="19">
        <v>0</v>
      </c>
    </row>
    <row r="182" spans="2:9" ht="51" hidden="1" x14ac:dyDescent="0.2">
      <c r="B182" s="9" t="s">
        <v>9965</v>
      </c>
      <c r="C182" s="12" t="s">
        <v>13</v>
      </c>
      <c r="D182" s="14" t="s">
        <v>11113</v>
      </c>
      <c r="E182" s="10">
        <v>0</v>
      </c>
      <c r="F182" s="10" t="str">
        <f>IF(REKAPITULACIJA!$F$48*I182=0,"",REKAPITULACIJA!$F$48*I182)</f>
        <v/>
      </c>
      <c r="G182" s="10" t="str">
        <f t="shared" si="2"/>
        <v/>
      </c>
      <c r="I182" s="19">
        <v>0</v>
      </c>
    </row>
    <row r="183" spans="2:9" ht="51" hidden="1" x14ac:dyDescent="0.2">
      <c r="B183" s="9" t="s">
        <v>9966</v>
      </c>
      <c r="C183" s="12" t="s">
        <v>13</v>
      </c>
      <c r="D183" s="14" t="s">
        <v>11114</v>
      </c>
      <c r="E183" s="10">
        <v>0</v>
      </c>
      <c r="F183" s="10" t="str">
        <f>IF(REKAPITULACIJA!$F$48*I183=0,"",REKAPITULACIJA!$F$48*I183)</f>
        <v/>
      </c>
      <c r="G183" s="10" t="str">
        <f t="shared" si="2"/>
        <v/>
      </c>
      <c r="I183" s="19">
        <v>0</v>
      </c>
    </row>
    <row r="184" spans="2:9" ht="51" hidden="1" x14ac:dyDescent="0.2">
      <c r="B184" s="9" t="s">
        <v>9967</v>
      </c>
      <c r="C184" s="12" t="s">
        <v>13</v>
      </c>
      <c r="D184" s="14" t="s">
        <v>14373</v>
      </c>
      <c r="E184" s="10">
        <v>0</v>
      </c>
      <c r="F184" s="10">
        <v>95</v>
      </c>
      <c r="G184" s="10">
        <f t="shared" si="2"/>
        <v>0</v>
      </c>
      <c r="I184" s="19">
        <v>0</v>
      </c>
    </row>
    <row r="185" spans="2:9" ht="51" hidden="1" x14ac:dyDescent="0.2">
      <c r="B185" s="9" t="s">
        <v>9968</v>
      </c>
      <c r="C185" s="12" t="s">
        <v>13</v>
      </c>
      <c r="D185" s="14" t="s">
        <v>14267</v>
      </c>
      <c r="E185" s="10">
        <v>0</v>
      </c>
      <c r="F185" s="10">
        <v>205</v>
      </c>
      <c r="G185" s="10">
        <f t="shared" si="2"/>
        <v>0</v>
      </c>
      <c r="I185" s="19">
        <v>150</v>
      </c>
    </row>
    <row r="186" spans="2:9" ht="51" hidden="1" x14ac:dyDescent="0.2">
      <c r="B186" s="9" t="s">
        <v>9969</v>
      </c>
      <c r="C186" s="12" t="s">
        <v>13</v>
      </c>
      <c r="D186" s="14" t="s">
        <v>11115</v>
      </c>
      <c r="E186" s="10">
        <v>0</v>
      </c>
      <c r="F186" s="10" t="str">
        <f>IF(REKAPITULACIJA!$F$48*I186=0,"",REKAPITULACIJA!$F$48*I186)</f>
        <v/>
      </c>
      <c r="G186" s="10" t="str">
        <f t="shared" si="2"/>
        <v/>
      </c>
      <c r="I186" s="19">
        <v>0</v>
      </c>
    </row>
    <row r="187" spans="2:9" ht="51" hidden="1" x14ac:dyDescent="0.2">
      <c r="B187" s="9" t="s">
        <v>9970</v>
      </c>
      <c r="C187" s="12" t="s">
        <v>13</v>
      </c>
      <c r="D187" s="14" t="s">
        <v>11116</v>
      </c>
      <c r="E187" s="10">
        <v>0</v>
      </c>
      <c r="F187" s="10" t="str">
        <f>IF(REKAPITULACIJA!$F$48*I187=0,"",REKAPITULACIJA!$F$48*I187)</f>
        <v/>
      </c>
      <c r="G187" s="10" t="str">
        <f t="shared" si="2"/>
        <v/>
      </c>
      <c r="I187" s="19">
        <v>0</v>
      </c>
    </row>
    <row r="188" spans="2:9" ht="51" hidden="1" x14ac:dyDescent="0.2">
      <c r="B188" s="9" t="s">
        <v>9971</v>
      </c>
      <c r="C188" s="12" t="s">
        <v>13</v>
      </c>
      <c r="D188" s="14" t="s">
        <v>14266</v>
      </c>
      <c r="E188" s="10">
        <v>0</v>
      </c>
      <c r="F188" s="10">
        <v>250</v>
      </c>
      <c r="G188" s="10">
        <f t="shared" si="2"/>
        <v>0</v>
      </c>
      <c r="I188" s="19">
        <v>200</v>
      </c>
    </row>
    <row r="189" spans="2:9" ht="51" hidden="1" x14ac:dyDescent="0.2">
      <c r="B189" s="9" t="s">
        <v>9972</v>
      </c>
      <c r="C189" s="12" t="s">
        <v>13</v>
      </c>
      <c r="D189" s="14" t="s">
        <v>11117</v>
      </c>
      <c r="E189" s="10">
        <v>0</v>
      </c>
      <c r="F189" s="10" t="str">
        <f>IF(REKAPITULACIJA!$F$48*I189=0,"",REKAPITULACIJA!$F$48*I189)</f>
        <v/>
      </c>
      <c r="G189" s="10" t="str">
        <f t="shared" si="2"/>
        <v/>
      </c>
      <c r="I189" s="19">
        <v>0</v>
      </c>
    </row>
    <row r="190" spans="2:9" ht="51" hidden="1" x14ac:dyDescent="0.2">
      <c r="B190" s="9" t="s">
        <v>9973</v>
      </c>
      <c r="C190" s="12" t="s">
        <v>47</v>
      </c>
      <c r="D190" s="14" t="s">
        <v>11118</v>
      </c>
      <c r="E190" s="10">
        <v>0</v>
      </c>
      <c r="F190" s="10" t="str">
        <f>IF(REKAPITULACIJA!$F$48*I190=0,"",REKAPITULACIJA!$F$48*I190)</f>
        <v/>
      </c>
      <c r="G190" s="10" t="str">
        <f t="shared" si="2"/>
        <v/>
      </c>
      <c r="I190" s="19">
        <v>0</v>
      </c>
    </row>
    <row r="191" spans="2:9" ht="51" hidden="1" x14ac:dyDescent="0.2">
      <c r="B191" s="9" t="s">
        <v>9974</v>
      </c>
      <c r="C191" s="12" t="s">
        <v>13</v>
      </c>
      <c r="D191" s="14" t="s">
        <v>11119</v>
      </c>
      <c r="E191" s="10">
        <v>0</v>
      </c>
      <c r="F191" s="10" t="str">
        <f>IF(REKAPITULACIJA!$F$48*I191=0,"",REKAPITULACIJA!$F$48*I191)</f>
        <v/>
      </c>
      <c r="G191" s="10" t="str">
        <f t="shared" si="2"/>
        <v/>
      </c>
      <c r="I191" s="19">
        <v>0</v>
      </c>
    </row>
    <row r="192" spans="2:9" ht="51" hidden="1" x14ac:dyDescent="0.2">
      <c r="B192" s="9" t="s">
        <v>9975</v>
      </c>
      <c r="C192" s="12" t="s">
        <v>13</v>
      </c>
      <c r="D192" s="14" t="s">
        <v>11120</v>
      </c>
      <c r="E192" s="10">
        <v>0</v>
      </c>
      <c r="F192" s="10" t="str">
        <f>IF(REKAPITULACIJA!$F$48*I192=0,"",REKAPITULACIJA!$F$48*I192)</f>
        <v/>
      </c>
      <c r="G192" s="10" t="str">
        <f t="shared" si="2"/>
        <v/>
      </c>
      <c r="I192" s="19">
        <v>0</v>
      </c>
    </row>
    <row r="193" spans="2:9" ht="51" hidden="1" x14ac:dyDescent="0.2">
      <c r="B193" s="9" t="s">
        <v>9976</v>
      </c>
      <c r="C193" s="12" t="s">
        <v>13</v>
      </c>
      <c r="D193" s="14" t="s">
        <v>14357</v>
      </c>
      <c r="E193" s="10">
        <v>0</v>
      </c>
      <c r="F193" s="10">
        <v>105</v>
      </c>
      <c r="G193" s="10">
        <f t="shared" si="2"/>
        <v>0</v>
      </c>
      <c r="I193" s="19">
        <v>120</v>
      </c>
    </row>
    <row r="194" spans="2:9" ht="51" hidden="1" x14ac:dyDescent="0.2">
      <c r="B194" s="9" t="s">
        <v>9977</v>
      </c>
      <c r="C194" s="12" t="s">
        <v>13</v>
      </c>
      <c r="D194" s="14" t="s">
        <v>14355</v>
      </c>
      <c r="E194" s="10">
        <v>0</v>
      </c>
      <c r="F194" s="10">
        <v>120</v>
      </c>
      <c r="G194" s="10">
        <f t="shared" si="2"/>
        <v>0</v>
      </c>
      <c r="I194" s="19">
        <v>125</v>
      </c>
    </row>
    <row r="195" spans="2:9" ht="51" hidden="1" x14ac:dyDescent="0.2">
      <c r="B195" s="9" t="s">
        <v>9978</v>
      </c>
      <c r="C195" s="12" t="s">
        <v>13</v>
      </c>
      <c r="D195" s="14" t="s">
        <v>14245</v>
      </c>
      <c r="E195" s="10">
        <v>0</v>
      </c>
      <c r="F195" s="10">
        <f>IF(REKAPITULACIJA!$F$48*I195=0,"",REKAPITULACIJA!$F$48*I195)</f>
        <v>150</v>
      </c>
      <c r="G195" s="10">
        <f t="shared" si="2"/>
        <v>0</v>
      </c>
      <c r="I195" s="19">
        <v>150</v>
      </c>
    </row>
    <row r="196" spans="2:9" ht="51" hidden="1" x14ac:dyDescent="0.2">
      <c r="B196" s="9" t="s">
        <v>9979</v>
      </c>
      <c r="C196" s="12" t="s">
        <v>13</v>
      </c>
      <c r="D196" s="14" t="s">
        <v>14246</v>
      </c>
      <c r="E196" s="10">
        <v>0</v>
      </c>
      <c r="F196" s="10">
        <f>IF(REKAPITULACIJA!$F$48*I196=0,"",REKAPITULACIJA!$F$48*I196)</f>
        <v>250</v>
      </c>
      <c r="G196" s="10">
        <f t="shared" si="2"/>
        <v>0</v>
      </c>
      <c r="I196" s="19">
        <v>250</v>
      </c>
    </row>
    <row r="197" spans="2:9" ht="51" hidden="1" x14ac:dyDescent="0.2">
      <c r="B197" s="9" t="s">
        <v>9980</v>
      </c>
      <c r="C197" s="12" t="s">
        <v>13</v>
      </c>
      <c r="D197" s="14" t="s">
        <v>11121</v>
      </c>
      <c r="E197" s="10">
        <v>0</v>
      </c>
      <c r="F197" s="10" t="str">
        <f>IF(REKAPITULACIJA!$F$48*I197=0,"",REKAPITULACIJA!$F$48*I197)</f>
        <v/>
      </c>
      <c r="G197" s="10" t="str">
        <f t="shared" si="2"/>
        <v/>
      </c>
      <c r="I197" s="19">
        <v>0</v>
      </c>
    </row>
    <row r="198" spans="2:9" ht="51" hidden="1" x14ac:dyDescent="0.2">
      <c r="B198" s="9" t="s">
        <v>9981</v>
      </c>
      <c r="C198" s="12" t="s">
        <v>47</v>
      </c>
      <c r="D198" s="14" t="s">
        <v>11122</v>
      </c>
      <c r="E198" s="10">
        <v>0</v>
      </c>
      <c r="F198" s="10" t="str">
        <f>IF(REKAPITULACIJA!$F$48*I198=0,"",REKAPITULACIJA!$F$48*I198)</f>
        <v/>
      </c>
      <c r="G198" s="10" t="str">
        <f t="shared" si="2"/>
        <v/>
      </c>
      <c r="I198" s="19">
        <v>0</v>
      </c>
    </row>
    <row r="199" spans="2:9" ht="38.25" hidden="1" x14ac:dyDescent="0.2">
      <c r="B199" s="9" t="s">
        <v>9982</v>
      </c>
      <c r="C199" s="12" t="s">
        <v>13</v>
      </c>
      <c r="D199" s="14" t="s">
        <v>11123</v>
      </c>
      <c r="E199" s="10">
        <v>0</v>
      </c>
      <c r="F199" s="10" t="str">
        <f>IF(REKAPITULACIJA!$F$48*I199=0,"",REKAPITULACIJA!$F$48*I199)</f>
        <v/>
      </c>
      <c r="G199" s="10" t="str">
        <f t="shared" si="2"/>
        <v/>
      </c>
      <c r="I199" s="19">
        <v>0</v>
      </c>
    </row>
    <row r="200" spans="2:9" ht="51" hidden="1" x14ac:dyDescent="0.2">
      <c r="B200" s="9" t="s">
        <v>9983</v>
      </c>
      <c r="C200" s="12" t="s">
        <v>13</v>
      </c>
      <c r="D200" s="14" t="s">
        <v>11124</v>
      </c>
      <c r="E200" s="10">
        <v>0</v>
      </c>
      <c r="F200" s="10" t="str">
        <f>IF(REKAPITULACIJA!$F$48*I200=0,"",REKAPITULACIJA!$F$48*I200)</f>
        <v/>
      </c>
      <c r="G200" s="10" t="str">
        <f t="shared" si="2"/>
        <v/>
      </c>
      <c r="I200" s="19">
        <v>0</v>
      </c>
    </row>
    <row r="201" spans="2:9" ht="51" hidden="1" x14ac:dyDescent="0.2">
      <c r="B201" s="9" t="s">
        <v>9984</v>
      </c>
      <c r="C201" s="12" t="s">
        <v>13</v>
      </c>
      <c r="D201" s="14" t="s">
        <v>11125</v>
      </c>
      <c r="E201" s="10">
        <v>0</v>
      </c>
      <c r="F201" s="10" t="str">
        <f>IF(REKAPITULACIJA!$F$48*I201=0,"",REKAPITULACIJA!$F$48*I201)</f>
        <v/>
      </c>
      <c r="G201" s="10" t="str">
        <f t="shared" ref="G201:G230" si="3">IF(F201="","",E201*F201)</f>
        <v/>
      </c>
      <c r="I201" s="19">
        <v>0</v>
      </c>
    </row>
    <row r="202" spans="2:9" ht="51" hidden="1" x14ac:dyDescent="0.2">
      <c r="B202" s="9" t="s">
        <v>9985</v>
      </c>
      <c r="C202" s="12" t="s">
        <v>13</v>
      </c>
      <c r="D202" s="14" t="s">
        <v>11126</v>
      </c>
      <c r="E202" s="10">
        <v>0</v>
      </c>
      <c r="F202" s="10" t="str">
        <f>IF(REKAPITULACIJA!$F$48*I202=0,"",REKAPITULACIJA!$F$48*I202)</f>
        <v/>
      </c>
      <c r="G202" s="10" t="str">
        <f t="shared" si="3"/>
        <v/>
      </c>
      <c r="I202" s="19">
        <v>0</v>
      </c>
    </row>
    <row r="203" spans="2:9" ht="38.25" hidden="1" x14ac:dyDescent="0.2">
      <c r="B203" s="9" t="s">
        <v>9986</v>
      </c>
      <c r="C203" s="12" t="s">
        <v>13</v>
      </c>
      <c r="D203" s="14" t="s">
        <v>9987</v>
      </c>
      <c r="E203" s="10">
        <v>0</v>
      </c>
      <c r="F203" s="10" t="str">
        <f>IF(REKAPITULACIJA!$F$48*I203=0,"",REKAPITULACIJA!$F$48*I203)</f>
        <v/>
      </c>
      <c r="G203" s="10" t="str">
        <f t="shared" si="3"/>
        <v/>
      </c>
      <c r="I203" s="19">
        <v>0</v>
      </c>
    </row>
    <row r="204" spans="2:9" ht="38.25" hidden="1" x14ac:dyDescent="0.2">
      <c r="B204" s="9" t="s">
        <v>9988</v>
      </c>
      <c r="C204" s="12" t="s">
        <v>13</v>
      </c>
      <c r="D204" s="14" t="s">
        <v>9989</v>
      </c>
      <c r="E204" s="10">
        <v>0</v>
      </c>
      <c r="F204" s="10" t="str">
        <f>IF(REKAPITULACIJA!$F$48*I204=0,"",REKAPITULACIJA!$F$48*I204)</f>
        <v/>
      </c>
      <c r="G204" s="10" t="str">
        <f t="shared" si="3"/>
        <v/>
      </c>
      <c r="I204" s="19">
        <v>0</v>
      </c>
    </row>
    <row r="205" spans="2:9" ht="38.25" hidden="1" x14ac:dyDescent="0.2">
      <c r="B205" s="9" t="s">
        <v>9990</v>
      </c>
      <c r="C205" s="12" t="s">
        <v>13</v>
      </c>
      <c r="D205" s="14" t="s">
        <v>9991</v>
      </c>
      <c r="E205" s="10">
        <v>0</v>
      </c>
      <c r="F205" s="10" t="str">
        <f>IF(REKAPITULACIJA!$F$48*I205=0,"",REKAPITULACIJA!$F$48*I205)</f>
        <v/>
      </c>
      <c r="G205" s="10" t="str">
        <f t="shared" si="3"/>
        <v/>
      </c>
      <c r="I205" s="19">
        <v>0</v>
      </c>
    </row>
    <row r="206" spans="2:9" ht="38.25" hidden="1" x14ac:dyDescent="0.2">
      <c r="B206" s="9" t="s">
        <v>9992</v>
      </c>
      <c r="C206" s="12" t="s">
        <v>13</v>
      </c>
      <c r="D206" s="14" t="s">
        <v>9993</v>
      </c>
      <c r="E206" s="10">
        <v>0</v>
      </c>
      <c r="F206" s="10" t="str">
        <f>IF(REKAPITULACIJA!$F$48*I206=0,"",REKAPITULACIJA!$F$48*I206)</f>
        <v/>
      </c>
      <c r="G206" s="10" t="str">
        <f t="shared" si="3"/>
        <v/>
      </c>
      <c r="I206" s="19">
        <v>0</v>
      </c>
    </row>
    <row r="207" spans="2:9" ht="38.25" hidden="1" x14ac:dyDescent="0.2">
      <c r="B207" s="9" t="s">
        <v>9994</v>
      </c>
      <c r="C207" s="12" t="s">
        <v>13</v>
      </c>
      <c r="D207" s="14" t="s">
        <v>9995</v>
      </c>
      <c r="E207" s="10">
        <v>0</v>
      </c>
      <c r="F207" s="10" t="str">
        <f>IF(REKAPITULACIJA!$F$48*I207=0,"",REKAPITULACIJA!$F$48*I207)</f>
        <v/>
      </c>
      <c r="G207" s="10" t="str">
        <f t="shared" si="3"/>
        <v/>
      </c>
      <c r="I207" s="19">
        <v>0</v>
      </c>
    </row>
    <row r="208" spans="2:9" ht="38.25" hidden="1" x14ac:dyDescent="0.2">
      <c r="B208" s="9" t="s">
        <v>9996</v>
      </c>
      <c r="C208" s="12" t="s">
        <v>13</v>
      </c>
      <c r="D208" s="14" t="s">
        <v>9997</v>
      </c>
      <c r="E208" s="10">
        <v>0</v>
      </c>
      <c r="F208" s="10" t="str">
        <f>IF(REKAPITULACIJA!$F$48*I208=0,"",REKAPITULACIJA!$F$48*I208)</f>
        <v/>
      </c>
      <c r="G208" s="10" t="str">
        <f t="shared" si="3"/>
        <v/>
      </c>
      <c r="I208" s="19">
        <v>0</v>
      </c>
    </row>
    <row r="209" spans="2:9" ht="38.25" hidden="1" x14ac:dyDescent="0.2">
      <c r="B209" s="9" t="s">
        <v>9998</v>
      </c>
      <c r="C209" s="12" t="s">
        <v>13</v>
      </c>
      <c r="D209" s="14" t="s">
        <v>9999</v>
      </c>
      <c r="E209" s="10">
        <v>0</v>
      </c>
      <c r="F209" s="10" t="str">
        <f>IF(REKAPITULACIJA!$F$48*I209=0,"",REKAPITULACIJA!$F$48*I209)</f>
        <v/>
      </c>
      <c r="G209" s="10" t="str">
        <f t="shared" si="3"/>
        <v/>
      </c>
      <c r="I209" s="19">
        <v>0</v>
      </c>
    </row>
    <row r="210" spans="2:9" ht="38.25" hidden="1" x14ac:dyDescent="0.2">
      <c r="B210" s="9" t="s">
        <v>10000</v>
      </c>
      <c r="C210" s="12" t="s">
        <v>13</v>
      </c>
      <c r="D210" s="14" t="s">
        <v>10001</v>
      </c>
      <c r="E210" s="10">
        <v>0</v>
      </c>
      <c r="F210" s="10" t="str">
        <f>IF(REKAPITULACIJA!$F$48*I210=0,"",REKAPITULACIJA!$F$48*I210)</f>
        <v/>
      </c>
      <c r="G210" s="10" t="str">
        <f t="shared" si="3"/>
        <v/>
      </c>
      <c r="I210" s="19">
        <v>0</v>
      </c>
    </row>
    <row r="211" spans="2:9" ht="51" hidden="1" x14ac:dyDescent="0.2">
      <c r="B211" s="9" t="s">
        <v>10002</v>
      </c>
      <c r="C211" s="12" t="s">
        <v>13</v>
      </c>
      <c r="D211" s="14" t="s">
        <v>11127</v>
      </c>
      <c r="E211" s="10">
        <v>0</v>
      </c>
      <c r="F211" s="10" t="str">
        <f>IF(REKAPITULACIJA!$F$48*I211=0,"",REKAPITULACIJA!$F$48*I211)</f>
        <v/>
      </c>
      <c r="G211" s="10" t="str">
        <f t="shared" si="3"/>
        <v/>
      </c>
      <c r="I211" s="19">
        <v>0</v>
      </c>
    </row>
    <row r="212" spans="2:9" ht="51" hidden="1" x14ac:dyDescent="0.2">
      <c r="B212" s="9" t="s">
        <v>10003</v>
      </c>
      <c r="C212" s="12" t="s">
        <v>13</v>
      </c>
      <c r="D212" s="14" t="s">
        <v>11128</v>
      </c>
      <c r="E212" s="10">
        <v>0</v>
      </c>
      <c r="F212" s="10" t="str">
        <f>IF(REKAPITULACIJA!$F$48*I212=0,"",REKAPITULACIJA!$F$48*I212)</f>
        <v/>
      </c>
      <c r="G212" s="10" t="str">
        <f t="shared" si="3"/>
        <v/>
      </c>
      <c r="I212" s="19">
        <v>0</v>
      </c>
    </row>
    <row r="213" spans="2:9" ht="38.25" hidden="1" x14ac:dyDescent="0.2">
      <c r="B213" s="9" t="s">
        <v>10004</v>
      </c>
      <c r="C213" s="12" t="s">
        <v>47</v>
      </c>
      <c r="D213" s="14" t="s">
        <v>10005</v>
      </c>
      <c r="E213" s="10">
        <v>0</v>
      </c>
      <c r="F213" s="10" t="str">
        <f>IF(REKAPITULACIJA!$F$48*I213=0,"",REKAPITULACIJA!$F$48*I213)</f>
        <v/>
      </c>
      <c r="G213" s="10" t="str">
        <f t="shared" si="3"/>
        <v/>
      </c>
      <c r="I213" s="19">
        <v>0</v>
      </c>
    </row>
    <row r="214" spans="2:9" ht="38.25" hidden="1" x14ac:dyDescent="0.2">
      <c r="B214" s="9" t="s">
        <v>10006</v>
      </c>
      <c r="C214" s="12" t="s">
        <v>13</v>
      </c>
      <c r="D214" s="14" t="s">
        <v>11129</v>
      </c>
      <c r="E214" s="10">
        <v>0</v>
      </c>
      <c r="F214" s="10" t="str">
        <f>IF(REKAPITULACIJA!$F$48*I214=0,"",REKAPITULACIJA!$F$48*I214)</f>
        <v/>
      </c>
      <c r="G214" s="10" t="str">
        <f t="shared" si="3"/>
        <v/>
      </c>
      <c r="I214" s="19">
        <v>0</v>
      </c>
    </row>
    <row r="215" spans="2:9" ht="38.25" hidden="1" x14ac:dyDescent="0.2">
      <c r="B215" s="9" t="s">
        <v>10007</v>
      </c>
      <c r="C215" s="12" t="s">
        <v>13</v>
      </c>
      <c r="D215" s="14" t="s">
        <v>11130</v>
      </c>
      <c r="E215" s="10">
        <v>0</v>
      </c>
      <c r="F215" s="10" t="str">
        <f>IF(REKAPITULACIJA!$F$48*I215=0,"",REKAPITULACIJA!$F$48*I215)</f>
        <v/>
      </c>
      <c r="G215" s="10" t="str">
        <f t="shared" si="3"/>
        <v/>
      </c>
      <c r="I215" s="19">
        <v>0</v>
      </c>
    </row>
    <row r="216" spans="2:9" ht="38.25" hidden="1" x14ac:dyDescent="0.2">
      <c r="B216" s="9" t="s">
        <v>10008</v>
      </c>
      <c r="C216" s="12" t="s">
        <v>13</v>
      </c>
      <c r="D216" s="14" t="s">
        <v>11131</v>
      </c>
      <c r="E216" s="10">
        <v>0</v>
      </c>
      <c r="F216" s="10" t="str">
        <f>IF(REKAPITULACIJA!$F$48*I216=0,"",REKAPITULACIJA!$F$48*I216)</f>
        <v/>
      </c>
      <c r="G216" s="10" t="str">
        <f t="shared" si="3"/>
        <v/>
      </c>
      <c r="I216" s="19">
        <v>0</v>
      </c>
    </row>
    <row r="217" spans="2:9" ht="38.25" hidden="1" x14ac:dyDescent="0.2">
      <c r="B217" s="9" t="s">
        <v>10009</v>
      </c>
      <c r="C217" s="12" t="s">
        <v>13</v>
      </c>
      <c r="D217" s="14" t="s">
        <v>11132</v>
      </c>
      <c r="E217" s="10">
        <v>0</v>
      </c>
      <c r="F217" s="10" t="str">
        <f>IF(REKAPITULACIJA!$F$48*I217=0,"",REKAPITULACIJA!$F$48*I217)</f>
        <v/>
      </c>
      <c r="G217" s="10" t="str">
        <f t="shared" si="3"/>
        <v/>
      </c>
      <c r="I217" s="19">
        <v>0</v>
      </c>
    </row>
    <row r="218" spans="2:9" ht="38.25" hidden="1" x14ac:dyDescent="0.2">
      <c r="B218" s="9" t="s">
        <v>10010</v>
      </c>
      <c r="C218" s="12" t="s">
        <v>13</v>
      </c>
      <c r="D218" s="14" t="s">
        <v>11133</v>
      </c>
      <c r="E218" s="10">
        <v>0</v>
      </c>
      <c r="F218" s="10" t="str">
        <f>IF(REKAPITULACIJA!$F$48*I218=0,"",REKAPITULACIJA!$F$48*I218)</f>
        <v/>
      </c>
      <c r="G218" s="10" t="str">
        <f t="shared" si="3"/>
        <v/>
      </c>
      <c r="I218" s="19">
        <v>0</v>
      </c>
    </row>
    <row r="219" spans="2:9" ht="38.25" hidden="1" x14ac:dyDescent="0.2">
      <c r="B219" s="9" t="s">
        <v>10011</v>
      </c>
      <c r="C219" s="12" t="s">
        <v>13</v>
      </c>
      <c r="D219" s="14" t="s">
        <v>11134</v>
      </c>
      <c r="E219" s="10">
        <v>0</v>
      </c>
      <c r="F219" s="10" t="str">
        <f>IF(REKAPITULACIJA!$F$48*I219=0,"",REKAPITULACIJA!$F$48*I219)</f>
        <v/>
      </c>
      <c r="G219" s="10" t="str">
        <f t="shared" si="3"/>
        <v/>
      </c>
      <c r="I219" s="19">
        <v>0</v>
      </c>
    </row>
    <row r="220" spans="2:9" ht="38.25" hidden="1" x14ac:dyDescent="0.2">
      <c r="B220" s="9" t="s">
        <v>10012</v>
      </c>
      <c r="C220" s="12" t="s">
        <v>13</v>
      </c>
      <c r="D220" s="14" t="s">
        <v>11135</v>
      </c>
      <c r="E220" s="10">
        <v>0</v>
      </c>
      <c r="F220" s="10" t="str">
        <f>IF(REKAPITULACIJA!$F$48*I220=0,"",REKAPITULACIJA!$F$48*I220)</f>
        <v/>
      </c>
      <c r="G220" s="10" t="str">
        <f t="shared" si="3"/>
        <v/>
      </c>
      <c r="I220" s="19">
        <v>0</v>
      </c>
    </row>
    <row r="221" spans="2:9" ht="25.5" hidden="1" x14ac:dyDescent="0.2">
      <c r="B221" s="9" t="s">
        <v>10013</v>
      </c>
      <c r="C221" s="12" t="s">
        <v>13</v>
      </c>
      <c r="D221" s="14" t="s">
        <v>10014</v>
      </c>
      <c r="E221" s="10">
        <v>0</v>
      </c>
      <c r="F221" s="10" t="str">
        <f>IF(REKAPITULACIJA!$F$48*I221=0,"",REKAPITULACIJA!$F$48*I221)</f>
        <v/>
      </c>
      <c r="G221" s="10" t="str">
        <f t="shared" si="3"/>
        <v/>
      </c>
      <c r="I221" s="19">
        <v>0</v>
      </c>
    </row>
    <row r="222" spans="2:9" ht="38.25" hidden="1" x14ac:dyDescent="0.2">
      <c r="B222" s="9" t="s">
        <v>10015</v>
      </c>
      <c r="C222" s="12" t="s">
        <v>13</v>
      </c>
      <c r="D222" s="14" t="s">
        <v>11136</v>
      </c>
      <c r="E222" s="10">
        <v>0</v>
      </c>
      <c r="F222" s="10" t="str">
        <f>IF(REKAPITULACIJA!$F$48*I222=0,"",REKAPITULACIJA!$F$48*I222)</f>
        <v/>
      </c>
      <c r="G222" s="10" t="str">
        <f t="shared" si="3"/>
        <v/>
      </c>
      <c r="I222" s="19">
        <v>0</v>
      </c>
    </row>
    <row r="223" spans="2:9" ht="38.25" hidden="1" x14ac:dyDescent="0.2">
      <c r="B223" s="9" t="s">
        <v>10016</v>
      </c>
      <c r="C223" s="12" t="s">
        <v>13</v>
      </c>
      <c r="D223" s="14" t="s">
        <v>11137</v>
      </c>
      <c r="E223" s="10">
        <v>0</v>
      </c>
      <c r="F223" s="10" t="str">
        <f>IF(REKAPITULACIJA!$F$48*I223=0,"",REKAPITULACIJA!$F$48*I223)</f>
        <v/>
      </c>
      <c r="G223" s="10" t="str">
        <f t="shared" si="3"/>
        <v/>
      </c>
      <c r="I223" s="19">
        <v>0</v>
      </c>
    </row>
    <row r="224" spans="2:9" ht="25.5" hidden="1" x14ac:dyDescent="0.2">
      <c r="B224" s="9" t="s">
        <v>10017</v>
      </c>
      <c r="C224" s="12" t="s">
        <v>13</v>
      </c>
      <c r="D224" s="14" t="s">
        <v>10018</v>
      </c>
      <c r="E224" s="10">
        <v>0</v>
      </c>
      <c r="F224" s="10" t="str">
        <f>IF(REKAPITULACIJA!$F$48*I224=0,"",REKAPITULACIJA!$F$48*I224)</f>
        <v/>
      </c>
      <c r="G224" s="10" t="str">
        <f t="shared" si="3"/>
        <v/>
      </c>
      <c r="I224" s="19">
        <v>0</v>
      </c>
    </row>
    <row r="225" spans="2:9" ht="38.25" hidden="1" x14ac:dyDescent="0.2">
      <c r="B225" s="9" t="s">
        <v>10019</v>
      </c>
      <c r="C225" s="12" t="s">
        <v>13</v>
      </c>
      <c r="D225" s="14" t="s">
        <v>11138</v>
      </c>
      <c r="E225" s="10">
        <v>0</v>
      </c>
      <c r="F225" s="10" t="str">
        <f>IF(REKAPITULACIJA!$F$48*I225=0,"",REKAPITULACIJA!$F$48*I225)</f>
        <v/>
      </c>
      <c r="G225" s="10" t="str">
        <f t="shared" si="3"/>
        <v/>
      </c>
      <c r="I225" s="19">
        <v>0</v>
      </c>
    </row>
    <row r="226" spans="2:9" ht="38.25" hidden="1" x14ac:dyDescent="0.2">
      <c r="B226" s="9" t="s">
        <v>10020</v>
      </c>
      <c r="C226" s="12" t="s">
        <v>13</v>
      </c>
      <c r="D226" s="14" t="s">
        <v>11139</v>
      </c>
      <c r="E226" s="10">
        <v>0</v>
      </c>
      <c r="F226" s="10" t="str">
        <f>IF(REKAPITULACIJA!$F$48*I226=0,"",REKAPITULACIJA!$F$48*I226)</f>
        <v/>
      </c>
      <c r="G226" s="10" t="str">
        <f t="shared" si="3"/>
        <v/>
      </c>
      <c r="I226" s="19">
        <v>0</v>
      </c>
    </row>
    <row r="227" spans="2:9" ht="38.25" hidden="1" x14ac:dyDescent="0.2">
      <c r="B227" s="9" t="s">
        <v>10021</v>
      </c>
      <c r="C227" s="12" t="s">
        <v>13</v>
      </c>
      <c r="D227" s="14" t="s">
        <v>11140</v>
      </c>
      <c r="E227" s="10">
        <v>0</v>
      </c>
      <c r="F227" s="10" t="str">
        <f>IF(REKAPITULACIJA!$F$48*I227=0,"",REKAPITULACIJA!$F$48*I227)</f>
        <v/>
      </c>
      <c r="G227" s="10" t="str">
        <f t="shared" si="3"/>
        <v/>
      </c>
      <c r="I227" s="19">
        <v>0</v>
      </c>
    </row>
    <row r="228" spans="2:9" ht="38.25" hidden="1" x14ac:dyDescent="0.2">
      <c r="B228" s="9" t="s">
        <v>10022</v>
      </c>
      <c r="C228" s="12" t="s">
        <v>13</v>
      </c>
      <c r="D228" s="14" t="s">
        <v>11141</v>
      </c>
      <c r="E228" s="10">
        <v>0</v>
      </c>
      <c r="F228" s="10" t="str">
        <f>IF(REKAPITULACIJA!$F$48*I228=0,"",REKAPITULACIJA!$F$48*I228)</f>
        <v/>
      </c>
      <c r="G228" s="10" t="str">
        <f t="shared" si="3"/>
        <v/>
      </c>
      <c r="I228" s="19">
        <v>0</v>
      </c>
    </row>
    <row r="229" spans="2:9" ht="25.5" hidden="1" x14ac:dyDescent="0.2">
      <c r="B229" s="9" t="s">
        <v>10023</v>
      </c>
      <c r="C229" s="12" t="s">
        <v>13</v>
      </c>
      <c r="D229" s="14" t="s">
        <v>10024</v>
      </c>
      <c r="E229" s="10">
        <v>0</v>
      </c>
      <c r="F229" s="10" t="str">
        <f>IF(REKAPITULACIJA!$F$48*I229=0,"",REKAPITULACIJA!$F$48*I229)</f>
        <v/>
      </c>
      <c r="G229" s="10" t="str">
        <f t="shared" si="3"/>
        <v/>
      </c>
      <c r="I229" s="19">
        <v>0</v>
      </c>
    </row>
    <row r="230" spans="2:9" ht="25.5" hidden="1" x14ac:dyDescent="0.2">
      <c r="B230" s="9" t="s">
        <v>10025</v>
      </c>
      <c r="C230" s="12" t="s">
        <v>13</v>
      </c>
      <c r="D230" s="14" t="s">
        <v>10026</v>
      </c>
      <c r="E230" s="10">
        <v>0</v>
      </c>
      <c r="F230" s="10" t="str">
        <f>IF(REKAPITULACIJA!$F$48*I230=0,"",REKAPITULACIJA!$F$48*I230)</f>
        <v/>
      </c>
      <c r="G230" s="10" t="str">
        <f t="shared" si="3"/>
        <v/>
      </c>
      <c r="I230" s="19">
        <v>0</v>
      </c>
    </row>
    <row r="231" spans="2:9" x14ac:dyDescent="0.2">
      <c r="E231" s="45" t="str">
        <f>IF(SUM(E234:E444)=0,0,"")</f>
        <v/>
      </c>
      <c r="F231" s="45"/>
      <c r="G231" s="45"/>
    </row>
    <row r="232" spans="2:9" ht="21.2" customHeight="1" x14ac:dyDescent="0.25">
      <c r="B232" s="212" t="s">
        <v>10027</v>
      </c>
      <c r="C232" s="213"/>
      <c r="D232" s="213"/>
      <c r="E232" s="47" t="str">
        <f>IF(SUM(E234:E444)=0,0,"")</f>
        <v/>
      </c>
      <c r="F232" s="47"/>
      <c r="G232" s="48"/>
    </row>
    <row r="233" spans="2:9" x14ac:dyDescent="0.2">
      <c r="E233" s="45" t="str">
        <f>IF(SUM(E234:E444)=0,0,"")</f>
        <v/>
      </c>
      <c r="F233" s="45"/>
      <c r="G233" s="45"/>
    </row>
    <row r="234" spans="2:9" ht="76.5" hidden="1" x14ac:dyDescent="0.2">
      <c r="B234" s="9" t="s">
        <v>10028</v>
      </c>
      <c r="C234" s="12" t="s">
        <v>84</v>
      </c>
      <c r="D234" s="14" t="s">
        <v>14377</v>
      </c>
      <c r="E234" s="162">
        <v>0</v>
      </c>
      <c r="F234" s="10">
        <v>1.5</v>
      </c>
      <c r="G234" s="10">
        <f>IF(F234="","",E234*F234)</f>
        <v>0</v>
      </c>
      <c r="I234" s="19">
        <v>0</v>
      </c>
    </row>
    <row r="235" spans="2:9" ht="63.75" hidden="1" x14ac:dyDescent="0.2">
      <c r="B235" s="9" t="s">
        <v>10029</v>
      </c>
      <c r="C235" s="12" t="s">
        <v>84</v>
      </c>
      <c r="D235" s="14" t="s">
        <v>14358</v>
      </c>
      <c r="E235" s="10">
        <v>0</v>
      </c>
      <c r="F235" s="10">
        <v>2.5</v>
      </c>
      <c r="G235" s="10">
        <f t="shared" ref="G235:G298" si="4">IF(F235="","",E235*F235)</f>
        <v>0</v>
      </c>
      <c r="I235" s="19">
        <v>0</v>
      </c>
    </row>
    <row r="236" spans="2:9" ht="76.5" x14ac:dyDescent="0.2">
      <c r="B236" s="9" t="s">
        <v>10030</v>
      </c>
      <c r="C236" s="12" t="s">
        <v>84</v>
      </c>
      <c r="D236" s="14" t="s">
        <v>14387</v>
      </c>
      <c r="E236" s="10">
        <v>103</v>
      </c>
      <c r="F236" s="10"/>
      <c r="G236" s="10" t="str">
        <f t="shared" si="4"/>
        <v/>
      </c>
      <c r="I236" s="19">
        <v>0</v>
      </c>
    </row>
    <row r="237" spans="2:9" ht="63.75" hidden="1" x14ac:dyDescent="0.2">
      <c r="B237" s="9" t="s">
        <v>10031</v>
      </c>
      <c r="C237" s="12" t="s">
        <v>84</v>
      </c>
      <c r="D237" s="14" t="s">
        <v>14386</v>
      </c>
      <c r="E237" s="10">
        <v>0</v>
      </c>
      <c r="F237" s="10">
        <v>4.5</v>
      </c>
      <c r="G237" s="10">
        <f t="shared" si="4"/>
        <v>0</v>
      </c>
      <c r="I237" s="19">
        <v>0</v>
      </c>
    </row>
    <row r="238" spans="2:9" ht="63.75" hidden="1" x14ac:dyDescent="0.2">
      <c r="B238" s="9" t="s">
        <v>10032</v>
      </c>
      <c r="C238" s="12" t="s">
        <v>84</v>
      </c>
      <c r="D238" s="14" t="s">
        <v>11142</v>
      </c>
      <c r="E238" s="10">
        <v>0</v>
      </c>
      <c r="F238" s="10">
        <v>5</v>
      </c>
      <c r="G238" s="10">
        <f t="shared" si="4"/>
        <v>0</v>
      </c>
      <c r="I238" s="19">
        <v>0</v>
      </c>
    </row>
    <row r="239" spans="2:9" ht="63.75" hidden="1" x14ac:dyDescent="0.2">
      <c r="B239" s="9" t="s">
        <v>10033</v>
      </c>
      <c r="C239" s="12" t="s">
        <v>84</v>
      </c>
      <c r="D239" s="14" t="s">
        <v>11143</v>
      </c>
      <c r="E239" s="10">
        <v>0</v>
      </c>
      <c r="F239" s="10">
        <v>5.5</v>
      </c>
      <c r="G239" s="10">
        <f t="shared" si="4"/>
        <v>0</v>
      </c>
      <c r="I239" s="19">
        <v>0</v>
      </c>
    </row>
    <row r="240" spans="2:9" ht="63.75" hidden="1" x14ac:dyDescent="0.2">
      <c r="B240" s="9" t="s">
        <v>10034</v>
      </c>
      <c r="C240" s="12" t="s">
        <v>84</v>
      </c>
      <c r="D240" s="14" t="s">
        <v>11144</v>
      </c>
      <c r="E240" s="10">
        <v>0</v>
      </c>
      <c r="F240" s="10">
        <v>6</v>
      </c>
      <c r="G240" s="10">
        <f t="shared" si="4"/>
        <v>0</v>
      </c>
      <c r="I240" s="19">
        <v>0</v>
      </c>
    </row>
    <row r="241" spans="2:9" ht="63.75" hidden="1" x14ac:dyDescent="0.2">
      <c r="B241" s="9" t="s">
        <v>10035</v>
      </c>
      <c r="C241" s="12" t="s">
        <v>84</v>
      </c>
      <c r="D241" s="14" t="s">
        <v>11145</v>
      </c>
      <c r="E241" s="10">
        <v>0</v>
      </c>
      <c r="F241" s="10" t="str">
        <f>IF(REKAPITULACIJA!$F$48*I241=0,"",REKAPITULACIJA!$F$48*I241)</f>
        <v/>
      </c>
      <c r="G241" s="10" t="str">
        <f t="shared" si="4"/>
        <v/>
      </c>
      <c r="I241" s="19">
        <v>0</v>
      </c>
    </row>
    <row r="242" spans="2:9" ht="63.75" hidden="1" x14ac:dyDescent="0.2">
      <c r="B242" s="9" t="s">
        <v>10036</v>
      </c>
      <c r="C242" s="12" t="s">
        <v>84</v>
      </c>
      <c r="D242" s="14" t="s">
        <v>11146</v>
      </c>
      <c r="E242" s="10">
        <v>0</v>
      </c>
      <c r="F242" s="10">
        <v>2.2999999999999998</v>
      </c>
      <c r="G242" s="10">
        <f t="shared" si="4"/>
        <v>0</v>
      </c>
      <c r="I242" s="19">
        <v>0</v>
      </c>
    </row>
    <row r="243" spans="2:9" ht="63.75" hidden="1" x14ac:dyDescent="0.2">
      <c r="B243" s="9" t="s">
        <v>10037</v>
      </c>
      <c r="C243" s="12" t="s">
        <v>84</v>
      </c>
      <c r="D243" s="14" t="s">
        <v>11147</v>
      </c>
      <c r="E243" s="10">
        <v>0</v>
      </c>
      <c r="F243" s="10" t="str">
        <f>IF(REKAPITULACIJA!$F$48*I243=0,"",REKAPITULACIJA!$F$48*I243)</f>
        <v/>
      </c>
      <c r="G243" s="10" t="str">
        <f t="shared" si="4"/>
        <v/>
      </c>
      <c r="I243" s="19">
        <v>0</v>
      </c>
    </row>
    <row r="244" spans="2:9" ht="63.75" hidden="1" x14ac:dyDescent="0.2">
      <c r="B244" s="9" t="s">
        <v>10038</v>
      </c>
      <c r="C244" s="12" t="s">
        <v>84</v>
      </c>
      <c r="D244" s="158" t="s">
        <v>11148</v>
      </c>
      <c r="E244" s="10">
        <v>0</v>
      </c>
      <c r="F244" s="10">
        <f>IF(REKAPITULACIJA!$F$48*I244=0,"",REKAPITULACIJA!$F$48*I244)</f>
        <v>2.5</v>
      </c>
      <c r="G244" s="10">
        <f t="shared" si="4"/>
        <v>0</v>
      </c>
      <c r="I244" s="19">
        <v>2.5</v>
      </c>
    </row>
    <row r="245" spans="2:9" ht="63.75" hidden="1" x14ac:dyDescent="0.2">
      <c r="B245" s="9" t="s">
        <v>10039</v>
      </c>
      <c r="C245" s="12" t="s">
        <v>84</v>
      </c>
      <c r="D245" s="14" t="s">
        <v>11149</v>
      </c>
      <c r="E245" s="10">
        <v>0</v>
      </c>
      <c r="F245" s="10" t="str">
        <f>IF(REKAPITULACIJA!$F$48*I245=0,"",REKAPITULACIJA!$F$48*I245)</f>
        <v/>
      </c>
      <c r="G245" s="10" t="str">
        <f t="shared" si="4"/>
        <v/>
      </c>
      <c r="I245" s="19">
        <v>0</v>
      </c>
    </row>
    <row r="246" spans="2:9" ht="63.75" hidden="1" x14ac:dyDescent="0.2">
      <c r="B246" s="9" t="s">
        <v>10040</v>
      </c>
      <c r="C246" s="12" t="s">
        <v>84</v>
      </c>
      <c r="D246" s="14" t="s">
        <v>11150</v>
      </c>
      <c r="E246" s="10">
        <v>0</v>
      </c>
      <c r="F246" s="10" t="str">
        <f>IF(REKAPITULACIJA!$F$48*I246=0,"",REKAPITULACIJA!$F$48*I246)</f>
        <v/>
      </c>
      <c r="G246" s="10" t="str">
        <f t="shared" si="4"/>
        <v/>
      </c>
      <c r="I246" s="19">
        <v>0</v>
      </c>
    </row>
    <row r="247" spans="2:9" ht="63.75" hidden="1" x14ac:dyDescent="0.2">
      <c r="B247" s="9" t="s">
        <v>10041</v>
      </c>
      <c r="C247" s="12" t="s">
        <v>84</v>
      </c>
      <c r="D247" s="14" t="s">
        <v>14242</v>
      </c>
      <c r="E247" s="10">
        <v>0</v>
      </c>
      <c r="F247" s="10">
        <f>IF(REKAPITULACIJA!$F$48*I247=0,"",REKAPITULACIJA!$F$48*I247)</f>
        <v>2.5</v>
      </c>
      <c r="G247" s="10">
        <f t="shared" si="4"/>
        <v>0</v>
      </c>
      <c r="I247" s="19">
        <v>2.5</v>
      </c>
    </row>
    <row r="248" spans="2:9" ht="63.75" hidden="1" x14ac:dyDescent="0.2">
      <c r="B248" s="9" t="s">
        <v>10042</v>
      </c>
      <c r="C248" s="12" t="s">
        <v>84</v>
      </c>
      <c r="D248" s="14" t="s">
        <v>11151</v>
      </c>
      <c r="E248" s="10">
        <v>0</v>
      </c>
      <c r="F248" s="10" t="str">
        <f>IF(REKAPITULACIJA!$F$48*I248=0,"",REKAPITULACIJA!$F$48*I248)</f>
        <v/>
      </c>
      <c r="G248" s="10" t="str">
        <f t="shared" si="4"/>
        <v/>
      </c>
      <c r="I248" s="19">
        <v>0</v>
      </c>
    </row>
    <row r="249" spans="2:9" ht="63.75" hidden="1" x14ac:dyDescent="0.2">
      <c r="B249" s="9" t="s">
        <v>10043</v>
      </c>
      <c r="C249" s="12" t="s">
        <v>84</v>
      </c>
      <c r="D249" s="14" t="s">
        <v>11152</v>
      </c>
      <c r="E249" s="10">
        <v>0</v>
      </c>
      <c r="F249" s="10" t="str">
        <f>IF(REKAPITULACIJA!$F$48*I249=0,"",REKAPITULACIJA!$F$48*I249)</f>
        <v/>
      </c>
      <c r="G249" s="10" t="str">
        <f t="shared" si="4"/>
        <v/>
      </c>
      <c r="I249" s="19">
        <v>0</v>
      </c>
    </row>
    <row r="250" spans="2:9" ht="63.75" hidden="1" x14ac:dyDescent="0.2">
      <c r="B250" s="9" t="s">
        <v>10044</v>
      </c>
      <c r="C250" s="12" t="s">
        <v>84</v>
      </c>
      <c r="D250" s="14" t="s">
        <v>11153</v>
      </c>
      <c r="E250" s="10">
        <v>0</v>
      </c>
      <c r="F250" s="10" t="str">
        <f>IF(REKAPITULACIJA!$F$48*I250=0,"",REKAPITULACIJA!$F$48*I250)</f>
        <v/>
      </c>
      <c r="G250" s="10" t="str">
        <f t="shared" si="4"/>
        <v/>
      </c>
      <c r="I250" s="19">
        <v>0</v>
      </c>
    </row>
    <row r="251" spans="2:9" ht="63.75" hidden="1" x14ac:dyDescent="0.2">
      <c r="B251" s="9" t="s">
        <v>10045</v>
      </c>
      <c r="C251" s="12" t="s">
        <v>84</v>
      </c>
      <c r="D251" s="14" t="s">
        <v>11154</v>
      </c>
      <c r="E251" s="10">
        <v>0</v>
      </c>
      <c r="F251" s="10" t="str">
        <f>IF(REKAPITULACIJA!$F$48*I251=0,"",REKAPITULACIJA!$F$48*I251)</f>
        <v/>
      </c>
      <c r="G251" s="10" t="str">
        <f t="shared" si="4"/>
        <v/>
      </c>
      <c r="I251" s="19">
        <v>0</v>
      </c>
    </row>
    <row r="252" spans="2:9" ht="63.75" hidden="1" x14ac:dyDescent="0.2">
      <c r="B252" s="9" t="s">
        <v>10046</v>
      </c>
      <c r="C252" s="12" t="s">
        <v>84</v>
      </c>
      <c r="D252" s="14" t="s">
        <v>11155</v>
      </c>
      <c r="E252" s="10">
        <v>0</v>
      </c>
      <c r="F252" s="10" t="str">
        <f>IF(REKAPITULACIJA!$F$48*I252=0,"",REKAPITULACIJA!$F$48*I252)</f>
        <v/>
      </c>
      <c r="G252" s="10" t="str">
        <f t="shared" si="4"/>
        <v/>
      </c>
      <c r="I252" s="19">
        <v>0</v>
      </c>
    </row>
    <row r="253" spans="2:9" ht="63.75" hidden="1" x14ac:dyDescent="0.2">
      <c r="B253" s="9" t="s">
        <v>10047</v>
      </c>
      <c r="C253" s="12" t="s">
        <v>84</v>
      </c>
      <c r="D253" s="14" t="s">
        <v>11156</v>
      </c>
      <c r="E253" s="10">
        <v>0</v>
      </c>
      <c r="F253" s="10" t="str">
        <f>IF(REKAPITULACIJA!$F$48*I253=0,"",REKAPITULACIJA!$F$48*I253)</f>
        <v/>
      </c>
      <c r="G253" s="10" t="str">
        <f t="shared" si="4"/>
        <v/>
      </c>
      <c r="I253" s="19">
        <v>0</v>
      </c>
    </row>
    <row r="254" spans="2:9" ht="63.75" hidden="1" x14ac:dyDescent="0.2">
      <c r="B254" s="9" t="s">
        <v>10048</v>
      </c>
      <c r="C254" s="12" t="s">
        <v>84</v>
      </c>
      <c r="D254" s="14" t="s">
        <v>11157</v>
      </c>
      <c r="E254" s="10">
        <v>0</v>
      </c>
      <c r="F254" s="10" t="str">
        <f>IF(REKAPITULACIJA!$F$48*I254=0,"",REKAPITULACIJA!$F$48*I254)</f>
        <v/>
      </c>
      <c r="G254" s="10" t="str">
        <f t="shared" si="4"/>
        <v/>
      </c>
      <c r="I254" s="19">
        <v>0</v>
      </c>
    </row>
    <row r="255" spans="2:9" ht="63.75" hidden="1" x14ac:dyDescent="0.2">
      <c r="B255" s="9" t="s">
        <v>10049</v>
      </c>
      <c r="C255" s="12" t="s">
        <v>84</v>
      </c>
      <c r="D255" s="14" t="s">
        <v>11158</v>
      </c>
      <c r="E255" s="10">
        <v>0</v>
      </c>
      <c r="F255" s="10" t="str">
        <f>IF(REKAPITULACIJA!$F$48*I255=0,"",REKAPITULACIJA!$F$48*I255)</f>
        <v/>
      </c>
      <c r="G255" s="10" t="str">
        <f t="shared" si="4"/>
        <v/>
      </c>
      <c r="I255" s="19">
        <v>0</v>
      </c>
    </row>
    <row r="256" spans="2:9" ht="63.75" hidden="1" x14ac:dyDescent="0.2">
      <c r="B256" s="9" t="s">
        <v>10050</v>
      </c>
      <c r="C256" s="12" t="s">
        <v>84</v>
      </c>
      <c r="D256" s="14" t="s">
        <v>11159</v>
      </c>
      <c r="E256" s="10">
        <v>0</v>
      </c>
      <c r="F256" s="10" t="str">
        <f>IF(REKAPITULACIJA!$F$48*I256=0,"",REKAPITULACIJA!$F$48*I256)</f>
        <v/>
      </c>
      <c r="G256" s="10" t="str">
        <f t="shared" si="4"/>
        <v/>
      </c>
      <c r="I256" s="19">
        <v>0</v>
      </c>
    </row>
    <row r="257" spans="2:9" ht="63.75" hidden="1" x14ac:dyDescent="0.2">
      <c r="B257" s="9" t="s">
        <v>10051</v>
      </c>
      <c r="C257" s="12" t="s">
        <v>84</v>
      </c>
      <c r="D257" s="14" t="s">
        <v>11160</v>
      </c>
      <c r="E257" s="10">
        <v>0</v>
      </c>
      <c r="F257" s="10" t="str">
        <f>IF(REKAPITULACIJA!$F$48*I257=0,"",REKAPITULACIJA!$F$48*I257)</f>
        <v/>
      </c>
      <c r="G257" s="10" t="str">
        <f t="shared" si="4"/>
        <v/>
      </c>
      <c r="I257" s="19">
        <v>0</v>
      </c>
    </row>
    <row r="258" spans="2:9" ht="63.75" hidden="1" x14ac:dyDescent="0.2">
      <c r="B258" s="9" t="s">
        <v>10052</v>
      </c>
      <c r="C258" s="12" t="s">
        <v>84</v>
      </c>
      <c r="D258" s="14" t="s">
        <v>11161</v>
      </c>
      <c r="E258" s="10">
        <v>0</v>
      </c>
      <c r="F258" s="10" t="str">
        <f>IF(REKAPITULACIJA!$F$48*I258=0,"",REKAPITULACIJA!$F$48*I258)</f>
        <v/>
      </c>
      <c r="G258" s="10" t="str">
        <f t="shared" si="4"/>
        <v/>
      </c>
      <c r="I258" s="19">
        <v>0</v>
      </c>
    </row>
    <row r="259" spans="2:9" ht="63.75" hidden="1" x14ac:dyDescent="0.2">
      <c r="B259" s="9" t="s">
        <v>10053</v>
      </c>
      <c r="C259" s="12" t="s">
        <v>84</v>
      </c>
      <c r="D259" s="14" t="s">
        <v>11162</v>
      </c>
      <c r="E259" s="10">
        <v>0</v>
      </c>
      <c r="F259" s="10" t="str">
        <f>IF(REKAPITULACIJA!$F$48*I259=0,"",REKAPITULACIJA!$F$48*I259)</f>
        <v/>
      </c>
      <c r="G259" s="10" t="str">
        <f t="shared" si="4"/>
        <v/>
      </c>
      <c r="I259" s="19">
        <v>0</v>
      </c>
    </row>
    <row r="260" spans="2:9" ht="63.75" hidden="1" x14ac:dyDescent="0.2">
      <c r="B260" s="9" t="s">
        <v>10054</v>
      </c>
      <c r="C260" s="12" t="s">
        <v>84</v>
      </c>
      <c r="D260" s="14" t="s">
        <v>11163</v>
      </c>
      <c r="E260" s="10">
        <v>0</v>
      </c>
      <c r="F260" s="10" t="str">
        <f>IF(REKAPITULACIJA!$F$48*I260=0,"",REKAPITULACIJA!$F$48*I260)</f>
        <v/>
      </c>
      <c r="G260" s="10" t="str">
        <f t="shared" si="4"/>
        <v/>
      </c>
      <c r="I260" s="19">
        <v>0</v>
      </c>
    </row>
    <row r="261" spans="2:9" ht="63.75" hidden="1" x14ac:dyDescent="0.2">
      <c r="B261" s="9" t="s">
        <v>10055</v>
      </c>
      <c r="C261" s="12" t="s">
        <v>84</v>
      </c>
      <c r="D261" s="14" t="s">
        <v>11164</v>
      </c>
      <c r="E261" s="10">
        <v>0</v>
      </c>
      <c r="F261" s="10" t="str">
        <f>IF(REKAPITULACIJA!$F$48*I261=0,"",REKAPITULACIJA!$F$48*I261)</f>
        <v/>
      </c>
      <c r="G261" s="10" t="str">
        <f t="shared" si="4"/>
        <v/>
      </c>
      <c r="I261" s="19">
        <v>0</v>
      </c>
    </row>
    <row r="262" spans="2:9" ht="63.75" hidden="1" x14ac:dyDescent="0.2">
      <c r="B262" s="9" t="s">
        <v>10056</v>
      </c>
      <c r="C262" s="12" t="s">
        <v>84</v>
      </c>
      <c r="D262" s="14" t="s">
        <v>11165</v>
      </c>
      <c r="E262" s="10">
        <v>0</v>
      </c>
      <c r="F262" s="10" t="str">
        <f>IF(REKAPITULACIJA!$F$48*I262=0,"",REKAPITULACIJA!$F$48*I262)</f>
        <v/>
      </c>
      <c r="G262" s="10" t="str">
        <f t="shared" si="4"/>
        <v/>
      </c>
      <c r="I262" s="19">
        <v>0</v>
      </c>
    </row>
    <row r="263" spans="2:9" ht="63.75" hidden="1" x14ac:dyDescent="0.2">
      <c r="B263" s="9" t="s">
        <v>10057</v>
      </c>
      <c r="C263" s="12" t="s">
        <v>84</v>
      </c>
      <c r="D263" s="14" t="s">
        <v>11166</v>
      </c>
      <c r="E263" s="10">
        <v>0</v>
      </c>
      <c r="F263" s="10" t="str">
        <f>IF(REKAPITULACIJA!$F$48*I263=0,"",REKAPITULACIJA!$F$48*I263)</f>
        <v/>
      </c>
      <c r="G263" s="10" t="str">
        <f t="shared" si="4"/>
        <v/>
      </c>
      <c r="I263" s="19">
        <v>0</v>
      </c>
    </row>
    <row r="264" spans="2:9" ht="63.75" hidden="1" x14ac:dyDescent="0.2">
      <c r="B264" s="9" t="s">
        <v>10058</v>
      </c>
      <c r="C264" s="12" t="s">
        <v>84</v>
      </c>
      <c r="D264" s="14" t="s">
        <v>11167</v>
      </c>
      <c r="E264" s="10">
        <v>0</v>
      </c>
      <c r="F264" s="10" t="str">
        <f>IF(REKAPITULACIJA!$F$48*I264=0,"",REKAPITULACIJA!$F$48*I264)</f>
        <v/>
      </c>
      <c r="G264" s="10" t="str">
        <f t="shared" si="4"/>
        <v/>
      </c>
      <c r="I264" s="19">
        <v>0</v>
      </c>
    </row>
    <row r="265" spans="2:9" ht="63.75" hidden="1" x14ac:dyDescent="0.2">
      <c r="B265" s="9" t="s">
        <v>10059</v>
      </c>
      <c r="C265" s="12" t="s">
        <v>84</v>
      </c>
      <c r="D265" s="14" t="s">
        <v>11168</v>
      </c>
      <c r="E265" s="10">
        <v>0</v>
      </c>
      <c r="F265" s="10" t="str">
        <f>IF(REKAPITULACIJA!$F$48*I265=0,"",REKAPITULACIJA!$F$48*I265)</f>
        <v/>
      </c>
      <c r="G265" s="10" t="str">
        <f t="shared" si="4"/>
        <v/>
      </c>
      <c r="I265" s="19">
        <v>0</v>
      </c>
    </row>
    <row r="266" spans="2:9" ht="63.75" hidden="1" x14ac:dyDescent="0.2">
      <c r="B266" s="9" t="s">
        <v>10060</v>
      </c>
      <c r="C266" s="12" t="s">
        <v>84</v>
      </c>
      <c r="D266" s="14" t="s">
        <v>11169</v>
      </c>
      <c r="E266" s="10">
        <v>0</v>
      </c>
      <c r="F266" s="10" t="str">
        <f>IF(REKAPITULACIJA!$F$48*I266=0,"",REKAPITULACIJA!$F$48*I266)</f>
        <v/>
      </c>
      <c r="G266" s="10" t="str">
        <f t="shared" si="4"/>
        <v/>
      </c>
      <c r="I266" s="19">
        <v>0</v>
      </c>
    </row>
    <row r="267" spans="2:9" ht="63.75" hidden="1" x14ac:dyDescent="0.2">
      <c r="B267" s="9" t="s">
        <v>10061</v>
      </c>
      <c r="C267" s="12" t="s">
        <v>84</v>
      </c>
      <c r="D267" s="14" t="s">
        <v>11170</v>
      </c>
      <c r="E267" s="10">
        <v>0</v>
      </c>
      <c r="F267" s="10" t="str">
        <f>IF(REKAPITULACIJA!$F$48*I267=0,"",REKAPITULACIJA!$F$48*I267)</f>
        <v/>
      </c>
      <c r="G267" s="10" t="str">
        <f t="shared" si="4"/>
        <v/>
      </c>
      <c r="I267" s="19">
        <v>0</v>
      </c>
    </row>
    <row r="268" spans="2:9" ht="63.75" hidden="1" x14ac:dyDescent="0.2">
      <c r="B268" s="9" t="s">
        <v>10062</v>
      </c>
      <c r="C268" s="12" t="s">
        <v>84</v>
      </c>
      <c r="D268" s="14" t="s">
        <v>11171</v>
      </c>
      <c r="E268" s="10">
        <v>0</v>
      </c>
      <c r="F268" s="10" t="str">
        <f>IF(REKAPITULACIJA!$F$48*I268=0,"",REKAPITULACIJA!$F$48*I268)</f>
        <v/>
      </c>
      <c r="G268" s="10" t="str">
        <f t="shared" si="4"/>
        <v/>
      </c>
      <c r="I268" s="19">
        <v>0</v>
      </c>
    </row>
    <row r="269" spans="2:9" ht="63.75" hidden="1" x14ac:dyDescent="0.2">
      <c r="B269" s="9" t="s">
        <v>10063</v>
      </c>
      <c r="C269" s="12" t="s">
        <v>84</v>
      </c>
      <c r="D269" s="14" t="s">
        <v>11172</v>
      </c>
      <c r="E269" s="10">
        <v>0</v>
      </c>
      <c r="F269" s="10" t="str">
        <f>IF(REKAPITULACIJA!$F$48*I269=0,"",REKAPITULACIJA!$F$48*I269)</f>
        <v/>
      </c>
      <c r="G269" s="10" t="str">
        <f t="shared" si="4"/>
        <v/>
      </c>
      <c r="I269" s="19">
        <v>0</v>
      </c>
    </row>
    <row r="270" spans="2:9" ht="63.75" hidden="1" x14ac:dyDescent="0.2">
      <c r="B270" s="9" t="s">
        <v>10064</v>
      </c>
      <c r="C270" s="12" t="s">
        <v>84</v>
      </c>
      <c r="D270" s="14" t="s">
        <v>11173</v>
      </c>
      <c r="E270" s="10">
        <v>0</v>
      </c>
      <c r="F270" s="10" t="str">
        <f>IF(REKAPITULACIJA!$F$48*I270=0,"",REKAPITULACIJA!$F$48*I270)</f>
        <v/>
      </c>
      <c r="G270" s="10" t="str">
        <f t="shared" si="4"/>
        <v/>
      </c>
      <c r="I270" s="19">
        <v>0</v>
      </c>
    </row>
    <row r="271" spans="2:9" ht="63.75" hidden="1" x14ac:dyDescent="0.2">
      <c r="B271" s="9" t="s">
        <v>10065</v>
      </c>
      <c r="C271" s="12" t="s">
        <v>84</v>
      </c>
      <c r="D271" s="14" t="s">
        <v>11174</v>
      </c>
      <c r="E271" s="10">
        <v>0</v>
      </c>
      <c r="F271" s="10" t="str">
        <f>IF(REKAPITULACIJA!$F$48*I271=0,"",REKAPITULACIJA!$F$48*I271)</f>
        <v/>
      </c>
      <c r="G271" s="10" t="str">
        <f t="shared" si="4"/>
        <v/>
      </c>
      <c r="I271" s="19">
        <v>0</v>
      </c>
    </row>
    <row r="272" spans="2:9" ht="63.75" hidden="1" x14ac:dyDescent="0.2">
      <c r="B272" s="9" t="s">
        <v>10066</v>
      </c>
      <c r="C272" s="12" t="s">
        <v>84</v>
      </c>
      <c r="D272" s="14" t="s">
        <v>11175</v>
      </c>
      <c r="E272" s="10">
        <v>0</v>
      </c>
      <c r="F272" s="10" t="str">
        <f>IF(REKAPITULACIJA!$F$48*I272=0,"",REKAPITULACIJA!$F$48*I272)</f>
        <v/>
      </c>
      <c r="G272" s="10" t="str">
        <f t="shared" si="4"/>
        <v/>
      </c>
      <c r="I272" s="19">
        <v>0</v>
      </c>
    </row>
    <row r="273" spans="2:9" ht="63.75" hidden="1" x14ac:dyDescent="0.2">
      <c r="B273" s="9" t="s">
        <v>10067</v>
      </c>
      <c r="C273" s="12" t="s">
        <v>84</v>
      </c>
      <c r="D273" s="14" t="s">
        <v>11176</v>
      </c>
      <c r="E273" s="10">
        <v>0</v>
      </c>
      <c r="F273" s="10" t="str">
        <f>IF(REKAPITULACIJA!$F$48*I273=0,"",REKAPITULACIJA!$F$48*I273)</f>
        <v/>
      </c>
      <c r="G273" s="10" t="str">
        <f t="shared" si="4"/>
        <v/>
      </c>
      <c r="I273" s="19">
        <v>0</v>
      </c>
    </row>
    <row r="274" spans="2:9" ht="63.75" hidden="1" x14ac:dyDescent="0.2">
      <c r="B274" s="9" t="s">
        <v>10068</v>
      </c>
      <c r="C274" s="12" t="s">
        <v>47</v>
      </c>
      <c r="D274" s="14" t="s">
        <v>10069</v>
      </c>
      <c r="E274" s="10">
        <v>0</v>
      </c>
      <c r="F274" s="10" t="str">
        <f>IF(REKAPITULACIJA!$F$48*I274=0,"",REKAPITULACIJA!$F$48*I274)</f>
        <v/>
      </c>
      <c r="G274" s="10" t="str">
        <f t="shared" si="4"/>
        <v/>
      </c>
      <c r="I274" s="19">
        <v>0</v>
      </c>
    </row>
    <row r="275" spans="2:9" ht="63.75" hidden="1" x14ac:dyDescent="0.2">
      <c r="B275" s="9" t="s">
        <v>10070</v>
      </c>
      <c r="C275" s="12" t="s">
        <v>47</v>
      </c>
      <c r="D275" s="14" t="s">
        <v>10071</v>
      </c>
      <c r="E275" s="10">
        <v>0</v>
      </c>
      <c r="F275" s="10" t="str">
        <f>IF(REKAPITULACIJA!$F$48*I275=0,"",REKAPITULACIJA!$F$48*I275)</f>
        <v/>
      </c>
      <c r="G275" s="10" t="str">
        <f t="shared" si="4"/>
        <v/>
      </c>
      <c r="I275" s="19">
        <v>0</v>
      </c>
    </row>
    <row r="276" spans="2:9" ht="76.5" x14ac:dyDescent="0.2">
      <c r="B276" s="9" t="s">
        <v>10072</v>
      </c>
      <c r="C276" s="12" t="s">
        <v>47</v>
      </c>
      <c r="D276" s="14" t="s">
        <v>14388</v>
      </c>
      <c r="E276" s="162">
        <f>9*2</f>
        <v>18</v>
      </c>
      <c r="F276" s="10"/>
      <c r="G276" s="10" t="str">
        <f t="shared" si="4"/>
        <v/>
      </c>
      <c r="I276" s="19">
        <v>2.5</v>
      </c>
    </row>
    <row r="277" spans="2:9" ht="63.75" hidden="1" x14ac:dyDescent="0.2">
      <c r="B277" s="9" t="s">
        <v>10073</v>
      </c>
      <c r="C277" s="12" t="s">
        <v>47</v>
      </c>
      <c r="D277" s="14" t="s">
        <v>10074</v>
      </c>
      <c r="E277" s="10">
        <v>0</v>
      </c>
      <c r="F277" s="10" t="str">
        <f>IF(REKAPITULACIJA!$F$48*I277=0,"",REKAPITULACIJA!$F$48*I277)</f>
        <v/>
      </c>
      <c r="G277" s="10" t="str">
        <f t="shared" si="4"/>
        <v/>
      </c>
      <c r="I277" s="19">
        <v>0</v>
      </c>
    </row>
    <row r="278" spans="2:9" ht="76.5" x14ac:dyDescent="0.2">
      <c r="B278" s="9" t="s">
        <v>10075</v>
      </c>
      <c r="C278" s="12" t="s">
        <v>47</v>
      </c>
      <c r="D278" s="14" t="s">
        <v>14389</v>
      </c>
      <c r="E278" s="10">
        <f>0.8*4+0.7*4</f>
        <v>6</v>
      </c>
      <c r="F278" s="10"/>
      <c r="G278" s="10" t="str">
        <f t="shared" si="4"/>
        <v/>
      </c>
      <c r="I278" s="19">
        <v>0</v>
      </c>
    </row>
    <row r="279" spans="2:9" ht="63.75" hidden="1" x14ac:dyDescent="0.2">
      <c r="B279" s="9" t="s">
        <v>10076</v>
      </c>
      <c r="C279" s="12" t="s">
        <v>47</v>
      </c>
      <c r="D279" s="14" t="s">
        <v>14244</v>
      </c>
      <c r="E279" s="10">
        <v>0</v>
      </c>
      <c r="F279" s="10">
        <f>IF(REKAPITULACIJA!$F$48*I279=0,"",REKAPITULACIJA!$F$48*I279)</f>
        <v>15</v>
      </c>
      <c r="G279" s="10">
        <f t="shared" si="4"/>
        <v>0</v>
      </c>
      <c r="I279" s="19">
        <v>15</v>
      </c>
    </row>
    <row r="280" spans="2:9" ht="76.5" x14ac:dyDescent="0.2">
      <c r="B280" s="9" t="s">
        <v>10077</v>
      </c>
      <c r="C280" s="12" t="s">
        <v>47</v>
      </c>
      <c r="D280" s="14" t="s">
        <v>14378</v>
      </c>
      <c r="E280" s="162">
        <f>5+42</f>
        <v>47</v>
      </c>
      <c r="F280" s="10"/>
      <c r="G280" s="10" t="str">
        <f t="shared" si="4"/>
        <v/>
      </c>
      <c r="I280" s="19">
        <v>15</v>
      </c>
    </row>
    <row r="281" spans="2:9" ht="63.75" hidden="1" x14ac:dyDescent="0.2">
      <c r="B281" s="9" t="s">
        <v>10078</v>
      </c>
      <c r="C281" s="12" t="s">
        <v>47</v>
      </c>
      <c r="D281" s="14" t="s">
        <v>14243</v>
      </c>
      <c r="E281" s="10">
        <v>0</v>
      </c>
      <c r="F281" s="10" t="str">
        <f>IF(REKAPITULACIJA!$F$48*I281=0,"",REKAPITULACIJA!$F$48*I281)</f>
        <v/>
      </c>
      <c r="G281" s="10" t="str">
        <f t="shared" si="4"/>
        <v/>
      </c>
      <c r="I281" s="19">
        <v>0</v>
      </c>
    </row>
    <row r="282" spans="2:9" ht="63.75" hidden="1" x14ac:dyDescent="0.2">
      <c r="B282" s="9" t="s">
        <v>10079</v>
      </c>
      <c r="C282" s="12" t="s">
        <v>47</v>
      </c>
      <c r="D282" s="14" t="s">
        <v>10080</v>
      </c>
      <c r="E282" s="10">
        <v>0</v>
      </c>
      <c r="F282" s="10" t="str">
        <f>IF(REKAPITULACIJA!$F$48*I282=0,"",REKAPITULACIJA!$F$48*I282)</f>
        <v/>
      </c>
      <c r="G282" s="10" t="str">
        <f t="shared" si="4"/>
        <v/>
      </c>
      <c r="I282" s="19">
        <v>0</v>
      </c>
    </row>
    <row r="283" spans="2:9" ht="63.75" hidden="1" x14ac:dyDescent="0.2">
      <c r="B283" s="9" t="s">
        <v>10081</v>
      </c>
      <c r="C283" s="12" t="s">
        <v>47</v>
      </c>
      <c r="D283" s="14" t="s">
        <v>11177</v>
      </c>
      <c r="E283" s="10">
        <v>0</v>
      </c>
      <c r="F283" s="10" t="str">
        <f>IF(REKAPITULACIJA!$F$48*I283=0,"",REKAPITULACIJA!$F$48*I283)</f>
        <v/>
      </c>
      <c r="G283" s="10" t="str">
        <f t="shared" si="4"/>
        <v/>
      </c>
      <c r="I283" s="19">
        <v>0</v>
      </c>
    </row>
    <row r="284" spans="2:9" ht="63.75" hidden="1" x14ac:dyDescent="0.2">
      <c r="B284" s="9" t="s">
        <v>10082</v>
      </c>
      <c r="C284" s="12" t="s">
        <v>47</v>
      </c>
      <c r="D284" s="14" t="s">
        <v>10083</v>
      </c>
      <c r="E284" s="10">
        <v>0</v>
      </c>
      <c r="F284" s="10" t="str">
        <f>IF(REKAPITULACIJA!$F$48*I284=0,"",REKAPITULACIJA!$F$48*I284)</f>
        <v/>
      </c>
      <c r="G284" s="10" t="str">
        <f t="shared" si="4"/>
        <v/>
      </c>
      <c r="I284" s="19">
        <v>0</v>
      </c>
    </row>
    <row r="285" spans="2:9" ht="63.75" hidden="1" x14ac:dyDescent="0.2">
      <c r="B285" s="9" t="s">
        <v>10084</v>
      </c>
      <c r="C285" s="12" t="s">
        <v>47</v>
      </c>
      <c r="D285" s="14" t="s">
        <v>10085</v>
      </c>
      <c r="E285" s="10">
        <v>0</v>
      </c>
      <c r="F285" s="10" t="str">
        <f>IF(REKAPITULACIJA!$F$48*I285=0,"",REKAPITULACIJA!$F$48*I285)</f>
        <v/>
      </c>
      <c r="G285" s="10" t="str">
        <f t="shared" si="4"/>
        <v/>
      </c>
      <c r="I285" s="19">
        <v>0</v>
      </c>
    </row>
    <row r="286" spans="2:9" ht="63.75" hidden="1" x14ac:dyDescent="0.2">
      <c r="B286" s="9" t="s">
        <v>10086</v>
      </c>
      <c r="C286" s="12" t="s">
        <v>47</v>
      </c>
      <c r="D286" s="14" t="s">
        <v>10087</v>
      </c>
      <c r="E286" s="10">
        <v>0</v>
      </c>
      <c r="F286" s="10" t="str">
        <f>IF(REKAPITULACIJA!$F$48*I286=0,"",REKAPITULACIJA!$F$48*I286)</f>
        <v/>
      </c>
      <c r="G286" s="10" t="str">
        <f t="shared" si="4"/>
        <v/>
      </c>
      <c r="I286" s="19">
        <v>0</v>
      </c>
    </row>
    <row r="287" spans="2:9" ht="63.75" hidden="1" x14ac:dyDescent="0.2">
      <c r="B287" s="9" t="s">
        <v>10088</v>
      </c>
      <c r="C287" s="12" t="s">
        <v>47</v>
      </c>
      <c r="D287" s="14" t="s">
        <v>10089</v>
      </c>
      <c r="E287" s="10">
        <v>0</v>
      </c>
      <c r="F287" s="10" t="str">
        <f>IF(REKAPITULACIJA!$F$48*I287=0,"",REKAPITULACIJA!$F$48*I287)</f>
        <v/>
      </c>
      <c r="G287" s="10" t="str">
        <f t="shared" si="4"/>
        <v/>
      </c>
      <c r="I287" s="19">
        <v>0</v>
      </c>
    </row>
    <row r="288" spans="2:9" ht="63.75" hidden="1" x14ac:dyDescent="0.2">
      <c r="B288" s="9" t="s">
        <v>10090</v>
      </c>
      <c r="C288" s="12" t="s">
        <v>47</v>
      </c>
      <c r="D288" s="14" t="s">
        <v>10091</v>
      </c>
      <c r="E288" s="10">
        <v>0</v>
      </c>
      <c r="F288" s="10" t="str">
        <f>IF(REKAPITULACIJA!$F$48*I288=0,"",REKAPITULACIJA!$F$48*I288)</f>
        <v/>
      </c>
      <c r="G288" s="10" t="str">
        <f t="shared" si="4"/>
        <v/>
      </c>
      <c r="I288" s="19">
        <v>0</v>
      </c>
    </row>
    <row r="289" spans="2:9" ht="63.75" hidden="1" x14ac:dyDescent="0.2">
      <c r="B289" s="9" t="s">
        <v>10092</v>
      </c>
      <c r="C289" s="12" t="s">
        <v>47</v>
      </c>
      <c r="D289" s="14" t="s">
        <v>10093</v>
      </c>
      <c r="E289" s="10">
        <v>0</v>
      </c>
      <c r="F289" s="10" t="str">
        <f>IF(REKAPITULACIJA!$F$48*I289=0,"",REKAPITULACIJA!$F$48*I289)</f>
        <v/>
      </c>
      <c r="G289" s="10" t="str">
        <f t="shared" si="4"/>
        <v/>
      </c>
      <c r="I289" s="19">
        <v>0</v>
      </c>
    </row>
    <row r="290" spans="2:9" ht="63.75" hidden="1" x14ac:dyDescent="0.2">
      <c r="B290" s="9" t="s">
        <v>10094</v>
      </c>
      <c r="C290" s="12" t="s">
        <v>47</v>
      </c>
      <c r="D290" s="14" t="s">
        <v>11178</v>
      </c>
      <c r="E290" s="10">
        <v>0</v>
      </c>
      <c r="F290" s="10" t="str">
        <f>IF(REKAPITULACIJA!$F$48*I290=0,"",REKAPITULACIJA!$F$48*I290)</f>
        <v/>
      </c>
      <c r="G290" s="10" t="str">
        <f t="shared" si="4"/>
        <v/>
      </c>
      <c r="I290" s="19">
        <v>0</v>
      </c>
    </row>
    <row r="291" spans="2:9" ht="63.75" hidden="1" x14ac:dyDescent="0.2">
      <c r="B291" s="9" t="s">
        <v>10095</v>
      </c>
      <c r="C291" s="12" t="s">
        <v>47</v>
      </c>
      <c r="D291" s="14" t="s">
        <v>10096</v>
      </c>
      <c r="E291" s="10">
        <v>0</v>
      </c>
      <c r="F291" s="10">
        <v>14</v>
      </c>
      <c r="G291" s="10">
        <f t="shared" si="4"/>
        <v>0</v>
      </c>
      <c r="I291" s="19">
        <v>0</v>
      </c>
    </row>
    <row r="292" spans="2:9" ht="63.75" hidden="1" x14ac:dyDescent="0.2">
      <c r="B292" s="9" t="s">
        <v>10097</v>
      </c>
      <c r="C292" s="12" t="s">
        <v>47</v>
      </c>
      <c r="D292" s="14" t="s">
        <v>10098</v>
      </c>
      <c r="E292" s="10">
        <v>0</v>
      </c>
      <c r="F292" s="10" t="str">
        <f>IF(REKAPITULACIJA!$F$48*I292=0,"",REKAPITULACIJA!$F$48*I292)</f>
        <v/>
      </c>
      <c r="G292" s="10" t="str">
        <f t="shared" si="4"/>
        <v/>
      </c>
      <c r="I292" s="19">
        <v>0</v>
      </c>
    </row>
    <row r="293" spans="2:9" ht="63.75" hidden="1" x14ac:dyDescent="0.2">
      <c r="B293" s="9" t="s">
        <v>10099</v>
      </c>
      <c r="C293" s="12" t="s">
        <v>47</v>
      </c>
      <c r="D293" s="14" t="s">
        <v>10100</v>
      </c>
      <c r="E293" s="10">
        <v>0</v>
      </c>
      <c r="F293" s="10" t="str">
        <f>IF(REKAPITULACIJA!$F$48*I293=0,"",REKAPITULACIJA!$F$48*I293)</f>
        <v/>
      </c>
      <c r="G293" s="10" t="str">
        <f t="shared" si="4"/>
        <v/>
      </c>
      <c r="I293" s="19">
        <v>0</v>
      </c>
    </row>
    <row r="294" spans="2:9" ht="63.75" hidden="1" x14ac:dyDescent="0.2">
      <c r="B294" s="9" t="s">
        <v>10101</v>
      </c>
      <c r="C294" s="12" t="s">
        <v>47</v>
      </c>
      <c r="D294" s="14" t="s">
        <v>10102</v>
      </c>
      <c r="E294" s="10">
        <v>0</v>
      </c>
      <c r="F294" s="10" t="str">
        <f>IF(REKAPITULACIJA!$F$48*I294=0,"",REKAPITULACIJA!$F$48*I294)</f>
        <v/>
      </c>
      <c r="G294" s="10" t="str">
        <f t="shared" si="4"/>
        <v/>
      </c>
      <c r="I294" s="19">
        <v>0</v>
      </c>
    </row>
    <row r="295" spans="2:9" ht="63.75" hidden="1" x14ac:dyDescent="0.2">
      <c r="B295" s="9" t="s">
        <v>10103</v>
      </c>
      <c r="C295" s="12" t="s">
        <v>84</v>
      </c>
      <c r="D295" s="14" t="s">
        <v>14272</v>
      </c>
      <c r="E295" s="10">
        <v>0</v>
      </c>
      <c r="F295" s="10">
        <v>1.8</v>
      </c>
      <c r="G295" s="10">
        <f t="shared" si="4"/>
        <v>0</v>
      </c>
      <c r="I295" s="19">
        <v>0</v>
      </c>
    </row>
    <row r="296" spans="2:9" ht="63.75" hidden="1" x14ac:dyDescent="0.2">
      <c r="B296" s="9" t="s">
        <v>10104</v>
      </c>
      <c r="C296" s="12" t="s">
        <v>84</v>
      </c>
      <c r="D296" s="14" t="s">
        <v>11179</v>
      </c>
      <c r="E296" s="10">
        <v>0</v>
      </c>
      <c r="F296" s="10" t="str">
        <f>IF(REKAPITULACIJA!$F$48*I296=0,"",REKAPITULACIJA!$F$48*I296)</f>
        <v/>
      </c>
      <c r="G296" s="10" t="str">
        <f t="shared" si="4"/>
        <v/>
      </c>
      <c r="I296" s="19">
        <v>0</v>
      </c>
    </row>
    <row r="297" spans="2:9" ht="63.75" hidden="1" x14ac:dyDescent="0.2">
      <c r="B297" s="9" t="s">
        <v>10105</v>
      </c>
      <c r="C297" s="12" t="s">
        <v>84</v>
      </c>
      <c r="D297" s="14" t="s">
        <v>11180</v>
      </c>
      <c r="E297" s="10">
        <v>0</v>
      </c>
      <c r="F297" s="10" t="str">
        <f>IF(REKAPITULACIJA!$F$48*I297=0,"",REKAPITULACIJA!$F$48*I297)</f>
        <v/>
      </c>
      <c r="G297" s="10" t="str">
        <f t="shared" si="4"/>
        <v/>
      </c>
      <c r="I297" s="19">
        <v>0</v>
      </c>
    </row>
    <row r="298" spans="2:9" ht="63.75" hidden="1" x14ac:dyDescent="0.2">
      <c r="B298" s="9" t="s">
        <v>10106</v>
      </c>
      <c r="C298" s="12" t="s">
        <v>84</v>
      </c>
      <c r="D298" s="14" t="s">
        <v>11181</v>
      </c>
      <c r="E298" s="10">
        <v>0</v>
      </c>
      <c r="F298" s="10" t="str">
        <f>IF(REKAPITULACIJA!$F$48*I298=0,"",REKAPITULACIJA!$F$48*I298)</f>
        <v/>
      </c>
      <c r="G298" s="10" t="str">
        <f t="shared" si="4"/>
        <v/>
      </c>
      <c r="I298" s="19">
        <v>0</v>
      </c>
    </row>
    <row r="299" spans="2:9" ht="63.75" hidden="1" x14ac:dyDescent="0.2">
      <c r="B299" s="9" t="s">
        <v>10107</v>
      </c>
      <c r="C299" s="12" t="s">
        <v>84</v>
      </c>
      <c r="D299" s="14" t="s">
        <v>14254</v>
      </c>
      <c r="E299" s="10">
        <v>0</v>
      </c>
      <c r="F299" s="10">
        <v>5</v>
      </c>
      <c r="G299" s="10">
        <f t="shared" ref="G299:G362" si="5">IF(F299="","",E299*F299)</f>
        <v>0</v>
      </c>
      <c r="I299" s="19">
        <v>0</v>
      </c>
    </row>
    <row r="300" spans="2:9" ht="63.75" hidden="1" x14ac:dyDescent="0.2">
      <c r="B300" s="9" t="s">
        <v>10108</v>
      </c>
      <c r="C300" s="12" t="s">
        <v>47</v>
      </c>
      <c r="D300" s="14" t="s">
        <v>10109</v>
      </c>
      <c r="E300" s="10">
        <v>0</v>
      </c>
      <c r="F300" s="10" t="str">
        <f>IF(REKAPITULACIJA!$F$48*I300=0,"",REKAPITULACIJA!$F$48*I300)</f>
        <v/>
      </c>
      <c r="G300" s="10" t="str">
        <f t="shared" si="5"/>
        <v/>
      </c>
      <c r="I300" s="19">
        <v>0</v>
      </c>
    </row>
    <row r="301" spans="2:9" ht="63.75" hidden="1" x14ac:dyDescent="0.2">
      <c r="B301" s="9" t="s">
        <v>10110</v>
      </c>
      <c r="C301" s="12" t="s">
        <v>47</v>
      </c>
      <c r="D301" s="14" t="s">
        <v>10111</v>
      </c>
      <c r="E301" s="10">
        <v>0</v>
      </c>
      <c r="F301" s="10" t="str">
        <f>IF(REKAPITULACIJA!$F$48*I301=0,"",REKAPITULACIJA!$F$48*I301)</f>
        <v/>
      </c>
      <c r="G301" s="10" t="str">
        <f t="shared" si="5"/>
        <v/>
      </c>
      <c r="I301" s="19">
        <v>0</v>
      </c>
    </row>
    <row r="302" spans="2:9" ht="63.75" hidden="1" x14ac:dyDescent="0.2">
      <c r="B302" s="9" t="s">
        <v>10112</v>
      </c>
      <c r="C302" s="12" t="s">
        <v>47</v>
      </c>
      <c r="D302" s="14" t="s">
        <v>10113</v>
      </c>
      <c r="E302" s="10">
        <v>0</v>
      </c>
      <c r="F302" s="10" t="str">
        <f>IF(REKAPITULACIJA!$F$48*I302=0,"",REKAPITULACIJA!$F$48*I302)</f>
        <v/>
      </c>
      <c r="G302" s="10" t="str">
        <f t="shared" si="5"/>
        <v/>
      </c>
      <c r="I302" s="19">
        <v>0</v>
      </c>
    </row>
    <row r="303" spans="2:9" ht="63.75" hidden="1" x14ac:dyDescent="0.2">
      <c r="B303" s="9" t="s">
        <v>10114</v>
      </c>
      <c r="C303" s="12" t="s">
        <v>47</v>
      </c>
      <c r="D303" s="14" t="s">
        <v>10115</v>
      </c>
      <c r="E303" s="10">
        <v>0</v>
      </c>
      <c r="F303" s="10">
        <v>15</v>
      </c>
      <c r="G303" s="10">
        <f t="shared" si="5"/>
        <v>0</v>
      </c>
      <c r="I303" s="19">
        <v>0</v>
      </c>
    </row>
    <row r="304" spans="2:9" ht="38.25" hidden="1" x14ac:dyDescent="0.2">
      <c r="B304" s="9" t="s">
        <v>10116</v>
      </c>
      <c r="C304" s="12" t="s">
        <v>84</v>
      </c>
      <c r="D304" s="14" t="s">
        <v>11182</v>
      </c>
      <c r="E304" s="10">
        <v>0</v>
      </c>
      <c r="F304" s="10" t="str">
        <f>IF(REKAPITULACIJA!$F$48*I304=0,"",REKAPITULACIJA!$F$48*I304)</f>
        <v/>
      </c>
      <c r="G304" s="10" t="str">
        <f t="shared" si="5"/>
        <v/>
      </c>
      <c r="I304" s="19">
        <v>0</v>
      </c>
    </row>
    <row r="305" spans="2:9" ht="38.25" hidden="1" x14ac:dyDescent="0.2">
      <c r="B305" s="9" t="s">
        <v>10117</v>
      </c>
      <c r="C305" s="12" t="s">
        <v>84</v>
      </c>
      <c r="D305" s="14" t="s">
        <v>11183</v>
      </c>
      <c r="E305" s="10">
        <v>0</v>
      </c>
      <c r="F305" s="10" t="str">
        <f>IF(REKAPITULACIJA!$F$48*I305=0,"",REKAPITULACIJA!$F$48*I305)</f>
        <v/>
      </c>
      <c r="G305" s="10" t="str">
        <f t="shared" si="5"/>
        <v/>
      </c>
      <c r="I305" s="19">
        <v>0</v>
      </c>
    </row>
    <row r="306" spans="2:9" ht="38.25" hidden="1" x14ac:dyDescent="0.2">
      <c r="B306" s="9" t="s">
        <v>10118</v>
      </c>
      <c r="C306" s="12" t="s">
        <v>84</v>
      </c>
      <c r="D306" s="14" t="s">
        <v>11184</v>
      </c>
      <c r="E306" s="10">
        <v>0</v>
      </c>
      <c r="F306" s="10" t="str">
        <f>IF(REKAPITULACIJA!$F$48*I306=0,"",REKAPITULACIJA!$F$48*I306)</f>
        <v/>
      </c>
      <c r="G306" s="10" t="str">
        <f t="shared" si="5"/>
        <v/>
      </c>
      <c r="I306" s="19">
        <v>0</v>
      </c>
    </row>
    <row r="307" spans="2:9" ht="38.25" hidden="1" x14ac:dyDescent="0.2">
      <c r="B307" s="9" t="s">
        <v>10119</v>
      </c>
      <c r="C307" s="12" t="s">
        <v>84</v>
      </c>
      <c r="D307" s="14" t="s">
        <v>11185</v>
      </c>
      <c r="E307" s="10">
        <v>0</v>
      </c>
      <c r="F307" s="10" t="str">
        <f>IF(REKAPITULACIJA!$F$48*I307=0,"",REKAPITULACIJA!$F$48*I307)</f>
        <v/>
      </c>
      <c r="G307" s="10" t="str">
        <f t="shared" si="5"/>
        <v/>
      </c>
      <c r="I307" s="19">
        <v>0</v>
      </c>
    </row>
    <row r="308" spans="2:9" ht="38.25" hidden="1" x14ac:dyDescent="0.2">
      <c r="B308" s="9" t="s">
        <v>10120</v>
      </c>
      <c r="C308" s="12" t="s">
        <v>84</v>
      </c>
      <c r="D308" s="14" t="s">
        <v>11186</v>
      </c>
      <c r="E308" s="10">
        <v>0</v>
      </c>
      <c r="F308" s="10" t="str">
        <f>IF(REKAPITULACIJA!$F$48*I308=0,"",REKAPITULACIJA!$F$48*I308)</f>
        <v/>
      </c>
      <c r="G308" s="10" t="str">
        <f t="shared" si="5"/>
        <v/>
      </c>
      <c r="I308" s="19">
        <v>0</v>
      </c>
    </row>
    <row r="309" spans="2:9" ht="38.25" hidden="1" x14ac:dyDescent="0.2">
      <c r="B309" s="9" t="s">
        <v>10121</v>
      </c>
      <c r="C309" s="12" t="s">
        <v>84</v>
      </c>
      <c r="D309" s="14" t="s">
        <v>11187</v>
      </c>
      <c r="E309" s="10">
        <v>0</v>
      </c>
      <c r="F309" s="10" t="str">
        <f>IF(REKAPITULACIJA!$F$48*I309=0,"",REKAPITULACIJA!$F$48*I309)</f>
        <v/>
      </c>
      <c r="G309" s="10" t="str">
        <f t="shared" si="5"/>
        <v/>
      </c>
      <c r="I309" s="19">
        <v>0</v>
      </c>
    </row>
    <row r="310" spans="2:9" ht="38.25" hidden="1" x14ac:dyDescent="0.2">
      <c r="B310" s="9" t="s">
        <v>10122</v>
      </c>
      <c r="C310" s="12" t="s">
        <v>84</v>
      </c>
      <c r="D310" s="14" t="s">
        <v>11188</v>
      </c>
      <c r="E310" s="10">
        <v>0</v>
      </c>
      <c r="F310" s="10" t="str">
        <f>IF(REKAPITULACIJA!$F$48*I310=0,"",REKAPITULACIJA!$F$48*I310)</f>
        <v/>
      </c>
      <c r="G310" s="10" t="str">
        <f t="shared" si="5"/>
        <v/>
      </c>
      <c r="I310" s="19">
        <v>0</v>
      </c>
    </row>
    <row r="311" spans="2:9" ht="38.25" hidden="1" x14ac:dyDescent="0.2">
      <c r="B311" s="9" t="s">
        <v>10123</v>
      </c>
      <c r="C311" s="12" t="s">
        <v>84</v>
      </c>
      <c r="D311" s="14" t="s">
        <v>11189</v>
      </c>
      <c r="E311" s="10">
        <v>0</v>
      </c>
      <c r="F311" s="10" t="str">
        <f>IF(REKAPITULACIJA!$F$48*I311=0,"",REKAPITULACIJA!$F$48*I311)</f>
        <v/>
      </c>
      <c r="G311" s="10" t="str">
        <f t="shared" si="5"/>
        <v/>
      </c>
      <c r="I311" s="19">
        <v>0</v>
      </c>
    </row>
    <row r="312" spans="2:9" ht="38.25" hidden="1" x14ac:dyDescent="0.2">
      <c r="B312" s="9" t="s">
        <v>10124</v>
      </c>
      <c r="C312" s="12" t="s">
        <v>47</v>
      </c>
      <c r="D312" s="14" t="s">
        <v>11190</v>
      </c>
      <c r="E312" s="10">
        <v>0</v>
      </c>
      <c r="F312" s="10" t="str">
        <f>IF(REKAPITULACIJA!$F$48*I312=0,"",REKAPITULACIJA!$F$48*I312)</f>
        <v/>
      </c>
      <c r="G312" s="10" t="str">
        <f t="shared" si="5"/>
        <v/>
      </c>
      <c r="I312" s="19">
        <v>0</v>
      </c>
    </row>
    <row r="313" spans="2:9" ht="38.25" hidden="1" x14ac:dyDescent="0.2">
      <c r="B313" s="9" t="s">
        <v>10125</v>
      </c>
      <c r="C313" s="12" t="s">
        <v>47</v>
      </c>
      <c r="D313" s="14" t="s">
        <v>11191</v>
      </c>
      <c r="E313" s="10">
        <v>0</v>
      </c>
      <c r="F313" s="10" t="str">
        <f>IF(REKAPITULACIJA!$F$48*I313=0,"",REKAPITULACIJA!$F$48*I313)</f>
        <v/>
      </c>
      <c r="G313" s="10" t="str">
        <f t="shared" si="5"/>
        <v/>
      </c>
      <c r="I313" s="19">
        <v>0</v>
      </c>
    </row>
    <row r="314" spans="2:9" ht="38.25" hidden="1" x14ac:dyDescent="0.2">
      <c r="B314" s="9" t="s">
        <v>10126</v>
      </c>
      <c r="C314" s="12" t="s">
        <v>47</v>
      </c>
      <c r="D314" s="14" t="s">
        <v>11192</v>
      </c>
      <c r="E314" s="10">
        <v>0</v>
      </c>
      <c r="F314" s="10" t="str">
        <f>IF(REKAPITULACIJA!$F$48*I314=0,"",REKAPITULACIJA!$F$48*I314)</f>
        <v/>
      </c>
      <c r="G314" s="10" t="str">
        <f t="shared" si="5"/>
        <v/>
      </c>
      <c r="I314" s="19">
        <v>0</v>
      </c>
    </row>
    <row r="315" spans="2:9" ht="38.25" hidden="1" x14ac:dyDescent="0.2">
      <c r="B315" s="9" t="s">
        <v>10127</v>
      </c>
      <c r="C315" s="12" t="s">
        <v>47</v>
      </c>
      <c r="D315" s="14" t="s">
        <v>11193</v>
      </c>
      <c r="E315" s="10">
        <v>0</v>
      </c>
      <c r="F315" s="10" t="str">
        <f>IF(REKAPITULACIJA!$F$48*I315=0,"",REKAPITULACIJA!$F$48*I315)</f>
        <v/>
      </c>
      <c r="G315" s="10" t="str">
        <f t="shared" si="5"/>
        <v/>
      </c>
      <c r="I315" s="19">
        <v>0</v>
      </c>
    </row>
    <row r="316" spans="2:9" ht="38.25" hidden="1" x14ac:dyDescent="0.2">
      <c r="B316" s="9" t="s">
        <v>10128</v>
      </c>
      <c r="C316" s="12" t="s">
        <v>84</v>
      </c>
      <c r="D316" s="14" t="s">
        <v>11194</v>
      </c>
      <c r="E316" s="10">
        <v>0</v>
      </c>
      <c r="F316" s="10">
        <v>1.5</v>
      </c>
      <c r="G316" s="10">
        <f t="shared" si="5"/>
        <v>0</v>
      </c>
      <c r="I316" s="19">
        <v>0</v>
      </c>
    </row>
    <row r="317" spans="2:9" ht="38.25" hidden="1" x14ac:dyDescent="0.2">
      <c r="B317" s="9" t="s">
        <v>10129</v>
      </c>
      <c r="C317" s="12" t="s">
        <v>84</v>
      </c>
      <c r="D317" s="14" t="s">
        <v>14359</v>
      </c>
      <c r="E317" s="10">
        <v>0</v>
      </c>
      <c r="F317" s="10">
        <v>1.5</v>
      </c>
      <c r="G317" s="10">
        <f t="shared" si="5"/>
        <v>0</v>
      </c>
      <c r="I317" s="19">
        <v>0</v>
      </c>
    </row>
    <row r="318" spans="2:9" ht="38.25" hidden="1" x14ac:dyDescent="0.2">
      <c r="B318" s="9" t="s">
        <v>10130</v>
      </c>
      <c r="C318" s="12" t="s">
        <v>84</v>
      </c>
      <c r="D318" s="14" t="s">
        <v>11195</v>
      </c>
      <c r="E318" s="10">
        <v>0</v>
      </c>
      <c r="F318" s="10">
        <v>2</v>
      </c>
      <c r="G318" s="10">
        <f t="shared" si="5"/>
        <v>0</v>
      </c>
      <c r="I318" s="19">
        <v>0</v>
      </c>
    </row>
    <row r="319" spans="2:9" ht="38.25" hidden="1" x14ac:dyDescent="0.2">
      <c r="B319" s="9" t="s">
        <v>10131</v>
      </c>
      <c r="C319" s="12" t="s">
        <v>84</v>
      </c>
      <c r="D319" s="14" t="s">
        <v>11196</v>
      </c>
      <c r="E319" s="10">
        <v>0</v>
      </c>
      <c r="F319" s="10" t="str">
        <f>IF(REKAPITULACIJA!$F$48*I319=0,"",REKAPITULACIJA!$F$48*I319)</f>
        <v/>
      </c>
      <c r="G319" s="10" t="str">
        <f t="shared" si="5"/>
        <v/>
      </c>
      <c r="I319" s="19">
        <v>0</v>
      </c>
    </row>
    <row r="320" spans="2:9" ht="38.25" hidden="1" x14ac:dyDescent="0.2">
      <c r="B320" s="9" t="s">
        <v>10132</v>
      </c>
      <c r="C320" s="12" t="s">
        <v>84</v>
      </c>
      <c r="D320" s="14" t="s">
        <v>11197</v>
      </c>
      <c r="E320" s="10">
        <v>0</v>
      </c>
      <c r="F320" s="10" t="str">
        <f>IF(REKAPITULACIJA!$F$48*I320=0,"",REKAPITULACIJA!$F$48*I320)</f>
        <v/>
      </c>
      <c r="G320" s="10" t="str">
        <f t="shared" si="5"/>
        <v/>
      </c>
      <c r="I320" s="19">
        <v>0</v>
      </c>
    </row>
    <row r="321" spans="2:9" ht="38.25" hidden="1" x14ac:dyDescent="0.2">
      <c r="B321" s="9" t="s">
        <v>10133</v>
      </c>
      <c r="C321" s="12" t="s">
        <v>84</v>
      </c>
      <c r="D321" s="14" t="s">
        <v>11198</v>
      </c>
      <c r="E321" s="10">
        <v>0</v>
      </c>
      <c r="F321" s="10" t="str">
        <f>IF(REKAPITULACIJA!$F$48*I321=0,"",REKAPITULACIJA!$F$48*I321)</f>
        <v/>
      </c>
      <c r="G321" s="10" t="str">
        <f t="shared" si="5"/>
        <v/>
      </c>
      <c r="I321" s="19">
        <v>0</v>
      </c>
    </row>
    <row r="322" spans="2:9" ht="38.25" hidden="1" x14ac:dyDescent="0.2">
      <c r="B322" s="9" t="s">
        <v>10134</v>
      </c>
      <c r="C322" s="12" t="s">
        <v>84</v>
      </c>
      <c r="D322" s="14" t="s">
        <v>11200</v>
      </c>
      <c r="E322" s="10">
        <v>0</v>
      </c>
      <c r="F322" s="10" t="str">
        <f>IF(REKAPITULACIJA!$F$48*I322=0,"",REKAPITULACIJA!$F$48*I322)</f>
        <v/>
      </c>
      <c r="G322" s="10" t="str">
        <f t="shared" si="5"/>
        <v/>
      </c>
      <c r="I322" s="19">
        <v>0</v>
      </c>
    </row>
    <row r="323" spans="2:9" ht="38.25" hidden="1" x14ac:dyDescent="0.2">
      <c r="B323" s="9" t="s">
        <v>10135</v>
      </c>
      <c r="C323" s="12" t="s">
        <v>47</v>
      </c>
      <c r="D323" s="14" t="s">
        <v>11199</v>
      </c>
      <c r="E323" s="10">
        <v>0</v>
      </c>
      <c r="F323" s="10" t="str">
        <f>IF(REKAPITULACIJA!$F$48*I323=0,"",REKAPITULACIJA!$F$48*I323)</f>
        <v/>
      </c>
      <c r="G323" s="10" t="str">
        <f t="shared" si="5"/>
        <v/>
      </c>
      <c r="I323" s="19">
        <v>0</v>
      </c>
    </row>
    <row r="324" spans="2:9" ht="38.25" hidden="1" x14ac:dyDescent="0.2">
      <c r="B324" s="9" t="s">
        <v>10136</v>
      </c>
      <c r="C324" s="12" t="s">
        <v>47</v>
      </c>
      <c r="D324" s="14" t="s">
        <v>11201</v>
      </c>
      <c r="E324" s="10">
        <v>0</v>
      </c>
      <c r="F324" s="10" t="str">
        <f>IF(REKAPITULACIJA!$F$48*I324=0,"",REKAPITULACIJA!$F$48*I324)</f>
        <v/>
      </c>
      <c r="G324" s="10" t="str">
        <f t="shared" si="5"/>
        <v/>
      </c>
      <c r="I324" s="19">
        <v>0</v>
      </c>
    </row>
    <row r="325" spans="2:9" ht="38.25" hidden="1" x14ac:dyDescent="0.2">
      <c r="B325" s="9" t="s">
        <v>10137</v>
      </c>
      <c r="C325" s="12" t="s">
        <v>47</v>
      </c>
      <c r="D325" s="14" t="s">
        <v>11202</v>
      </c>
      <c r="E325" s="10">
        <v>0</v>
      </c>
      <c r="F325" s="10" t="str">
        <f>IF(REKAPITULACIJA!$F$48*I325=0,"",REKAPITULACIJA!$F$48*I325)</f>
        <v/>
      </c>
      <c r="G325" s="10" t="str">
        <f t="shared" si="5"/>
        <v/>
      </c>
      <c r="I325" s="19">
        <v>0</v>
      </c>
    </row>
    <row r="326" spans="2:9" ht="38.25" hidden="1" x14ac:dyDescent="0.2">
      <c r="B326" s="9" t="s">
        <v>10138</v>
      </c>
      <c r="C326" s="12" t="s">
        <v>47</v>
      </c>
      <c r="D326" s="14" t="s">
        <v>11203</v>
      </c>
      <c r="E326" s="10">
        <v>0</v>
      </c>
      <c r="F326" s="10" t="str">
        <f>IF(REKAPITULACIJA!$F$48*I326=0,"",REKAPITULACIJA!$F$48*I326)</f>
        <v/>
      </c>
      <c r="G326" s="10" t="str">
        <f t="shared" si="5"/>
        <v/>
      </c>
      <c r="I326" s="19">
        <v>0</v>
      </c>
    </row>
    <row r="327" spans="2:9" ht="76.5" hidden="1" x14ac:dyDescent="0.2">
      <c r="B327" s="9" t="s">
        <v>10139</v>
      </c>
      <c r="C327" s="12" t="s">
        <v>84</v>
      </c>
      <c r="D327" s="14" t="s">
        <v>11204</v>
      </c>
      <c r="E327" s="10">
        <v>0</v>
      </c>
      <c r="F327" s="10" t="str">
        <f>IF(REKAPITULACIJA!$F$48*I327=0,"",REKAPITULACIJA!$F$48*I327)</f>
        <v/>
      </c>
      <c r="G327" s="10" t="str">
        <f t="shared" si="5"/>
        <v/>
      </c>
      <c r="I327" s="19">
        <v>0</v>
      </c>
    </row>
    <row r="328" spans="2:9" ht="76.5" hidden="1" x14ac:dyDescent="0.2">
      <c r="B328" s="9" t="s">
        <v>10140</v>
      </c>
      <c r="C328" s="12" t="s">
        <v>84</v>
      </c>
      <c r="D328" s="14" t="s">
        <v>11205</v>
      </c>
      <c r="E328" s="10">
        <v>0</v>
      </c>
      <c r="F328" s="10" t="str">
        <f>IF(REKAPITULACIJA!$F$48*I328=0,"",REKAPITULACIJA!$F$48*I328)</f>
        <v/>
      </c>
      <c r="G328" s="10" t="str">
        <f t="shared" si="5"/>
        <v/>
      </c>
      <c r="I328" s="19">
        <v>0</v>
      </c>
    </row>
    <row r="329" spans="2:9" ht="76.5" hidden="1" x14ac:dyDescent="0.2">
      <c r="B329" s="9" t="s">
        <v>10141</v>
      </c>
      <c r="C329" s="12" t="s">
        <v>84</v>
      </c>
      <c r="D329" s="14" t="s">
        <v>11206</v>
      </c>
      <c r="E329" s="10">
        <v>0</v>
      </c>
      <c r="F329" s="10" t="str">
        <f>IF(REKAPITULACIJA!$F$48*I329=0,"",REKAPITULACIJA!$F$48*I329)</f>
        <v/>
      </c>
      <c r="G329" s="10" t="str">
        <f t="shared" si="5"/>
        <v/>
      </c>
      <c r="I329" s="19">
        <v>0</v>
      </c>
    </row>
    <row r="330" spans="2:9" ht="76.5" hidden="1" x14ac:dyDescent="0.2">
      <c r="B330" s="9" t="s">
        <v>10142</v>
      </c>
      <c r="C330" s="12" t="s">
        <v>84</v>
      </c>
      <c r="D330" s="14" t="s">
        <v>11207</v>
      </c>
      <c r="E330" s="10">
        <v>0</v>
      </c>
      <c r="F330" s="10" t="str">
        <f>IF(REKAPITULACIJA!$F$48*I330=0,"",REKAPITULACIJA!$F$48*I330)</f>
        <v/>
      </c>
      <c r="G330" s="10" t="str">
        <f t="shared" si="5"/>
        <v/>
      </c>
      <c r="I330" s="19">
        <v>0</v>
      </c>
    </row>
    <row r="331" spans="2:9" ht="76.5" hidden="1" x14ac:dyDescent="0.2">
      <c r="B331" s="9" t="s">
        <v>10143</v>
      </c>
      <c r="C331" s="12" t="s">
        <v>84</v>
      </c>
      <c r="D331" s="14" t="s">
        <v>11208</v>
      </c>
      <c r="E331" s="10">
        <v>0</v>
      </c>
      <c r="F331" s="10" t="str">
        <f>IF(REKAPITULACIJA!$F$48*I331=0,"",REKAPITULACIJA!$F$48*I331)</f>
        <v/>
      </c>
      <c r="G331" s="10" t="str">
        <f t="shared" si="5"/>
        <v/>
      </c>
      <c r="I331" s="19">
        <v>0</v>
      </c>
    </row>
    <row r="332" spans="2:9" ht="76.5" hidden="1" x14ac:dyDescent="0.2">
      <c r="B332" s="9" t="s">
        <v>10144</v>
      </c>
      <c r="C332" s="12" t="s">
        <v>84</v>
      </c>
      <c r="D332" s="14" t="s">
        <v>11209</v>
      </c>
      <c r="E332" s="10">
        <v>0</v>
      </c>
      <c r="F332" s="10" t="str">
        <f>IF(REKAPITULACIJA!$F$48*I332=0,"",REKAPITULACIJA!$F$48*I332)</f>
        <v/>
      </c>
      <c r="G332" s="10" t="str">
        <f t="shared" si="5"/>
        <v/>
      </c>
      <c r="I332" s="19">
        <v>0</v>
      </c>
    </row>
    <row r="333" spans="2:9" ht="76.5" hidden="1" x14ac:dyDescent="0.2">
      <c r="B333" s="9" t="s">
        <v>10145</v>
      </c>
      <c r="C333" s="12" t="s">
        <v>84</v>
      </c>
      <c r="D333" s="14" t="s">
        <v>11210</v>
      </c>
      <c r="E333" s="10">
        <v>0</v>
      </c>
      <c r="F333" s="10" t="str">
        <f>IF(REKAPITULACIJA!$F$48*I333=0,"",REKAPITULACIJA!$F$48*I333)</f>
        <v/>
      </c>
      <c r="G333" s="10" t="str">
        <f t="shared" si="5"/>
        <v/>
      </c>
      <c r="I333" s="19">
        <v>0</v>
      </c>
    </row>
    <row r="334" spans="2:9" ht="76.5" hidden="1" x14ac:dyDescent="0.2">
      <c r="B334" s="9" t="s">
        <v>10146</v>
      </c>
      <c r="C334" s="12" t="s">
        <v>84</v>
      </c>
      <c r="D334" s="14" t="s">
        <v>11211</v>
      </c>
      <c r="E334" s="10">
        <v>0</v>
      </c>
      <c r="F334" s="10" t="str">
        <f>IF(REKAPITULACIJA!$F$48*I334=0,"",REKAPITULACIJA!$F$48*I334)</f>
        <v/>
      </c>
      <c r="G334" s="10" t="str">
        <f t="shared" si="5"/>
        <v/>
      </c>
      <c r="I334" s="19">
        <v>0</v>
      </c>
    </row>
    <row r="335" spans="2:9" ht="76.5" hidden="1" x14ac:dyDescent="0.2">
      <c r="B335" s="9" t="s">
        <v>10147</v>
      </c>
      <c r="C335" s="12" t="s">
        <v>47</v>
      </c>
      <c r="D335" s="14" t="s">
        <v>11212</v>
      </c>
      <c r="E335" s="10">
        <v>0</v>
      </c>
      <c r="F335" s="10" t="str">
        <f>IF(REKAPITULACIJA!$F$48*I335=0,"",REKAPITULACIJA!$F$48*I335)</f>
        <v/>
      </c>
      <c r="G335" s="10" t="str">
        <f t="shared" si="5"/>
        <v/>
      </c>
      <c r="I335" s="19">
        <v>0</v>
      </c>
    </row>
    <row r="336" spans="2:9" ht="76.5" hidden="1" x14ac:dyDescent="0.2">
      <c r="B336" s="9" t="s">
        <v>10148</v>
      </c>
      <c r="C336" s="12" t="s">
        <v>47</v>
      </c>
      <c r="D336" s="14" t="s">
        <v>11213</v>
      </c>
      <c r="E336" s="10">
        <v>0</v>
      </c>
      <c r="F336" s="10" t="str">
        <f>IF(REKAPITULACIJA!$F$48*I336=0,"",REKAPITULACIJA!$F$48*I336)</f>
        <v/>
      </c>
      <c r="G336" s="10" t="str">
        <f t="shared" si="5"/>
        <v/>
      </c>
      <c r="I336" s="19">
        <v>0</v>
      </c>
    </row>
    <row r="337" spans="2:9" ht="76.5" hidden="1" x14ac:dyDescent="0.2">
      <c r="B337" s="9" t="s">
        <v>10149</v>
      </c>
      <c r="C337" s="12" t="s">
        <v>47</v>
      </c>
      <c r="D337" s="14" t="s">
        <v>11214</v>
      </c>
      <c r="E337" s="10">
        <v>0</v>
      </c>
      <c r="F337" s="10" t="str">
        <f>IF(REKAPITULACIJA!$F$48*I337=0,"",REKAPITULACIJA!$F$48*I337)</f>
        <v/>
      </c>
      <c r="G337" s="10" t="str">
        <f t="shared" si="5"/>
        <v/>
      </c>
      <c r="I337" s="19">
        <v>0</v>
      </c>
    </row>
    <row r="338" spans="2:9" ht="63.75" hidden="1" x14ac:dyDescent="0.2">
      <c r="B338" s="9" t="s">
        <v>10150</v>
      </c>
      <c r="C338" s="12" t="s">
        <v>47</v>
      </c>
      <c r="D338" s="26" t="s">
        <v>10151</v>
      </c>
      <c r="E338" s="10">
        <v>0</v>
      </c>
      <c r="F338" s="10" t="str">
        <f>IF(REKAPITULACIJA!$F$48*I338=0,"",REKAPITULACIJA!$F$48*I338)</f>
        <v/>
      </c>
      <c r="G338" s="10" t="str">
        <f t="shared" si="5"/>
        <v/>
      </c>
      <c r="I338" s="19">
        <v>0</v>
      </c>
    </row>
    <row r="339" spans="2:9" ht="76.5" hidden="1" x14ac:dyDescent="0.2">
      <c r="B339" s="9" t="s">
        <v>10152</v>
      </c>
      <c r="C339" s="12" t="s">
        <v>47</v>
      </c>
      <c r="D339" s="26" t="s">
        <v>10153</v>
      </c>
      <c r="E339" s="10">
        <v>0</v>
      </c>
      <c r="F339" s="10" t="str">
        <f>IF(REKAPITULACIJA!$F$48*I339=0,"",REKAPITULACIJA!$F$48*I339)</f>
        <v/>
      </c>
      <c r="G339" s="10" t="str">
        <f t="shared" si="5"/>
        <v/>
      </c>
      <c r="I339" s="19">
        <v>0</v>
      </c>
    </row>
    <row r="340" spans="2:9" ht="76.5" hidden="1" x14ac:dyDescent="0.2">
      <c r="B340" s="9" t="s">
        <v>10154</v>
      </c>
      <c r="C340" s="12" t="s">
        <v>47</v>
      </c>
      <c r="D340" s="26" t="s">
        <v>10155</v>
      </c>
      <c r="E340" s="10">
        <v>0</v>
      </c>
      <c r="F340" s="10" t="str">
        <f>IF(REKAPITULACIJA!$F$48*I340=0,"",REKAPITULACIJA!$F$48*I340)</f>
        <v/>
      </c>
      <c r="G340" s="10" t="str">
        <f t="shared" si="5"/>
        <v/>
      </c>
      <c r="I340" s="19">
        <v>0</v>
      </c>
    </row>
    <row r="341" spans="2:9" ht="63.75" hidden="1" x14ac:dyDescent="0.2">
      <c r="B341" s="9" t="s">
        <v>10156</v>
      </c>
      <c r="C341" s="12" t="s">
        <v>47</v>
      </c>
      <c r="D341" s="26" t="s">
        <v>10157</v>
      </c>
      <c r="E341" s="10">
        <v>0</v>
      </c>
      <c r="F341" s="10" t="str">
        <f>IF(REKAPITULACIJA!$F$48*I341=0,"",REKAPITULACIJA!$F$48*I341)</f>
        <v/>
      </c>
      <c r="G341" s="10" t="str">
        <f t="shared" si="5"/>
        <v/>
      </c>
      <c r="I341" s="19">
        <v>0</v>
      </c>
    </row>
    <row r="342" spans="2:9" ht="76.5" hidden="1" x14ac:dyDescent="0.2">
      <c r="B342" s="9" t="s">
        <v>10158</v>
      </c>
      <c r="C342" s="12" t="s">
        <v>84</v>
      </c>
      <c r="D342" s="14" t="s">
        <v>11215</v>
      </c>
      <c r="E342" s="10">
        <v>0</v>
      </c>
      <c r="F342" s="10" t="str">
        <f>IF(REKAPITULACIJA!$F$48*I342=0,"",REKAPITULACIJA!$F$48*I342)</f>
        <v/>
      </c>
      <c r="G342" s="10" t="str">
        <f t="shared" si="5"/>
        <v/>
      </c>
      <c r="I342" s="19">
        <v>0</v>
      </c>
    </row>
    <row r="343" spans="2:9" ht="76.5" hidden="1" x14ac:dyDescent="0.2">
      <c r="B343" s="9" t="s">
        <v>10159</v>
      </c>
      <c r="C343" s="12" t="s">
        <v>84</v>
      </c>
      <c r="D343" s="14" t="s">
        <v>11216</v>
      </c>
      <c r="E343" s="10">
        <v>0</v>
      </c>
      <c r="F343" s="10" t="str">
        <f>IF(REKAPITULACIJA!$F$48*I343=0,"",REKAPITULACIJA!$F$48*I343)</f>
        <v/>
      </c>
      <c r="G343" s="10" t="str">
        <f t="shared" si="5"/>
        <v/>
      </c>
      <c r="I343" s="19">
        <v>0</v>
      </c>
    </row>
    <row r="344" spans="2:9" ht="76.5" hidden="1" x14ac:dyDescent="0.2">
      <c r="B344" s="9" t="s">
        <v>10160</v>
      </c>
      <c r="C344" s="12" t="s">
        <v>84</v>
      </c>
      <c r="D344" s="14" t="s">
        <v>11217</v>
      </c>
      <c r="E344" s="162">
        <v>0</v>
      </c>
      <c r="F344" s="10">
        <f>IF(REKAPITULACIJA!$F$48*I344=0,"",REKAPITULACIJA!$F$48*I344)</f>
        <v>7.5</v>
      </c>
      <c r="G344" s="10">
        <f t="shared" si="5"/>
        <v>0</v>
      </c>
      <c r="I344" s="19">
        <v>7.5</v>
      </c>
    </row>
    <row r="345" spans="2:9" ht="76.5" hidden="1" x14ac:dyDescent="0.2">
      <c r="B345" s="9" t="s">
        <v>10161</v>
      </c>
      <c r="C345" s="12" t="s">
        <v>84</v>
      </c>
      <c r="D345" s="14" t="s">
        <v>11218</v>
      </c>
      <c r="E345" s="10">
        <v>0</v>
      </c>
      <c r="F345" s="10" t="str">
        <f>IF(REKAPITULACIJA!$F$48*I345=0,"",REKAPITULACIJA!$F$48*I345)</f>
        <v/>
      </c>
      <c r="G345" s="10" t="str">
        <f t="shared" si="5"/>
        <v/>
      </c>
      <c r="I345" s="19">
        <v>0</v>
      </c>
    </row>
    <row r="346" spans="2:9" ht="76.5" hidden="1" x14ac:dyDescent="0.2">
      <c r="B346" s="9" t="s">
        <v>10162</v>
      </c>
      <c r="C346" s="12" t="s">
        <v>84</v>
      </c>
      <c r="D346" s="14" t="s">
        <v>11219</v>
      </c>
      <c r="E346" s="10">
        <v>0</v>
      </c>
      <c r="F346" s="10" t="str">
        <f>IF(REKAPITULACIJA!$F$48*I346=0,"",REKAPITULACIJA!$F$48*I346)</f>
        <v/>
      </c>
      <c r="G346" s="10" t="str">
        <f t="shared" si="5"/>
        <v/>
      </c>
      <c r="I346" s="19">
        <v>0</v>
      </c>
    </row>
    <row r="347" spans="2:9" ht="76.5" hidden="1" x14ac:dyDescent="0.2">
      <c r="B347" s="9" t="s">
        <v>10163</v>
      </c>
      <c r="C347" s="12" t="s">
        <v>84</v>
      </c>
      <c r="D347" s="14" t="s">
        <v>11220</v>
      </c>
      <c r="E347" s="162">
        <v>0</v>
      </c>
      <c r="F347" s="10">
        <f>IF(REKAPITULACIJA!$F$48*I347=0,"",REKAPITULACIJA!$F$48*I347)</f>
        <v>15</v>
      </c>
      <c r="G347" s="10">
        <f t="shared" si="5"/>
        <v>0</v>
      </c>
      <c r="I347" s="19">
        <v>15</v>
      </c>
    </row>
    <row r="348" spans="2:9" ht="76.5" hidden="1" x14ac:dyDescent="0.2">
      <c r="B348" s="9" t="s">
        <v>10164</v>
      </c>
      <c r="C348" s="12" t="s">
        <v>84</v>
      </c>
      <c r="D348" s="14" t="s">
        <v>11221</v>
      </c>
      <c r="E348" s="162">
        <v>0</v>
      </c>
      <c r="F348" s="10">
        <f>IF(REKAPITULACIJA!$F$48*I348=0,"",REKAPITULACIJA!$F$48*I348)</f>
        <v>25</v>
      </c>
      <c r="G348" s="10">
        <f t="shared" si="5"/>
        <v>0</v>
      </c>
      <c r="I348" s="19">
        <v>25</v>
      </c>
    </row>
    <row r="349" spans="2:9" ht="76.5" hidden="1" x14ac:dyDescent="0.2">
      <c r="B349" s="9" t="s">
        <v>10165</v>
      </c>
      <c r="C349" s="12" t="s">
        <v>84</v>
      </c>
      <c r="D349" s="14" t="s">
        <v>11222</v>
      </c>
      <c r="E349" s="10">
        <v>0</v>
      </c>
      <c r="F349" s="10" t="str">
        <f>IF(REKAPITULACIJA!$F$48*I349=0,"",REKAPITULACIJA!$F$48*I349)</f>
        <v/>
      </c>
      <c r="G349" s="10" t="str">
        <f t="shared" si="5"/>
        <v/>
      </c>
      <c r="I349" s="19">
        <v>0</v>
      </c>
    </row>
    <row r="350" spans="2:9" ht="76.5" hidden="1" x14ac:dyDescent="0.2">
      <c r="B350" s="9" t="s">
        <v>10166</v>
      </c>
      <c r="C350" s="12" t="s">
        <v>47</v>
      </c>
      <c r="D350" s="14" t="s">
        <v>11223</v>
      </c>
      <c r="E350" s="10">
        <v>0</v>
      </c>
      <c r="F350" s="10" t="str">
        <f>IF(REKAPITULACIJA!$F$48*I350=0,"",REKAPITULACIJA!$F$48*I350)</f>
        <v/>
      </c>
      <c r="G350" s="10" t="str">
        <f t="shared" si="5"/>
        <v/>
      </c>
      <c r="I350" s="19">
        <v>0</v>
      </c>
    </row>
    <row r="351" spans="2:9" ht="76.5" hidden="1" x14ac:dyDescent="0.2">
      <c r="B351" s="9" t="s">
        <v>10167</v>
      </c>
      <c r="C351" s="12" t="s">
        <v>47</v>
      </c>
      <c r="D351" s="14" t="s">
        <v>11224</v>
      </c>
      <c r="E351" s="10">
        <v>0</v>
      </c>
      <c r="F351" s="10" t="str">
        <f>IF(REKAPITULACIJA!$F$48*I351=0,"",REKAPITULACIJA!$F$48*I351)</f>
        <v/>
      </c>
      <c r="G351" s="10" t="str">
        <f t="shared" si="5"/>
        <v/>
      </c>
      <c r="I351" s="19">
        <v>0</v>
      </c>
    </row>
    <row r="352" spans="2:9" ht="76.5" hidden="1" x14ac:dyDescent="0.2">
      <c r="B352" s="9" t="s">
        <v>10168</v>
      </c>
      <c r="C352" s="12" t="s">
        <v>47</v>
      </c>
      <c r="D352" s="14" t="s">
        <v>11225</v>
      </c>
      <c r="E352" s="10">
        <v>0</v>
      </c>
      <c r="F352" s="10" t="str">
        <f>IF(REKAPITULACIJA!$F$48*I352=0,"",REKAPITULACIJA!$F$48*I352)</f>
        <v/>
      </c>
      <c r="G352" s="10" t="str">
        <f t="shared" si="5"/>
        <v/>
      </c>
      <c r="I352" s="19">
        <v>0</v>
      </c>
    </row>
    <row r="353" spans="2:9" ht="63.75" hidden="1" x14ac:dyDescent="0.2">
      <c r="B353" s="9" t="s">
        <v>10169</v>
      </c>
      <c r="C353" s="12" t="s">
        <v>47</v>
      </c>
      <c r="D353" s="14" t="s">
        <v>10170</v>
      </c>
      <c r="E353" s="10">
        <v>0</v>
      </c>
      <c r="F353" s="10" t="str">
        <f>IF(REKAPITULACIJA!$F$48*I353=0,"",REKAPITULACIJA!$F$48*I353)</f>
        <v/>
      </c>
      <c r="G353" s="10" t="str">
        <f t="shared" si="5"/>
        <v/>
      </c>
      <c r="I353" s="19">
        <v>0</v>
      </c>
    </row>
    <row r="354" spans="2:9" ht="76.5" hidden="1" x14ac:dyDescent="0.2">
      <c r="B354" s="9" t="s">
        <v>10171</v>
      </c>
      <c r="C354" s="12" t="s">
        <v>47</v>
      </c>
      <c r="D354" s="14" t="s">
        <v>10172</v>
      </c>
      <c r="E354" s="10">
        <v>0</v>
      </c>
      <c r="F354" s="10" t="str">
        <f>IF(REKAPITULACIJA!$F$48*I354=0,"",REKAPITULACIJA!$F$48*I354)</f>
        <v/>
      </c>
      <c r="G354" s="10" t="str">
        <f t="shared" si="5"/>
        <v/>
      </c>
      <c r="I354" s="19">
        <v>0</v>
      </c>
    </row>
    <row r="355" spans="2:9" ht="76.5" hidden="1" x14ac:dyDescent="0.2">
      <c r="B355" s="9" t="s">
        <v>10173</v>
      </c>
      <c r="C355" s="12" t="s">
        <v>47</v>
      </c>
      <c r="D355" s="14" t="s">
        <v>10174</v>
      </c>
      <c r="E355" s="10">
        <v>0</v>
      </c>
      <c r="F355" s="10" t="str">
        <f>IF(REKAPITULACIJA!$F$48*I355=0,"",REKAPITULACIJA!$F$48*I355)</f>
        <v/>
      </c>
      <c r="G355" s="10" t="str">
        <f t="shared" si="5"/>
        <v/>
      </c>
      <c r="I355" s="19">
        <v>0</v>
      </c>
    </row>
    <row r="356" spans="2:9" ht="63.75" hidden="1" x14ac:dyDescent="0.2">
      <c r="B356" s="9" t="s">
        <v>10175</v>
      </c>
      <c r="C356" s="12" t="s">
        <v>47</v>
      </c>
      <c r="D356" s="14" t="s">
        <v>10176</v>
      </c>
      <c r="E356" s="162">
        <v>0</v>
      </c>
      <c r="F356" s="10">
        <f>IF(REKAPITULACIJA!$F$48*I356=0,"",REKAPITULACIJA!$F$48*I356)</f>
        <v>30</v>
      </c>
      <c r="G356" s="10">
        <f t="shared" si="5"/>
        <v>0</v>
      </c>
      <c r="I356" s="19">
        <v>30</v>
      </c>
    </row>
    <row r="357" spans="2:9" ht="63.75" hidden="1" x14ac:dyDescent="0.2">
      <c r="B357" s="9" t="s">
        <v>10177</v>
      </c>
      <c r="C357" s="12" t="s">
        <v>84</v>
      </c>
      <c r="D357" s="14" t="s">
        <v>11226</v>
      </c>
      <c r="E357" s="10">
        <v>0</v>
      </c>
      <c r="F357" s="10" t="str">
        <f>IF(REKAPITULACIJA!$F$48*I357=0,"",REKAPITULACIJA!$F$48*I357)</f>
        <v/>
      </c>
      <c r="G357" s="10" t="str">
        <f t="shared" si="5"/>
        <v/>
      </c>
      <c r="I357" s="19">
        <v>0</v>
      </c>
    </row>
    <row r="358" spans="2:9" ht="63.75" hidden="1" x14ac:dyDescent="0.2">
      <c r="B358" s="9" t="s">
        <v>10178</v>
      </c>
      <c r="C358" s="12" t="s">
        <v>84</v>
      </c>
      <c r="D358" s="14" t="s">
        <v>11227</v>
      </c>
      <c r="E358" s="10">
        <v>0</v>
      </c>
      <c r="F358" s="10" t="str">
        <f>IF(REKAPITULACIJA!$F$48*I358=0,"",REKAPITULACIJA!$F$48*I358)</f>
        <v/>
      </c>
      <c r="G358" s="10" t="str">
        <f t="shared" si="5"/>
        <v/>
      </c>
      <c r="I358" s="19">
        <v>0</v>
      </c>
    </row>
    <row r="359" spans="2:9" ht="63.75" hidden="1" x14ac:dyDescent="0.2">
      <c r="B359" s="9" t="s">
        <v>10179</v>
      </c>
      <c r="C359" s="12" t="s">
        <v>84</v>
      </c>
      <c r="D359" s="14" t="s">
        <v>11228</v>
      </c>
      <c r="E359" s="10">
        <v>0</v>
      </c>
      <c r="F359" s="10" t="str">
        <f>IF(REKAPITULACIJA!$F$48*I359=0,"",REKAPITULACIJA!$F$48*I359)</f>
        <v/>
      </c>
      <c r="G359" s="10" t="str">
        <f t="shared" si="5"/>
        <v/>
      </c>
      <c r="I359" s="19">
        <v>0</v>
      </c>
    </row>
    <row r="360" spans="2:9" ht="63.75" hidden="1" x14ac:dyDescent="0.2">
      <c r="B360" s="9" t="s">
        <v>10180</v>
      </c>
      <c r="C360" s="12" t="s">
        <v>84</v>
      </c>
      <c r="D360" s="14" t="s">
        <v>11229</v>
      </c>
      <c r="E360" s="10">
        <v>0</v>
      </c>
      <c r="F360" s="10" t="str">
        <f>IF(REKAPITULACIJA!$F$48*I360=0,"",REKAPITULACIJA!$F$48*I360)</f>
        <v/>
      </c>
      <c r="G360" s="10" t="str">
        <f t="shared" si="5"/>
        <v/>
      </c>
      <c r="I360" s="19">
        <v>0</v>
      </c>
    </row>
    <row r="361" spans="2:9" ht="63.75" hidden="1" x14ac:dyDescent="0.2">
      <c r="B361" s="9" t="s">
        <v>10181</v>
      </c>
      <c r="C361" s="12" t="s">
        <v>84</v>
      </c>
      <c r="D361" s="14" t="s">
        <v>11230</v>
      </c>
      <c r="E361" s="10">
        <v>0</v>
      </c>
      <c r="F361" s="10" t="str">
        <f>IF(REKAPITULACIJA!$F$48*I361=0,"",REKAPITULACIJA!$F$48*I361)</f>
        <v/>
      </c>
      <c r="G361" s="10" t="str">
        <f t="shared" si="5"/>
        <v/>
      </c>
      <c r="I361" s="19">
        <v>0</v>
      </c>
    </row>
    <row r="362" spans="2:9" ht="63.75" hidden="1" x14ac:dyDescent="0.2">
      <c r="B362" s="9" t="s">
        <v>10182</v>
      </c>
      <c r="C362" s="12" t="s">
        <v>84</v>
      </c>
      <c r="D362" s="14" t="s">
        <v>11231</v>
      </c>
      <c r="E362" s="10">
        <v>0</v>
      </c>
      <c r="F362" s="10" t="str">
        <f>IF(REKAPITULACIJA!$F$48*I362=0,"",REKAPITULACIJA!$F$48*I362)</f>
        <v/>
      </c>
      <c r="G362" s="10" t="str">
        <f t="shared" si="5"/>
        <v/>
      </c>
      <c r="I362" s="19">
        <v>0</v>
      </c>
    </row>
    <row r="363" spans="2:9" ht="63.75" hidden="1" x14ac:dyDescent="0.2">
      <c r="B363" s="9" t="s">
        <v>10183</v>
      </c>
      <c r="C363" s="12" t="s">
        <v>84</v>
      </c>
      <c r="D363" s="14" t="s">
        <v>11232</v>
      </c>
      <c r="E363" s="10">
        <v>0</v>
      </c>
      <c r="F363" s="10" t="str">
        <f>IF(REKAPITULACIJA!$F$48*I363=0,"",REKAPITULACIJA!$F$48*I363)</f>
        <v/>
      </c>
      <c r="G363" s="10" t="str">
        <f t="shared" ref="G363:G426" si="6">IF(F363="","",E363*F363)</f>
        <v/>
      </c>
      <c r="I363" s="19">
        <v>0</v>
      </c>
    </row>
    <row r="364" spans="2:9" ht="63.75" hidden="1" x14ac:dyDescent="0.2">
      <c r="B364" s="9" t="s">
        <v>10184</v>
      </c>
      <c r="C364" s="12" t="s">
        <v>84</v>
      </c>
      <c r="D364" s="14" t="s">
        <v>11233</v>
      </c>
      <c r="E364" s="10">
        <v>0</v>
      </c>
      <c r="F364" s="10" t="str">
        <f>IF(REKAPITULACIJA!$F$48*I364=0,"",REKAPITULACIJA!$F$48*I364)</f>
        <v/>
      </c>
      <c r="G364" s="10" t="str">
        <f t="shared" si="6"/>
        <v/>
      </c>
      <c r="I364" s="19">
        <v>0</v>
      </c>
    </row>
    <row r="365" spans="2:9" ht="63.75" hidden="1" x14ac:dyDescent="0.2">
      <c r="B365" s="9" t="s">
        <v>10185</v>
      </c>
      <c r="C365" s="12" t="s">
        <v>47</v>
      </c>
      <c r="D365" s="14" t="s">
        <v>10186</v>
      </c>
      <c r="E365" s="10">
        <v>0</v>
      </c>
      <c r="F365" s="10" t="str">
        <f>IF(REKAPITULACIJA!$F$48*I365=0,"",REKAPITULACIJA!$F$48*I365)</f>
        <v/>
      </c>
      <c r="G365" s="10" t="str">
        <f t="shared" si="6"/>
        <v/>
      </c>
      <c r="I365" s="19">
        <v>0</v>
      </c>
    </row>
    <row r="366" spans="2:9" ht="63.75" hidden="1" x14ac:dyDescent="0.2">
      <c r="B366" s="9" t="s">
        <v>10187</v>
      </c>
      <c r="C366" s="12" t="s">
        <v>47</v>
      </c>
      <c r="D366" s="14" t="s">
        <v>10188</v>
      </c>
      <c r="E366" s="10">
        <v>0</v>
      </c>
      <c r="F366" s="10" t="str">
        <f>IF(REKAPITULACIJA!$F$48*I366=0,"",REKAPITULACIJA!$F$48*I366)</f>
        <v/>
      </c>
      <c r="G366" s="10" t="str">
        <f t="shared" si="6"/>
        <v/>
      </c>
      <c r="I366" s="19">
        <v>0</v>
      </c>
    </row>
    <row r="367" spans="2:9" ht="63.75" hidden="1" x14ac:dyDescent="0.2">
      <c r="B367" s="9" t="s">
        <v>10189</v>
      </c>
      <c r="C367" s="12" t="s">
        <v>47</v>
      </c>
      <c r="D367" s="14" t="s">
        <v>10190</v>
      </c>
      <c r="E367" s="10">
        <v>0</v>
      </c>
      <c r="F367" s="10" t="str">
        <f>IF(REKAPITULACIJA!$F$48*I367=0,"",REKAPITULACIJA!$F$48*I367)</f>
        <v/>
      </c>
      <c r="G367" s="10" t="str">
        <f t="shared" si="6"/>
        <v/>
      </c>
      <c r="I367" s="19">
        <v>0</v>
      </c>
    </row>
    <row r="368" spans="2:9" ht="76.5" hidden="1" x14ac:dyDescent="0.2">
      <c r="B368" s="9" t="s">
        <v>10191</v>
      </c>
      <c r="C368" s="12" t="s">
        <v>47</v>
      </c>
      <c r="D368" s="14" t="s">
        <v>11234</v>
      </c>
      <c r="E368" s="10">
        <v>0</v>
      </c>
      <c r="F368" s="10" t="str">
        <f>IF(REKAPITULACIJA!$F$48*I368=0,"",REKAPITULACIJA!$F$48*I368)</f>
        <v/>
      </c>
      <c r="G368" s="10" t="str">
        <f t="shared" si="6"/>
        <v/>
      </c>
      <c r="I368" s="19">
        <v>0</v>
      </c>
    </row>
    <row r="369" spans="2:9" ht="76.5" hidden="1" x14ac:dyDescent="0.2">
      <c r="B369" s="9" t="s">
        <v>10192</v>
      </c>
      <c r="C369" s="12" t="s">
        <v>47</v>
      </c>
      <c r="D369" s="14" t="s">
        <v>11235</v>
      </c>
      <c r="E369" s="10">
        <v>0</v>
      </c>
      <c r="F369" s="10" t="str">
        <f>IF(REKAPITULACIJA!$F$48*I369=0,"",REKAPITULACIJA!$F$48*I369)</f>
        <v/>
      </c>
      <c r="G369" s="10" t="str">
        <f t="shared" si="6"/>
        <v/>
      </c>
      <c r="I369" s="19">
        <v>0</v>
      </c>
    </row>
    <row r="370" spans="2:9" ht="76.5" hidden="1" x14ac:dyDescent="0.2">
      <c r="B370" s="9" t="s">
        <v>10193</v>
      </c>
      <c r="C370" s="12" t="s">
        <v>47</v>
      </c>
      <c r="D370" s="14" t="s">
        <v>11236</v>
      </c>
      <c r="E370" s="10">
        <v>0</v>
      </c>
      <c r="F370" s="10" t="str">
        <f>IF(REKAPITULACIJA!$F$48*I370=0,"",REKAPITULACIJA!$F$48*I370)</f>
        <v/>
      </c>
      <c r="G370" s="10" t="str">
        <f t="shared" si="6"/>
        <v/>
      </c>
      <c r="I370" s="19">
        <v>0</v>
      </c>
    </row>
    <row r="371" spans="2:9" ht="76.5" hidden="1" x14ac:dyDescent="0.2">
      <c r="B371" s="9" t="s">
        <v>10194</v>
      </c>
      <c r="C371" s="12" t="s">
        <v>47</v>
      </c>
      <c r="D371" s="14" t="s">
        <v>11237</v>
      </c>
      <c r="E371" s="10">
        <v>0</v>
      </c>
      <c r="F371" s="10" t="str">
        <f>IF(REKAPITULACIJA!$F$48*I371=0,"",REKAPITULACIJA!$F$48*I371)</f>
        <v/>
      </c>
      <c r="G371" s="10" t="str">
        <f t="shared" si="6"/>
        <v/>
      </c>
      <c r="I371" s="19">
        <v>0</v>
      </c>
    </row>
    <row r="372" spans="2:9" ht="63.75" hidden="1" x14ac:dyDescent="0.2">
      <c r="B372" s="9" t="s">
        <v>10195</v>
      </c>
      <c r="C372" s="12" t="s">
        <v>84</v>
      </c>
      <c r="D372" s="14" t="s">
        <v>11238</v>
      </c>
      <c r="E372" s="10">
        <v>0</v>
      </c>
      <c r="F372" s="10" t="str">
        <f>IF(REKAPITULACIJA!$F$48*I372=0,"",REKAPITULACIJA!$F$48*I372)</f>
        <v/>
      </c>
      <c r="G372" s="10" t="str">
        <f t="shared" si="6"/>
        <v/>
      </c>
      <c r="I372" s="19">
        <v>0</v>
      </c>
    </row>
    <row r="373" spans="2:9" ht="63.75" hidden="1" x14ac:dyDescent="0.2">
      <c r="B373" s="9" t="s">
        <v>10196</v>
      </c>
      <c r="C373" s="12" t="s">
        <v>84</v>
      </c>
      <c r="D373" s="14" t="s">
        <v>11239</v>
      </c>
      <c r="E373" s="10">
        <v>0</v>
      </c>
      <c r="F373" s="10" t="str">
        <f>IF(REKAPITULACIJA!$F$48*I373=0,"",REKAPITULACIJA!$F$48*I373)</f>
        <v/>
      </c>
      <c r="G373" s="10" t="str">
        <f t="shared" si="6"/>
        <v/>
      </c>
      <c r="I373" s="19">
        <v>0</v>
      </c>
    </row>
    <row r="374" spans="2:9" ht="63.75" hidden="1" x14ac:dyDescent="0.2">
      <c r="B374" s="9" t="s">
        <v>10197</v>
      </c>
      <c r="C374" s="12" t="s">
        <v>84</v>
      </c>
      <c r="D374" s="14" t="s">
        <v>11240</v>
      </c>
      <c r="E374" s="10">
        <v>0</v>
      </c>
      <c r="F374" s="10" t="str">
        <f>IF(REKAPITULACIJA!$F$48*I374=0,"",REKAPITULACIJA!$F$48*I374)</f>
        <v/>
      </c>
      <c r="G374" s="10" t="str">
        <f t="shared" si="6"/>
        <v/>
      </c>
      <c r="I374" s="19">
        <v>0</v>
      </c>
    </row>
    <row r="375" spans="2:9" ht="63.75" hidden="1" x14ac:dyDescent="0.2">
      <c r="B375" s="9" t="s">
        <v>10198</v>
      </c>
      <c r="C375" s="12" t="s">
        <v>84</v>
      </c>
      <c r="D375" s="14" t="s">
        <v>11241</v>
      </c>
      <c r="E375" s="10">
        <v>0</v>
      </c>
      <c r="F375" s="10" t="str">
        <f>IF(REKAPITULACIJA!$F$48*I375=0,"",REKAPITULACIJA!$F$48*I375)</f>
        <v/>
      </c>
      <c r="G375" s="10" t="str">
        <f t="shared" si="6"/>
        <v/>
      </c>
      <c r="I375" s="19">
        <v>0</v>
      </c>
    </row>
    <row r="376" spans="2:9" ht="63.75" hidden="1" x14ac:dyDescent="0.2">
      <c r="B376" s="9" t="s">
        <v>10199</v>
      </c>
      <c r="C376" s="12" t="s">
        <v>84</v>
      </c>
      <c r="D376" s="14" t="s">
        <v>11242</v>
      </c>
      <c r="E376" s="10">
        <v>0</v>
      </c>
      <c r="F376" s="10" t="str">
        <f>IF(REKAPITULACIJA!$F$48*I376=0,"",REKAPITULACIJA!$F$48*I376)</f>
        <v/>
      </c>
      <c r="G376" s="10" t="str">
        <f t="shared" si="6"/>
        <v/>
      </c>
      <c r="I376" s="19">
        <v>0</v>
      </c>
    </row>
    <row r="377" spans="2:9" ht="63.75" hidden="1" x14ac:dyDescent="0.2">
      <c r="B377" s="9" t="s">
        <v>10200</v>
      </c>
      <c r="C377" s="12" t="s">
        <v>84</v>
      </c>
      <c r="D377" s="14" t="s">
        <v>11243</v>
      </c>
      <c r="E377" s="10">
        <v>0</v>
      </c>
      <c r="F377" s="10" t="str">
        <f>IF(REKAPITULACIJA!$F$48*I377=0,"",REKAPITULACIJA!$F$48*I377)</f>
        <v/>
      </c>
      <c r="G377" s="10" t="str">
        <f t="shared" si="6"/>
        <v/>
      </c>
      <c r="I377" s="19">
        <v>0</v>
      </c>
    </row>
    <row r="378" spans="2:9" ht="63.75" hidden="1" x14ac:dyDescent="0.2">
      <c r="B378" s="9" t="s">
        <v>10201</v>
      </c>
      <c r="C378" s="12" t="s">
        <v>84</v>
      </c>
      <c r="D378" s="14" t="s">
        <v>11244</v>
      </c>
      <c r="E378" s="10">
        <v>0</v>
      </c>
      <c r="F378" s="10" t="str">
        <f>IF(REKAPITULACIJA!$F$48*I378=0,"",REKAPITULACIJA!$F$48*I378)</f>
        <v/>
      </c>
      <c r="G378" s="10" t="str">
        <f t="shared" si="6"/>
        <v/>
      </c>
      <c r="I378" s="19">
        <v>0</v>
      </c>
    </row>
    <row r="379" spans="2:9" ht="63.75" hidden="1" x14ac:dyDescent="0.2">
      <c r="B379" s="9" t="s">
        <v>10202</v>
      </c>
      <c r="C379" s="12" t="s">
        <v>84</v>
      </c>
      <c r="D379" s="14" t="s">
        <v>11245</v>
      </c>
      <c r="E379" s="10">
        <v>0</v>
      </c>
      <c r="F379" s="10" t="str">
        <f>IF(REKAPITULACIJA!$F$48*I379=0,"",REKAPITULACIJA!$F$48*I379)</f>
        <v/>
      </c>
      <c r="G379" s="10" t="str">
        <f t="shared" si="6"/>
        <v/>
      </c>
      <c r="I379" s="19">
        <v>0</v>
      </c>
    </row>
    <row r="380" spans="2:9" ht="63.75" hidden="1" x14ac:dyDescent="0.2">
      <c r="B380" s="9" t="s">
        <v>10203</v>
      </c>
      <c r="C380" s="12" t="s">
        <v>84</v>
      </c>
      <c r="D380" s="14" t="s">
        <v>11246</v>
      </c>
      <c r="E380" s="10">
        <v>0</v>
      </c>
      <c r="F380" s="10" t="str">
        <f>IF(REKAPITULACIJA!$F$48*I380=0,"",REKAPITULACIJA!$F$48*I380)</f>
        <v/>
      </c>
      <c r="G380" s="10" t="str">
        <f t="shared" si="6"/>
        <v/>
      </c>
      <c r="I380" s="19">
        <v>0</v>
      </c>
    </row>
    <row r="381" spans="2:9" ht="63.75" hidden="1" x14ac:dyDescent="0.2">
      <c r="B381" s="9" t="s">
        <v>10204</v>
      </c>
      <c r="C381" s="12" t="s">
        <v>84</v>
      </c>
      <c r="D381" s="14" t="s">
        <v>11247</v>
      </c>
      <c r="E381" s="10">
        <v>0</v>
      </c>
      <c r="F381" s="10" t="str">
        <f>IF(REKAPITULACIJA!$F$48*I381=0,"",REKAPITULACIJA!$F$48*I381)</f>
        <v/>
      </c>
      <c r="G381" s="10" t="str">
        <f t="shared" si="6"/>
        <v/>
      </c>
      <c r="I381" s="19">
        <v>0</v>
      </c>
    </row>
    <row r="382" spans="2:9" ht="63.75" hidden="1" x14ac:dyDescent="0.2">
      <c r="B382" s="9" t="s">
        <v>10205</v>
      </c>
      <c r="C382" s="12" t="s">
        <v>84</v>
      </c>
      <c r="D382" s="14" t="s">
        <v>11248</v>
      </c>
      <c r="E382" s="10">
        <v>0</v>
      </c>
      <c r="F382" s="10" t="str">
        <f>IF(REKAPITULACIJA!$F$48*I382=0,"",REKAPITULACIJA!$F$48*I382)</f>
        <v/>
      </c>
      <c r="G382" s="10" t="str">
        <f t="shared" si="6"/>
        <v/>
      </c>
      <c r="I382" s="19">
        <v>0</v>
      </c>
    </row>
    <row r="383" spans="2:9" ht="63.75" hidden="1" x14ac:dyDescent="0.2">
      <c r="B383" s="9" t="s">
        <v>10206</v>
      </c>
      <c r="C383" s="12" t="s">
        <v>84</v>
      </c>
      <c r="D383" s="14" t="s">
        <v>11249</v>
      </c>
      <c r="E383" s="10">
        <v>0</v>
      </c>
      <c r="F383" s="10" t="str">
        <f>IF(REKAPITULACIJA!$F$48*I383=0,"",REKAPITULACIJA!$F$48*I383)</f>
        <v/>
      </c>
      <c r="G383" s="10" t="str">
        <f t="shared" si="6"/>
        <v/>
      </c>
      <c r="I383" s="19">
        <v>0</v>
      </c>
    </row>
    <row r="384" spans="2:9" ht="63.75" hidden="1" x14ac:dyDescent="0.2">
      <c r="B384" s="9" t="s">
        <v>10207</v>
      </c>
      <c r="C384" s="12" t="s">
        <v>84</v>
      </c>
      <c r="D384" s="14" t="s">
        <v>11250</v>
      </c>
      <c r="E384" s="10">
        <v>0</v>
      </c>
      <c r="F384" s="10" t="str">
        <f>IF(REKAPITULACIJA!$F$48*I384=0,"",REKAPITULACIJA!$F$48*I384)</f>
        <v/>
      </c>
      <c r="G384" s="10" t="str">
        <f t="shared" si="6"/>
        <v/>
      </c>
      <c r="I384" s="19">
        <v>0</v>
      </c>
    </row>
    <row r="385" spans="2:9" ht="63.75" hidden="1" x14ac:dyDescent="0.2">
      <c r="B385" s="9" t="s">
        <v>10208</v>
      </c>
      <c r="C385" s="12" t="s">
        <v>84</v>
      </c>
      <c r="D385" s="14" t="s">
        <v>11251</v>
      </c>
      <c r="E385" s="10">
        <v>0</v>
      </c>
      <c r="F385" s="10" t="str">
        <f>IF(REKAPITULACIJA!$F$48*I385=0,"",REKAPITULACIJA!$F$48*I385)</f>
        <v/>
      </c>
      <c r="G385" s="10" t="str">
        <f t="shared" si="6"/>
        <v/>
      </c>
      <c r="I385" s="19">
        <v>0</v>
      </c>
    </row>
    <row r="386" spans="2:9" ht="63.75" hidden="1" x14ac:dyDescent="0.2">
      <c r="B386" s="9" t="s">
        <v>10209</v>
      </c>
      <c r="C386" s="12" t="s">
        <v>84</v>
      </c>
      <c r="D386" s="14" t="s">
        <v>11252</v>
      </c>
      <c r="E386" s="10">
        <v>0</v>
      </c>
      <c r="F386" s="10" t="str">
        <f>IF(REKAPITULACIJA!$F$48*I386=0,"",REKAPITULACIJA!$F$48*I386)</f>
        <v/>
      </c>
      <c r="G386" s="10" t="str">
        <f t="shared" si="6"/>
        <v/>
      </c>
      <c r="I386" s="19">
        <v>0</v>
      </c>
    </row>
    <row r="387" spans="2:9" ht="63.75" hidden="1" x14ac:dyDescent="0.2">
      <c r="B387" s="9" t="s">
        <v>10210</v>
      </c>
      <c r="C387" s="12" t="s">
        <v>84</v>
      </c>
      <c r="D387" s="14" t="s">
        <v>11253</v>
      </c>
      <c r="E387" s="10">
        <v>0</v>
      </c>
      <c r="F387" s="10" t="str">
        <f>IF(REKAPITULACIJA!$F$48*I387=0,"",REKAPITULACIJA!$F$48*I387)</f>
        <v/>
      </c>
      <c r="G387" s="10" t="str">
        <f t="shared" si="6"/>
        <v/>
      </c>
      <c r="I387" s="19">
        <v>0</v>
      </c>
    </row>
    <row r="388" spans="2:9" ht="63.75" hidden="1" x14ac:dyDescent="0.2">
      <c r="B388" s="9" t="s">
        <v>10211</v>
      </c>
      <c r="C388" s="12" t="s">
        <v>47</v>
      </c>
      <c r="D388" s="14" t="s">
        <v>11254</v>
      </c>
      <c r="E388" s="10">
        <v>0</v>
      </c>
      <c r="F388" s="10" t="str">
        <f>IF(REKAPITULACIJA!$F$48*I388=0,"",REKAPITULACIJA!$F$48*I388)</f>
        <v/>
      </c>
      <c r="G388" s="10" t="str">
        <f t="shared" si="6"/>
        <v/>
      </c>
      <c r="I388" s="19">
        <v>0</v>
      </c>
    </row>
    <row r="389" spans="2:9" ht="63.75" hidden="1" x14ac:dyDescent="0.2">
      <c r="B389" s="9" t="s">
        <v>10212</v>
      </c>
      <c r="C389" s="12" t="s">
        <v>47</v>
      </c>
      <c r="D389" s="14" t="s">
        <v>11255</v>
      </c>
      <c r="E389" s="10">
        <v>0</v>
      </c>
      <c r="F389" s="10" t="str">
        <f>IF(REKAPITULACIJA!$F$48*I389=0,"",REKAPITULACIJA!$F$48*I389)</f>
        <v/>
      </c>
      <c r="G389" s="10" t="str">
        <f t="shared" si="6"/>
        <v/>
      </c>
      <c r="I389" s="19">
        <v>0</v>
      </c>
    </row>
    <row r="390" spans="2:9" ht="63.75" hidden="1" x14ac:dyDescent="0.2">
      <c r="B390" s="9" t="s">
        <v>10213</v>
      </c>
      <c r="C390" s="12" t="s">
        <v>47</v>
      </c>
      <c r="D390" s="14" t="s">
        <v>11256</v>
      </c>
      <c r="E390" s="10">
        <v>0</v>
      </c>
      <c r="F390" s="10" t="str">
        <f>IF(REKAPITULACIJA!$F$48*I390=0,"",REKAPITULACIJA!$F$48*I390)</f>
        <v/>
      </c>
      <c r="G390" s="10" t="str">
        <f t="shared" si="6"/>
        <v/>
      </c>
      <c r="I390" s="19">
        <v>0</v>
      </c>
    </row>
    <row r="391" spans="2:9" ht="63.75" hidden="1" x14ac:dyDescent="0.2">
      <c r="B391" s="9" t="s">
        <v>10214</v>
      </c>
      <c r="C391" s="12" t="s">
        <v>47</v>
      </c>
      <c r="D391" s="14" t="s">
        <v>11257</v>
      </c>
      <c r="E391" s="10">
        <v>0</v>
      </c>
      <c r="F391" s="10" t="str">
        <f>IF(REKAPITULACIJA!$F$48*I391=0,"",REKAPITULACIJA!$F$48*I391)</f>
        <v/>
      </c>
      <c r="G391" s="10" t="str">
        <f t="shared" si="6"/>
        <v/>
      </c>
      <c r="I391" s="19">
        <v>0</v>
      </c>
    </row>
    <row r="392" spans="2:9" ht="63.75" hidden="1" x14ac:dyDescent="0.2">
      <c r="B392" s="9" t="s">
        <v>10215</v>
      </c>
      <c r="C392" s="12" t="s">
        <v>84</v>
      </c>
      <c r="D392" s="14" t="s">
        <v>11258</v>
      </c>
      <c r="E392" s="10">
        <v>0</v>
      </c>
      <c r="F392" s="10" t="str">
        <f>IF(REKAPITULACIJA!$F$48*I392=0,"",REKAPITULACIJA!$F$48*I392)</f>
        <v/>
      </c>
      <c r="G392" s="10" t="str">
        <f t="shared" si="6"/>
        <v/>
      </c>
      <c r="I392" s="19">
        <v>0</v>
      </c>
    </row>
    <row r="393" spans="2:9" ht="63.75" hidden="1" x14ac:dyDescent="0.2">
      <c r="B393" s="9" t="s">
        <v>10216</v>
      </c>
      <c r="C393" s="12" t="s">
        <v>84</v>
      </c>
      <c r="D393" s="14" t="s">
        <v>11259</v>
      </c>
      <c r="E393" s="10">
        <v>0</v>
      </c>
      <c r="F393" s="10" t="str">
        <f>IF(REKAPITULACIJA!$F$48*I393=0,"",REKAPITULACIJA!$F$48*I393)</f>
        <v/>
      </c>
      <c r="G393" s="10" t="str">
        <f t="shared" si="6"/>
        <v/>
      </c>
      <c r="I393" s="19">
        <v>0</v>
      </c>
    </row>
    <row r="394" spans="2:9" ht="63.75" hidden="1" x14ac:dyDescent="0.2">
      <c r="B394" s="9" t="s">
        <v>10217</v>
      </c>
      <c r="C394" s="12" t="s">
        <v>84</v>
      </c>
      <c r="D394" s="14" t="s">
        <v>11260</v>
      </c>
      <c r="E394" s="10">
        <v>0</v>
      </c>
      <c r="F394" s="10" t="str">
        <f>IF(REKAPITULACIJA!$F$48*I394=0,"",REKAPITULACIJA!$F$48*I394)</f>
        <v/>
      </c>
      <c r="G394" s="10" t="str">
        <f t="shared" si="6"/>
        <v/>
      </c>
      <c r="I394" s="19">
        <v>0</v>
      </c>
    </row>
    <row r="395" spans="2:9" ht="63.75" hidden="1" x14ac:dyDescent="0.2">
      <c r="B395" s="9" t="s">
        <v>10218</v>
      </c>
      <c r="C395" s="12" t="s">
        <v>84</v>
      </c>
      <c r="D395" s="14" t="s">
        <v>11261</v>
      </c>
      <c r="E395" s="10">
        <v>0</v>
      </c>
      <c r="F395" s="10" t="str">
        <f>IF(REKAPITULACIJA!$F$48*I395=0,"",REKAPITULACIJA!$F$48*I395)</f>
        <v/>
      </c>
      <c r="G395" s="10" t="str">
        <f t="shared" si="6"/>
        <v/>
      </c>
      <c r="I395" s="19">
        <v>0</v>
      </c>
    </row>
    <row r="396" spans="2:9" ht="63.75" hidden="1" x14ac:dyDescent="0.2">
      <c r="B396" s="9" t="s">
        <v>10219</v>
      </c>
      <c r="C396" s="12" t="s">
        <v>84</v>
      </c>
      <c r="D396" s="14" t="s">
        <v>11262</v>
      </c>
      <c r="E396" s="10">
        <v>0</v>
      </c>
      <c r="F396" s="10" t="str">
        <f>IF(REKAPITULACIJA!$F$48*I396=0,"",REKAPITULACIJA!$F$48*I396)</f>
        <v/>
      </c>
      <c r="G396" s="10" t="str">
        <f t="shared" si="6"/>
        <v/>
      </c>
      <c r="I396" s="19">
        <v>0</v>
      </c>
    </row>
    <row r="397" spans="2:9" ht="63.75" hidden="1" x14ac:dyDescent="0.2">
      <c r="B397" s="9" t="s">
        <v>10220</v>
      </c>
      <c r="C397" s="12" t="s">
        <v>84</v>
      </c>
      <c r="D397" s="14" t="s">
        <v>11263</v>
      </c>
      <c r="E397" s="10">
        <v>0</v>
      </c>
      <c r="F397" s="10" t="str">
        <f>IF(REKAPITULACIJA!$F$48*I397=0,"",REKAPITULACIJA!$F$48*I397)</f>
        <v/>
      </c>
      <c r="G397" s="10" t="str">
        <f t="shared" si="6"/>
        <v/>
      </c>
      <c r="I397" s="19">
        <v>0</v>
      </c>
    </row>
    <row r="398" spans="2:9" ht="63.75" hidden="1" x14ac:dyDescent="0.2">
      <c r="B398" s="9" t="s">
        <v>10221</v>
      </c>
      <c r="C398" s="12" t="s">
        <v>84</v>
      </c>
      <c r="D398" s="14" t="s">
        <v>11264</v>
      </c>
      <c r="E398" s="10">
        <v>0</v>
      </c>
      <c r="F398" s="10" t="str">
        <f>IF(REKAPITULACIJA!$F$48*I398=0,"",REKAPITULACIJA!$F$48*I398)</f>
        <v/>
      </c>
      <c r="G398" s="10" t="str">
        <f t="shared" si="6"/>
        <v/>
      </c>
      <c r="I398" s="19">
        <v>0</v>
      </c>
    </row>
    <row r="399" spans="2:9" ht="63.75" hidden="1" x14ac:dyDescent="0.2">
      <c r="B399" s="9" t="s">
        <v>10222</v>
      </c>
      <c r="C399" s="12" t="s">
        <v>84</v>
      </c>
      <c r="D399" s="14" t="s">
        <v>11265</v>
      </c>
      <c r="E399" s="10">
        <v>0</v>
      </c>
      <c r="F399" s="10" t="str">
        <f>IF(REKAPITULACIJA!$F$48*I399=0,"",REKAPITULACIJA!$F$48*I399)</f>
        <v/>
      </c>
      <c r="G399" s="10" t="str">
        <f t="shared" si="6"/>
        <v/>
      </c>
      <c r="I399" s="19">
        <v>0</v>
      </c>
    </row>
    <row r="400" spans="2:9" ht="63.75" hidden="1" x14ac:dyDescent="0.2">
      <c r="B400" s="9" t="s">
        <v>10223</v>
      </c>
      <c r="C400" s="12" t="s">
        <v>84</v>
      </c>
      <c r="D400" s="14" t="s">
        <v>11266</v>
      </c>
      <c r="E400" s="10">
        <v>0</v>
      </c>
      <c r="F400" s="10" t="str">
        <f>IF(REKAPITULACIJA!$F$48*I400=0,"",REKAPITULACIJA!$F$48*I400)</f>
        <v/>
      </c>
      <c r="G400" s="10" t="str">
        <f t="shared" si="6"/>
        <v/>
      </c>
      <c r="I400" s="19">
        <v>0</v>
      </c>
    </row>
    <row r="401" spans="2:9" ht="63.75" hidden="1" x14ac:dyDescent="0.2">
      <c r="B401" s="9" t="s">
        <v>10224</v>
      </c>
      <c r="C401" s="12" t="s">
        <v>84</v>
      </c>
      <c r="D401" s="14" t="s">
        <v>11267</v>
      </c>
      <c r="E401" s="10">
        <v>0</v>
      </c>
      <c r="F401" s="10" t="str">
        <f>IF(REKAPITULACIJA!$F$48*I401=0,"",REKAPITULACIJA!$F$48*I401)</f>
        <v/>
      </c>
      <c r="G401" s="10" t="str">
        <f t="shared" si="6"/>
        <v/>
      </c>
      <c r="I401" s="19">
        <v>0</v>
      </c>
    </row>
    <row r="402" spans="2:9" ht="63.75" hidden="1" x14ac:dyDescent="0.2">
      <c r="B402" s="9" t="s">
        <v>10225</v>
      </c>
      <c r="C402" s="12" t="s">
        <v>84</v>
      </c>
      <c r="D402" s="14" t="s">
        <v>11268</v>
      </c>
      <c r="E402" s="10">
        <v>0</v>
      </c>
      <c r="F402" s="10" t="str">
        <f>IF(REKAPITULACIJA!$F$48*I402=0,"",REKAPITULACIJA!$F$48*I402)</f>
        <v/>
      </c>
      <c r="G402" s="10" t="str">
        <f t="shared" si="6"/>
        <v/>
      </c>
      <c r="I402" s="19">
        <v>0</v>
      </c>
    </row>
    <row r="403" spans="2:9" ht="63.75" hidden="1" x14ac:dyDescent="0.2">
      <c r="B403" s="9" t="s">
        <v>10226</v>
      </c>
      <c r="C403" s="12" t="s">
        <v>84</v>
      </c>
      <c r="D403" s="14" t="s">
        <v>11269</v>
      </c>
      <c r="E403" s="10">
        <v>0</v>
      </c>
      <c r="F403" s="10" t="str">
        <f>IF(REKAPITULACIJA!$F$48*I403=0,"",REKAPITULACIJA!$F$48*I403)</f>
        <v/>
      </c>
      <c r="G403" s="10" t="str">
        <f t="shared" si="6"/>
        <v/>
      </c>
      <c r="I403" s="19">
        <v>0</v>
      </c>
    </row>
    <row r="404" spans="2:9" ht="63.75" hidden="1" x14ac:dyDescent="0.2">
      <c r="B404" s="9" t="s">
        <v>10227</v>
      </c>
      <c r="C404" s="12" t="s">
        <v>84</v>
      </c>
      <c r="D404" s="14" t="s">
        <v>11270</v>
      </c>
      <c r="E404" s="10">
        <v>0</v>
      </c>
      <c r="F404" s="10" t="str">
        <f>IF(REKAPITULACIJA!$F$48*I404=0,"",REKAPITULACIJA!$F$48*I404)</f>
        <v/>
      </c>
      <c r="G404" s="10" t="str">
        <f t="shared" si="6"/>
        <v/>
      </c>
      <c r="I404" s="19">
        <v>0</v>
      </c>
    </row>
    <row r="405" spans="2:9" ht="63.75" hidden="1" x14ac:dyDescent="0.2">
      <c r="B405" s="9" t="s">
        <v>10228</v>
      </c>
      <c r="C405" s="12" t="s">
        <v>84</v>
      </c>
      <c r="D405" s="14" t="s">
        <v>11271</v>
      </c>
      <c r="E405" s="10">
        <v>0</v>
      </c>
      <c r="F405" s="10" t="str">
        <f>IF(REKAPITULACIJA!$F$48*I405=0,"",REKAPITULACIJA!$F$48*I405)</f>
        <v/>
      </c>
      <c r="G405" s="10" t="str">
        <f t="shared" si="6"/>
        <v/>
      </c>
      <c r="I405" s="19">
        <v>0</v>
      </c>
    </row>
    <row r="406" spans="2:9" ht="63.75" hidden="1" x14ac:dyDescent="0.2">
      <c r="B406" s="9" t="s">
        <v>10229</v>
      </c>
      <c r="C406" s="12" t="s">
        <v>84</v>
      </c>
      <c r="D406" s="14" t="s">
        <v>11272</v>
      </c>
      <c r="E406" s="10">
        <v>0</v>
      </c>
      <c r="F406" s="10" t="str">
        <f>IF(REKAPITULACIJA!$F$48*I406=0,"",REKAPITULACIJA!$F$48*I406)</f>
        <v/>
      </c>
      <c r="G406" s="10" t="str">
        <f t="shared" si="6"/>
        <v/>
      </c>
      <c r="I406" s="19">
        <v>0</v>
      </c>
    </row>
    <row r="407" spans="2:9" ht="63.75" hidden="1" x14ac:dyDescent="0.2">
      <c r="B407" s="9" t="s">
        <v>10230</v>
      </c>
      <c r="C407" s="12" t="s">
        <v>84</v>
      </c>
      <c r="D407" s="14" t="s">
        <v>11273</v>
      </c>
      <c r="E407" s="10">
        <v>0</v>
      </c>
      <c r="F407" s="10" t="str">
        <f>IF(REKAPITULACIJA!$F$48*I407=0,"",REKAPITULACIJA!$F$48*I407)</f>
        <v/>
      </c>
      <c r="G407" s="10" t="str">
        <f t="shared" si="6"/>
        <v/>
      </c>
      <c r="I407" s="19">
        <v>0</v>
      </c>
    </row>
    <row r="408" spans="2:9" ht="38.25" hidden="1" x14ac:dyDescent="0.2">
      <c r="B408" s="9" t="s">
        <v>10231</v>
      </c>
      <c r="C408" s="12" t="s">
        <v>84</v>
      </c>
      <c r="D408" s="14" t="s">
        <v>10232</v>
      </c>
      <c r="E408" s="10">
        <v>0</v>
      </c>
      <c r="F408" s="10" t="str">
        <f>IF(REKAPITULACIJA!$F$48*I408=0,"",REKAPITULACIJA!$F$48*I408)</f>
        <v/>
      </c>
      <c r="G408" s="10" t="str">
        <f t="shared" si="6"/>
        <v/>
      </c>
      <c r="I408" s="19">
        <v>0</v>
      </c>
    </row>
    <row r="409" spans="2:9" ht="38.25" hidden="1" x14ac:dyDescent="0.2">
      <c r="B409" s="9" t="s">
        <v>10233</v>
      </c>
      <c r="C409" s="12" t="s">
        <v>84</v>
      </c>
      <c r="D409" s="14" t="s">
        <v>10234</v>
      </c>
      <c r="E409" s="10">
        <v>0</v>
      </c>
      <c r="F409" s="10" t="str">
        <f>IF(REKAPITULACIJA!$F$48*I409=0,"",REKAPITULACIJA!$F$48*I409)</f>
        <v/>
      </c>
      <c r="G409" s="10" t="str">
        <f t="shared" si="6"/>
        <v/>
      </c>
      <c r="I409" s="19">
        <v>0</v>
      </c>
    </row>
    <row r="410" spans="2:9" ht="38.25" hidden="1" x14ac:dyDescent="0.2">
      <c r="B410" s="9" t="s">
        <v>10235</v>
      </c>
      <c r="C410" s="12" t="s">
        <v>84</v>
      </c>
      <c r="D410" s="14" t="s">
        <v>10236</v>
      </c>
      <c r="E410" s="10">
        <v>0</v>
      </c>
      <c r="F410" s="10" t="str">
        <f>IF(REKAPITULACIJA!$F$48*I410=0,"",REKAPITULACIJA!$F$48*I410)</f>
        <v/>
      </c>
      <c r="G410" s="10" t="str">
        <f t="shared" si="6"/>
        <v/>
      </c>
      <c r="I410" s="19">
        <v>0</v>
      </c>
    </row>
    <row r="411" spans="2:9" ht="38.25" hidden="1" x14ac:dyDescent="0.2">
      <c r="B411" s="9" t="s">
        <v>10237</v>
      </c>
      <c r="C411" s="12" t="s">
        <v>84</v>
      </c>
      <c r="D411" s="14" t="s">
        <v>10238</v>
      </c>
      <c r="E411" s="10">
        <v>0</v>
      </c>
      <c r="F411" s="10" t="str">
        <f>IF(REKAPITULACIJA!$F$48*I411=0,"",REKAPITULACIJA!$F$48*I411)</f>
        <v/>
      </c>
      <c r="G411" s="10" t="str">
        <f t="shared" si="6"/>
        <v/>
      </c>
      <c r="I411" s="19">
        <v>0</v>
      </c>
    </row>
    <row r="412" spans="2:9" ht="38.25" hidden="1" x14ac:dyDescent="0.2">
      <c r="B412" s="9" t="s">
        <v>10239</v>
      </c>
      <c r="C412" s="12" t="s">
        <v>84</v>
      </c>
      <c r="D412" s="14" t="s">
        <v>10240</v>
      </c>
      <c r="E412" s="10">
        <v>0</v>
      </c>
      <c r="F412" s="10" t="str">
        <f>IF(REKAPITULACIJA!$F$48*I412=0,"",REKAPITULACIJA!$F$48*I412)</f>
        <v/>
      </c>
      <c r="G412" s="10" t="str">
        <f t="shared" si="6"/>
        <v/>
      </c>
      <c r="I412" s="19">
        <v>0</v>
      </c>
    </row>
    <row r="413" spans="2:9" ht="51" hidden="1" x14ac:dyDescent="0.2">
      <c r="B413" s="9" t="s">
        <v>10241</v>
      </c>
      <c r="C413" s="12" t="s">
        <v>84</v>
      </c>
      <c r="D413" s="14" t="s">
        <v>11274</v>
      </c>
      <c r="E413" s="10">
        <v>0</v>
      </c>
      <c r="F413" s="10" t="str">
        <f>IF(REKAPITULACIJA!$F$48*I413=0,"",REKAPITULACIJA!$F$48*I413)</f>
        <v/>
      </c>
      <c r="G413" s="10" t="str">
        <f t="shared" si="6"/>
        <v/>
      </c>
      <c r="I413" s="19">
        <v>0</v>
      </c>
    </row>
    <row r="414" spans="2:9" ht="51" hidden="1" x14ac:dyDescent="0.2">
      <c r="B414" s="9" t="s">
        <v>10242</v>
      </c>
      <c r="C414" s="12" t="s">
        <v>84</v>
      </c>
      <c r="D414" s="14" t="s">
        <v>11275</v>
      </c>
      <c r="E414" s="10">
        <v>0</v>
      </c>
      <c r="F414" s="10" t="str">
        <f>IF(REKAPITULACIJA!$F$48*I414=0,"",REKAPITULACIJA!$F$48*I414)</f>
        <v/>
      </c>
      <c r="G414" s="10" t="str">
        <f t="shared" si="6"/>
        <v/>
      </c>
      <c r="I414" s="19">
        <v>0</v>
      </c>
    </row>
    <row r="415" spans="2:9" ht="51" hidden="1" x14ac:dyDescent="0.2">
      <c r="B415" s="9" t="s">
        <v>10243</v>
      </c>
      <c r="C415" s="12" t="s">
        <v>84</v>
      </c>
      <c r="D415" s="14" t="s">
        <v>11276</v>
      </c>
      <c r="E415" s="10">
        <v>0</v>
      </c>
      <c r="F415" s="10" t="str">
        <f>IF(REKAPITULACIJA!$F$48*I415=0,"",REKAPITULACIJA!$F$48*I415)</f>
        <v/>
      </c>
      <c r="G415" s="10" t="str">
        <f t="shared" si="6"/>
        <v/>
      </c>
      <c r="I415" s="19">
        <v>0</v>
      </c>
    </row>
    <row r="416" spans="2:9" ht="51" hidden="1" x14ac:dyDescent="0.2">
      <c r="B416" s="9" t="s">
        <v>10244</v>
      </c>
      <c r="C416" s="12" t="s">
        <v>84</v>
      </c>
      <c r="D416" s="14" t="s">
        <v>11277</v>
      </c>
      <c r="E416" s="10">
        <v>0</v>
      </c>
      <c r="F416" s="10" t="str">
        <f>IF(REKAPITULACIJA!$F$48*I416=0,"",REKAPITULACIJA!$F$48*I416)</f>
        <v/>
      </c>
      <c r="G416" s="10" t="str">
        <f t="shared" si="6"/>
        <v/>
      </c>
      <c r="I416" s="19">
        <v>0</v>
      </c>
    </row>
    <row r="417" spans="2:9" ht="51" hidden="1" x14ac:dyDescent="0.2">
      <c r="B417" s="9" t="s">
        <v>10245</v>
      </c>
      <c r="C417" s="12" t="s">
        <v>84</v>
      </c>
      <c r="D417" s="14" t="s">
        <v>11278</v>
      </c>
      <c r="E417" s="10">
        <v>0</v>
      </c>
      <c r="F417" s="10" t="str">
        <f>IF(REKAPITULACIJA!$F$48*I417=0,"",REKAPITULACIJA!$F$48*I417)</f>
        <v/>
      </c>
      <c r="G417" s="10" t="str">
        <f t="shared" si="6"/>
        <v/>
      </c>
      <c r="I417" s="19">
        <v>0</v>
      </c>
    </row>
    <row r="418" spans="2:9" ht="63.75" hidden="1" x14ac:dyDescent="0.2">
      <c r="B418" s="9" t="s">
        <v>10246</v>
      </c>
      <c r="C418" s="12" t="s">
        <v>84</v>
      </c>
      <c r="D418" s="14" t="s">
        <v>11279</v>
      </c>
      <c r="E418" s="10">
        <v>0</v>
      </c>
      <c r="F418" s="10" t="str">
        <f>IF(REKAPITULACIJA!$F$48*I418=0,"",REKAPITULACIJA!$F$48*I418)</f>
        <v/>
      </c>
      <c r="G418" s="10" t="str">
        <f t="shared" si="6"/>
        <v/>
      </c>
      <c r="I418" s="19">
        <v>0</v>
      </c>
    </row>
    <row r="419" spans="2:9" ht="63.75" hidden="1" x14ac:dyDescent="0.2">
      <c r="B419" s="9" t="s">
        <v>10247</v>
      </c>
      <c r="C419" s="12" t="s">
        <v>84</v>
      </c>
      <c r="D419" s="14" t="s">
        <v>11280</v>
      </c>
      <c r="E419" s="10">
        <v>0</v>
      </c>
      <c r="F419" s="10" t="str">
        <f>IF(REKAPITULACIJA!$F$48*I419=0,"",REKAPITULACIJA!$F$48*I419)</f>
        <v/>
      </c>
      <c r="G419" s="10" t="str">
        <f t="shared" si="6"/>
        <v/>
      </c>
      <c r="I419" s="19">
        <v>0</v>
      </c>
    </row>
    <row r="420" spans="2:9" ht="63.75" hidden="1" x14ac:dyDescent="0.2">
      <c r="B420" s="9" t="s">
        <v>10248</v>
      </c>
      <c r="C420" s="12" t="s">
        <v>84</v>
      </c>
      <c r="D420" s="14" t="s">
        <v>11281</v>
      </c>
      <c r="E420" s="10">
        <v>0</v>
      </c>
      <c r="F420" s="10" t="str">
        <f>IF(REKAPITULACIJA!$F$48*I420=0,"",REKAPITULACIJA!$F$48*I420)</f>
        <v/>
      </c>
      <c r="G420" s="10" t="str">
        <f t="shared" si="6"/>
        <v/>
      </c>
      <c r="I420" s="19">
        <v>0</v>
      </c>
    </row>
    <row r="421" spans="2:9" ht="63.75" hidden="1" x14ac:dyDescent="0.2">
      <c r="B421" s="9" t="s">
        <v>10249</v>
      </c>
      <c r="C421" s="12" t="s">
        <v>84</v>
      </c>
      <c r="D421" s="14" t="s">
        <v>11282</v>
      </c>
      <c r="E421" s="10">
        <v>0</v>
      </c>
      <c r="F421" s="10" t="str">
        <f>IF(REKAPITULACIJA!$F$48*I421=0,"",REKAPITULACIJA!$F$48*I421)</f>
        <v/>
      </c>
      <c r="G421" s="10" t="str">
        <f t="shared" si="6"/>
        <v/>
      </c>
      <c r="I421" s="19">
        <v>0</v>
      </c>
    </row>
    <row r="422" spans="2:9" ht="63.75" hidden="1" x14ac:dyDescent="0.2">
      <c r="B422" s="9" t="s">
        <v>10250</v>
      </c>
      <c r="C422" s="12" t="s">
        <v>84</v>
      </c>
      <c r="D422" s="14" t="s">
        <v>11283</v>
      </c>
      <c r="E422" s="10">
        <v>0</v>
      </c>
      <c r="F422" s="10" t="str">
        <f>IF(REKAPITULACIJA!$F$48*I422=0,"",REKAPITULACIJA!$F$48*I422)</f>
        <v/>
      </c>
      <c r="G422" s="10" t="str">
        <f t="shared" si="6"/>
        <v/>
      </c>
      <c r="I422" s="19">
        <v>0</v>
      </c>
    </row>
    <row r="423" spans="2:9" ht="63.75" hidden="1" x14ac:dyDescent="0.2">
      <c r="B423" s="9" t="s">
        <v>10251</v>
      </c>
      <c r="C423" s="12" t="s">
        <v>84</v>
      </c>
      <c r="D423" s="14" t="s">
        <v>11284</v>
      </c>
      <c r="E423" s="10">
        <v>0</v>
      </c>
      <c r="F423" s="10" t="str">
        <f>IF(REKAPITULACIJA!$F$48*I423=0,"",REKAPITULACIJA!$F$48*I423)</f>
        <v/>
      </c>
      <c r="G423" s="10" t="str">
        <f t="shared" si="6"/>
        <v/>
      </c>
      <c r="I423" s="19">
        <v>0</v>
      </c>
    </row>
    <row r="424" spans="2:9" ht="63.75" hidden="1" x14ac:dyDescent="0.2">
      <c r="B424" s="9" t="s">
        <v>10252</v>
      </c>
      <c r="C424" s="12" t="s">
        <v>84</v>
      </c>
      <c r="D424" s="14" t="s">
        <v>11285</v>
      </c>
      <c r="E424" s="10">
        <v>0</v>
      </c>
      <c r="F424" s="10" t="str">
        <f>IF(REKAPITULACIJA!$F$48*I424=0,"",REKAPITULACIJA!$F$48*I424)</f>
        <v/>
      </c>
      <c r="G424" s="10" t="str">
        <f t="shared" si="6"/>
        <v/>
      </c>
      <c r="I424" s="19">
        <v>0</v>
      </c>
    </row>
    <row r="425" spans="2:9" ht="63.75" hidden="1" x14ac:dyDescent="0.2">
      <c r="B425" s="9" t="s">
        <v>10253</v>
      </c>
      <c r="C425" s="12" t="s">
        <v>84</v>
      </c>
      <c r="D425" s="14" t="s">
        <v>11286</v>
      </c>
      <c r="E425" s="10">
        <v>0</v>
      </c>
      <c r="F425" s="10" t="str">
        <f>IF(REKAPITULACIJA!$F$48*I425=0,"",REKAPITULACIJA!$F$48*I425)</f>
        <v/>
      </c>
      <c r="G425" s="10" t="str">
        <f t="shared" si="6"/>
        <v/>
      </c>
      <c r="I425" s="19">
        <v>0</v>
      </c>
    </row>
    <row r="426" spans="2:9" ht="63.75" hidden="1" x14ac:dyDescent="0.2">
      <c r="B426" s="9" t="s">
        <v>10254</v>
      </c>
      <c r="C426" s="12" t="s">
        <v>84</v>
      </c>
      <c r="D426" s="14" t="s">
        <v>11287</v>
      </c>
      <c r="E426" s="10">
        <v>0</v>
      </c>
      <c r="F426" s="10" t="str">
        <f>IF(REKAPITULACIJA!$F$48*I426=0,"",REKAPITULACIJA!$F$48*I426)</f>
        <v/>
      </c>
      <c r="G426" s="10" t="str">
        <f t="shared" si="6"/>
        <v/>
      </c>
      <c r="I426" s="19">
        <v>0</v>
      </c>
    </row>
    <row r="427" spans="2:9" ht="63.75" hidden="1" x14ac:dyDescent="0.2">
      <c r="B427" s="9" t="s">
        <v>10255</v>
      </c>
      <c r="C427" s="12" t="s">
        <v>84</v>
      </c>
      <c r="D427" s="14" t="s">
        <v>11288</v>
      </c>
      <c r="E427" s="10">
        <v>0</v>
      </c>
      <c r="F427" s="10" t="str">
        <f>IF(REKAPITULACIJA!$F$48*I427=0,"",REKAPITULACIJA!$F$48*I427)</f>
        <v/>
      </c>
      <c r="G427" s="10" t="str">
        <f t="shared" ref="G427:G444" si="7">IF(F427="","",E427*F427)</f>
        <v/>
      </c>
      <c r="I427" s="19">
        <v>0</v>
      </c>
    </row>
    <row r="428" spans="2:9" ht="38.25" hidden="1" x14ac:dyDescent="0.2">
      <c r="B428" s="9" t="s">
        <v>10256</v>
      </c>
      <c r="C428" s="12" t="s">
        <v>47</v>
      </c>
      <c r="D428" s="14" t="s">
        <v>11289</v>
      </c>
      <c r="E428" s="10">
        <v>0</v>
      </c>
      <c r="F428" s="10" t="str">
        <f>IF(REKAPITULACIJA!$F$48*I428=0,"",REKAPITULACIJA!$F$48*I428)</f>
        <v/>
      </c>
      <c r="G428" s="10" t="str">
        <f t="shared" si="7"/>
        <v/>
      </c>
      <c r="I428" s="19">
        <v>0</v>
      </c>
    </row>
    <row r="429" spans="2:9" ht="38.25" hidden="1" x14ac:dyDescent="0.2">
      <c r="B429" s="9" t="s">
        <v>10257</v>
      </c>
      <c r="C429" s="12" t="s">
        <v>47</v>
      </c>
      <c r="D429" s="14" t="s">
        <v>11290</v>
      </c>
      <c r="E429" s="10">
        <v>0</v>
      </c>
      <c r="F429" s="10" t="str">
        <f>IF(REKAPITULACIJA!$F$48*I429=0,"",REKAPITULACIJA!$F$48*I429)</f>
        <v/>
      </c>
      <c r="G429" s="10" t="str">
        <f t="shared" si="7"/>
        <v/>
      </c>
      <c r="I429" s="19">
        <v>0</v>
      </c>
    </row>
    <row r="430" spans="2:9" ht="51" hidden="1" x14ac:dyDescent="0.2">
      <c r="B430" s="9" t="s">
        <v>10258</v>
      </c>
      <c r="C430" s="12" t="s">
        <v>13</v>
      </c>
      <c r="D430" s="14" t="s">
        <v>11291</v>
      </c>
      <c r="E430" s="10">
        <v>0</v>
      </c>
      <c r="F430" s="10" t="str">
        <f>IF(REKAPITULACIJA!$F$48*I430=0,"",REKAPITULACIJA!$F$48*I430)</f>
        <v/>
      </c>
      <c r="G430" s="10" t="str">
        <f t="shared" si="7"/>
        <v/>
      </c>
      <c r="I430" s="19">
        <v>0</v>
      </c>
    </row>
    <row r="431" spans="2:9" ht="51" hidden="1" x14ac:dyDescent="0.2">
      <c r="B431" s="9" t="s">
        <v>10259</v>
      </c>
      <c r="C431" s="12" t="s">
        <v>13</v>
      </c>
      <c r="D431" s="14" t="s">
        <v>11292</v>
      </c>
      <c r="E431" s="10">
        <v>0</v>
      </c>
      <c r="F431" s="10" t="str">
        <f>IF(REKAPITULACIJA!$F$48*I431=0,"",REKAPITULACIJA!$F$48*I431)</f>
        <v/>
      </c>
      <c r="G431" s="10" t="str">
        <f t="shared" si="7"/>
        <v/>
      </c>
      <c r="I431" s="19">
        <v>0</v>
      </c>
    </row>
    <row r="432" spans="2:9" ht="38.25" hidden="1" x14ac:dyDescent="0.2">
      <c r="B432" s="9" t="s">
        <v>10260</v>
      </c>
      <c r="C432" s="12" t="s">
        <v>84</v>
      </c>
      <c r="D432" s="14" t="s">
        <v>11293</v>
      </c>
      <c r="E432" s="10">
        <v>0</v>
      </c>
      <c r="F432" s="10" t="str">
        <f>IF(REKAPITULACIJA!$F$48*I432=0,"",REKAPITULACIJA!$F$48*I432)</f>
        <v/>
      </c>
      <c r="G432" s="10" t="str">
        <f t="shared" si="7"/>
        <v/>
      </c>
      <c r="I432" s="19">
        <v>0</v>
      </c>
    </row>
    <row r="433" spans="2:9" ht="38.25" hidden="1" x14ac:dyDescent="0.2">
      <c r="B433" s="9" t="s">
        <v>10261</v>
      </c>
      <c r="C433" s="12" t="s">
        <v>84</v>
      </c>
      <c r="D433" s="14" t="s">
        <v>11294</v>
      </c>
      <c r="E433" s="10">
        <v>0</v>
      </c>
      <c r="F433" s="10" t="str">
        <f>IF(REKAPITULACIJA!$F$48*I433=0,"",REKAPITULACIJA!$F$48*I433)</f>
        <v/>
      </c>
      <c r="G433" s="10" t="str">
        <f t="shared" si="7"/>
        <v/>
      </c>
      <c r="I433" s="19">
        <v>0</v>
      </c>
    </row>
    <row r="434" spans="2:9" ht="38.25" hidden="1" x14ac:dyDescent="0.2">
      <c r="B434" s="9" t="s">
        <v>10262</v>
      </c>
      <c r="C434" s="12" t="s">
        <v>84</v>
      </c>
      <c r="D434" s="14" t="s">
        <v>11295</v>
      </c>
      <c r="E434" s="10">
        <v>0</v>
      </c>
      <c r="F434" s="10" t="str">
        <f>IF(REKAPITULACIJA!$F$48*I434=0,"",REKAPITULACIJA!$F$48*I434)</f>
        <v/>
      </c>
      <c r="G434" s="10" t="str">
        <f t="shared" si="7"/>
        <v/>
      </c>
      <c r="I434" s="19">
        <v>0</v>
      </c>
    </row>
    <row r="435" spans="2:9" ht="38.25" hidden="1" x14ac:dyDescent="0.2">
      <c r="B435" s="9" t="s">
        <v>10263</v>
      </c>
      <c r="C435" s="12" t="s">
        <v>84</v>
      </c>
      <c r="D435" s="14" t="s">
        <v>11296</v>
      </c>
      <c r="E435" s="10">
        <v>0</v>
      </c>
      <c r="F435" s="10" t="str">
        <f>IF(REKAPITULACIJA!$F$48*I435=0,"",REKAPITULACIJA!$F$48*I435)</f>
        <v/>
      </c>
      <c r="G435" s="10" t="str">
        <f t="shared" si="7"/>
        <v/>
      </c>
      <c r="I435" s="19">
        <v>0</v>
      </c>
    </row>
    <row r="436" spans="2:9" ht="38.25" x14ac:dyDescent="0.2">
      <c r="B436" s="9" t="s">
        <v>10264</v>
      </c>
      <c r="C436" s="12" t="s">
        <v>84</v>
      </c>
      <c r="D436" s="14" t="s">
        <v>11297</v>
      </c>
      <c r="E436" s="10">
        <v>54</v>
      </c>
      <c r="F436" s="10"/>
      <c r="G436" s="10" t="str">
        <f t="shared" si="7"/>
        <v/>
      </c>
      <c r="I436" s="19">
        <v>0</v>
      </c>
    </row>
    <row r="437" spans="2:9" ht="38.25" hidden="1" x14ac:dyDescent="0.2">
      <c r="B437" s="9" t="s">
        <v>10265</v>
      </c>
      <c r="C437" s="12" t="s">
        <v>84</v>
      </c>
      <c r="D437" s="14" t="s">
        <v>11298</v>
      </c>
      <c r="E437" s="10">
        <v>0</v>
      </c>
      <c r="F437" s="10">
        <v>5</v>
      </c>
      <c r="G437" s="10">
        <f t="shared" si="7"/>
        <v>0</v>
      </c>
      <c r="I437" s="19">
        <v>0</v>
      </c>
    </row>
    <row r="438" spans="2:9" ht="38.25" hidden="1" x14ac:dyDescent="0.2">
      <c r="B438" s="9" t="s">
        <v>10266</v>
      </c>
      <c r="C438" s="12" t="s">
        <v>84</v>
      </c>
      <c r="D438" s="14" t="s">
        <v>11299</v>
      </c>
      <c r="E438" s="10">
        <v>0</v>
      </c>
      <c r="F438" s="10">
        <v>6</v>
      </c>
      <c r="G438" s="10">
        <f t="shared" si="7"/>
        <v>0</v>
      </c>
      <c r="I438" s="19">
        <v>0</v>
      </c>
    </row>
    <row r="439" spans="2:9" ht="38.25" x14ac:dyDescent="0.2">
      <c r="B439" s="9" t="s">
        <v>10267</v>
      </c>
      <c r="C439" s="12" t="s">
        <v>84</v>
      </c>
      <c r="D439" s="14" t="s">
        <v>11300</v>
      </c>
      <c r="E439" s="10">
        <v>7</v>
      </c>
      <c r="F439" s="10"/>
      <c r="G439" s="10" t="str">
        <f t="shared" si="7"/>
        <v/>
      </c>
      <c r="I439" s="19">
        <v>0</v>
      </c>
    </row>
    <row r="440" spans="2:9" ht="38.25" hidden="1" x14ac:dyDescent="0.2">
      <c r="B440" s="9" t="s">
        <v>10268</v>
      </c>
      <c r="C440" s="12" t="s">
        <v>84</v>
      </c>
      <c r="D440" s="14" t="s">
        <v>11301</v>
      </c>
      <c r="E440" s="10">
        <v>0</v>
      </c>
      <c r="F440" s="10">
        <v>8</v>
      </c>
      <c r="G440" s="10">
        <f t="shared" si="7"/>
        <v>0</v>
      </c>
      <c r="I440" s="19">
        <v>0</v>
      </c>
    </row>
    <row r="441" spans="2:9" ht="38.25" hidden="1" x14ac:dyDescent="0.2">
      <c r="B441" s="9" t="s">
        <v>10269</v>
      </c>
      <c r="C441" s="12" t="s">
        <v>84</v>
      </c>
      <c r="D441" s="14" t="s">
        <v>11302</v>
      </c>
      <c r="E441" s="10">
        <v>0</v>
      </c>
      <c r="F441" s="10">
        <v>10</v>
      </c>
      <c r="G441" s="10">
        <f t="shared" si="7"/>
        <v>0</v>
      </c>
      <c r="I441" s="19">
        <v>0</v>
      </c>
    </row>
    <row r="442" spans="2:9" ht="51" x14ac:dyDescent="0.2">
      <c r="B442" s="9" t="s">
        <v>10270</v>
      </c>
      <c r="C442" s="12" t="s">
        <v>84</v>
      </c>
      <c r="D442" s="14" t="s">
        <v>14390</v>
      </c>
      <c r="E442" s="10">
        <f>30+34+42</f>
        <v>106</v>
      </c>
      <c r="F442" s="10"/>
      <c r="G442" s="10" t="str">
        <f t="shared" si="7"/>
        <v/>
      </c>
      <c r="I442" s="19">
        <v>0</v>
      </c>
    </row>
    <row r="443" spans="2:9" ht="25.5" hidden="1" x14ac:dyDescent="0.2">
      <c r="B443" s="9" t="s">
        <v>10271</v>
      </c>
      <c r="C443" s="12" t="s">
        <v>84</v>
      </c>
      <c r="D443" s="14" t="s">
        <v>10272</v>
      </c>
      <c r="E443" s="10">
        <v>0</v>
      </c>
      <c r="F443" s="10" t="str">
        <f>IF(REKAPITULACIJA!$F$48*I443=0,"",REKAPITULACIJA!$F$48*I443)</f>
        <v/>
      </c>
      <c r="G443" s="10" t="str">
        <f t="shared" si="7"/>
        <v/>
      </c>
      <c r="I443" s="19">
        <v>0</v>
      </c>
    </row>
    <row r="444" spans="2:9" ht="25.5" hidden="1" x14ac:dyDescent="0.2">
      <c r="B444" s="9" t="s">
        <v>10273</v>
      </c>
      <c r="C444" s="12" t="s">
        <v>47</v>
      </c>
      <c r="D444" s="14" t="s">
        <v>10272</v>
      </c>
      <c r="E444" s="10">
        <v>0</v>
      </c>
      <c r="F444" s="10" t="str">
        <f>IF(REKAPITULACIJA!$F$48*I444=0,"",REKAPITULACIJA!$F$48*I444)</f>
        <v/>
      </c>
      <c r="G444" s="10" t="str">
        <f t="shared" si="7"/>
        <v/>
      </c>
      <c r="I444" s="19">
        <v>0</v>
      </c>
    </row>
    <row r="445" spans="2:9" hidden="1" x14ac:dyDescent="0.2">
      <c r="E445" s="45">
        <f>IF(SUM(E448:E550)=0,0,"")</f>
        <v>0</v>
      </c>
      <c r="F445" s="45"/>
      <c r="G445" s="45">
        <f>IF(REKAPITULACIJA!$F$48=0,"",IF(SUM(G448:G550)=0,0,""))</f>
        <v>0</v>
      </c>
    </row>
    <row r="446" spans="2:9" ht="21.2" hidden="1" customHeight="1" x14ac:dyDescent="0.25">
      <c r="B446" s="212" t="s">
        <v>10274</v>
      </c>
      <c r="C446" s="213"/>
      <c r="D446" s="213"/>
      <c r="E446" s="47">
        <f>IF(SUM(E448:E550)=0,0,"")</f>
        <v>0</v>
      </c>
      <c r="F446" s="47"/>
      <c r="G446" s="48">
        <f>IF(REKAPITULACIJA!$F$48=0,"",IF(SUM(G448:G550)=0,0,""))</f>
        <v>0</v>
      </c>
    </row>
    <row r="447" spans="2:9" hidden="1" x14ac:dyDescent="0.2">
      <c r="E447" s="45">
        <f>IF(SUM(E448:E550)=0,0,"")</f>
        <v>0</v>
      </c>
      <c r="F447" s="45"/>
      <c r="G447" s="45">
        <f>IF(REKAPITULACIJA!$F$48=0,"",IF(SUM(G448:G550)=0,0,""))</f>
        <v>0</v>
      </c>
    </row>
    <row r="448" spans="2:9" ht="38.25" hidden="1" x14ac:dyDescent="0.2">
      <c r="B448" s="9" t="s">
        <v>10275</v>
      </c>
      <c r="C448" s="12" t="s">
        <v>13</v>
      </c>
      <c r="D448" s="14" t="s">
        <v>11303</v>
      </c>
      <c r="E448" s="10">
        <v>0</v>
      </c>
      <c r="F448" s="10">
        <f>IF(REKAPITULACIJA!$F$48*I448=0,"",REKAPITULACIJA!$F$48*I448)</f>
        <v>7.5</v>
      </c>
      <c r="G448" s="10">
        <f>IF(F448="","",E448*F448)</f>
        <v>0</v>
      </c>
      <c r="I448" s="19">
        <v>7.5</v>
      </c>
    </row>
    <row r="449" spans="2:9" ht="38.25" hidden="1" x14ac:dyDescent="0.2">
      <c r="B449" s="9" t="s">
        <v>10276</v>
      </c>
      <c r="C449" s="12" t="s">
        <v>13</v>
      </c>
      <c r="D449" s="14" t="s">
        <v>10277</v>
      </c>
      <c r="E449" s="10">
        <v>0</v>
      </c>
      <c r="F449" s="10" t="str">
        <f>IF(REKAPITULACIJA!$F$48*I449=0,"",REKAPITULACIJA!$F$48*I449)</f>
        <v/>
      </c>
      <c r="G449" s="10" t="str">
        <f t="shared" ref="G449:G512" si="8">IF(F449="","",E449*F449)</f>
        <v/>
      </c>
      <c r="I449" s="19">
        <v>0</v>
      </c>
    </row>
    <row r="450" spans="2:9" ht="38.25" hidden="1" x14ac:dyDescent="0.2">
      <c r="B450" s="9" t="s">
        <v>10278</v>
      </c>
      <c r="C450" s="12" t="s">
        <v>13</v>
      </c>
      <c r="D450" s="14" t="s">
        <v>11304</v>
      </c>
      <c r="E450" s="10">
        <v>0</v>
      </c>
      <c r="F450" s="10" t="str">
        <f>IF(REKAPITULACIJA!$F$48*I450=0,"",REKAPITULACIJA!$F$48*I450)</f>
        <v/>
      </c>
      <c r="G450" s="10" t="str">
        <f t="shared" si="8"/>
        <v/>
      </c>
      <c r="I450" s="19">
        <v>0</v>
      </c>
    </row>
    <row r="451" spans="2:9" ht="38.25" hidden="1" x14ac:dyDescent="0.2">
      <c r="B451" s="9" t="s">
        <v>10279</v>
      </c>
      <c r="C451" s="12" t="s">
        <v>13</v>
      </c>
      <c r="D451" s="14" t="s">
        <v>11305</v>
      </c>
      <c r="E451" s="10">
        <v>0</v>
      </c>
      <c r="F451" s="10" t="str">
        <f>IF(REKAPITULACIJA!$F$48*I451=0,"",REKAPITULACIJA!$F$48*I451)</f>
        <v/>
      </c>
      <c r="G451" s="10" t="str">
        <f t="shared" si="8"/>
        <v/>
      </c>
      <c r="I451" s="19">
        <v>0</v>
      </c>
    </row>
    <row r="452" spans="2:9" ht="38.25" hidden="1" x14ac:dyDescent="0.2">
      <c r="B452" s="9" t="s">
        <v>10280</v>
      </c>
      <c r="C452" s="12" t="s">
        <v>13</v>
      </c>
      <c r="D452" s="14" t="s">
        <v>10281</v>
      </c>
      <c r="E452" s="10">
        <v>0</v>
      </c>
      <c r="F452" s="10" t="str">
        <f>IF(REKAPITULACIJA!$F$48*I452=0,"",REKAPITULACIJA!$F$48*I452)</f>
        <v/>
      </c>
      <c r="G452" s="10" t="str">
        <f t="shared" si="8"/>
        <v/>
      </c>
      <c r="I452" s="19">
        <v>0</v>
      </c>
    </row>
    <row r="453" spans="2:9" ht="38.25" hidden="1" x14ac:dyDescent="0.2">
      <c r="B453" s="9" t="s">
        <v>10282</v>
      </c>
      <c r="C453" s="12" t="s">
        <v>13</v>
      </c>
      <c r="D453" s="14" t="s">
        <v>11306</v>
      </c>
      <c r="E453" s="10">
        <v>0</v>
      </c>
      <c r="F453" s="10" t="str">
        <f>IF(REKAPITULACIJA!$F$48*I453=0,"",REKAPITULACIJA!$F$48*I453)</f>
        <v/>
      </c>
      <c r="G453" s="10" t="str">
        <f t="shared" si="8"/>
        <v/>
      </c>
      <c r="I453" s="19">
        <v>0</v>
      </c>
    </row>
    <row r="454" spans="2:9" ht="38.25" hidden="1" x14ac:dyDescent="0.2">
      <c r="B454" s="9" t="s">
        <v>10283</v>
      </c>
      <c r="C454" s="12" t="s">
        <v>13</v>
      </c>
      <c r="D454" s="14" t="s">
        <v>11307</v>
      </c>
      <c r="E454" s="10">
        <v>0</v>
      </c>
      <c r="F454" s="10" t="str">
        <f>IF(REKAPITULACIJA!$F$48*I454=0,"",REKAPITULACIJA!$F$48*I454)</f>
        <v/>
      </c>
      <c r="G454" s="10" t="str">
        <f t="shared" si="8"/>
        <v/>
      </c>
      <c r="I454" s="19">
        <v>0</v>
      </c>
    </row>
    <row r="455" spans="2:9" ht="38.25" hidden="1" x14ac:dyDescent="0.2">
      <c r="B455" s="9" t="s">
        <v>10284</v>
      </c>
      <c r="C455" s="12" t="s">
        <v>13</v>
      </c>
      <c r="D455" s="14" t="s">
        <v>11308</v>
      </c>
      <c r="E455" s="10">
        <v>0</v>
      </c>
      <c r="F455" s="10" t="str">
        <f>IF(REKAPITULACIJA!$F$48*I455=0,"",REKAPITULACIJA!$F$48*I455)</f>
        <v/>
      </c>
      <c r="G455" s="10" t="str">
        <f t="shared" si="8"/>
        <v/>
      </c>
      <c r="I455" s="19">
        <v>0</v>
      </c>
    </row>
    <row r="456" spans="2:9" ht="38.25" hidden="1" x14ac:dyDescent="0.2">
      <c r="B456" s="9" t="s">
        <v>10285</v>
      </c>
      <c r="C456" s="12" t="s">
        <v>13</v>
      </c>
      <c r="D456" s="14" t="s">
        <v>11309</v>
      </c>
      <c r="E456" s="10">
        <v>0</v>
      </c>
      <c r="F456" s="10" t="str">
        <f>IF(REKAPITULACIJA!$F$48*I456=0,"",REKAPITULACIJA!$F$48*I456)</f>
        <v/>
      </c>
      <c r="G456" s="10" t="str">
        <f t="shared" si="8"/>
        <v/>
      </c>
      <c r="I456" s="19">
        <v>0</v>
      </c>
    </row>
    <row r="457" spans="2:9" ht="38.25" hidden="1" x14ac:dyDescent="0.2">
      <c r="B457" s="9" t="s">
        <v>10286</v>
      </c>
      <c r="C457" s="12" t="s">
        <v>13</v>
      </c>
      <c r="D457" s="14" t="s">
        <v>11310</v>
      </c>
      <c r="E457" s="10">
        <v>0</v>
      </c>
      <c r="F457" s="10" t="str">
        <f>IF(REKAPITULACIJA!$F$48*I457=0,"",REKAPITULACIJA!$F$48*I457)</f>
        <v/>
      </c>
      <c r="G457" s="10" t="str">
        <f t="shared" si="8"/>
        <v/>
      </c>
      <c r="I457" s="19">
        <v>0</v>
      </c>
    </row>
    <row r="458" spans="2:9" ht="38.25" hidden="1" x14ac:dyDescent="0.2">
      <c r="B458" s="9" t="s">
        <v>10287</v>
      </c>
      <c r="C458" s="12" t="s">
        <v>13</v>
      </c>
      <c r="D458" s="14" t="s">
        <v>11311</v>
      </c>
      <c r="E458" s="10">
        <v>0</v>
      </c>
      <c r="F458" s="10" t="str">
        <f>IF(REKAPITULACIJA!$F$48*I458=0,"",REKAPITULACIJA!$F$48*I458)</f>
        <v/>
      </c>
      <c r="G458" s="10" t="str">
        <f t="shared" si="8"/>
        <v/>
      </c>
      <c r="I458" s="19">
        <v>0</v>
      </c>
    </row>
    <row r="459" spans="2:9" ht="38.25" hidden="1" x14ac:dyDescent="0.2">
      <c r="B459" s="9" t="s">
        <v>10288</v>
      </c>
      <c r="C459" s="12" t="s">
        <v>13</v>
      </c>
      <c r="D459" s="14" t="s">
        <v>11312</v>
      </c>
      <c r="E459" s="10">
        <v>0</v>
      </c>
      <c r="F459" s="10" t="str">
        <f>IF(REKAPITULACIJA!$F$48*I459=0,"",REKAPITULACIJA!$F$48*I459)</f>
        <v/>
      </c>
      <c r="G459" s="10" t="str">
        <f t="shared" si="8"/>
        <v/>
      </c>
      <c r="I459" s="19">
        <v>0</v>
      </c>
    </row>
    <row r="460" spans="2:9" ht="38.25" hidden="1" x14ac:dyDescent="0.2">
      <c r="B460" s="9" t="s">
        <v>10289</v>
      </c>
      <c r="C460" s="12" t="s">
        <v>13</v>
      </c>
      <c r="D460" s="14" t="s">
        <v>11313</v>
      </c>
      <c r="E460" s="10">
        <v>0</v>
      </c>
      <c r="F460" s="10" t="str">
        <f>IF(REKAPITULACIJA!$F$48*I460=0,"",REKAPITULACIJA!$F$48*I460)</f>
        <v/>
      </c>
      <c r="G460" s="10" t="str">
        <f t="shared" si="8"/>
        <v/>
      </c>
      <c r="I460" s="19">
        <v>0</v>
      </c>
    </row>
    <row r="461" spans="2:9" ht="38.25" hidden="1" x14ac:dyDescent="0.2">
      <c r="B461" s="9" t="s">
        <v>10290</v>
      </c>
      <c r="C461" s="12" t="s">
        <v>13</v>
      </c>
      <c r="D461" s="14" t="s">
        <v>11314</v>
      </c>
      <c r="E461" s="10">
        <v>0</v>
      </c>
      <c r="F461" s="10" t="str">
        <f>IF(REKAPITULACIJA!$F$48*I461=0,"",REKAPITULACIJA!$F$48*I461)</f>
        <v/>
      </c>
      <c r="G461" s="10" t="str">
        <f t="shared" si="8"/>
        <v/>
      </c>
      <c r="I461" s="19">
        <v>0</v>
      </c>
    </row>
    <row r="462" spans="2:9" ht="38.25" hidden="1" x14ac:dyDescent="0.2">
      <c r="B462" s="9" t="s">
        <v>10291</v>
      </c>
      <c r="C462" s="12" t="s">
        <v>13</v>
      </c>
      <c r="D462" s="14" t="s">
        <v>11315</v>
      </c>
      <c r="E462" s="10">
        <v>0</v>
      </c>
      <c r="F462" s="10" t="str">
        <f>IF(REKAPITULACIJA!$F$48*I462=0,"",REKAPITULACIJA!$F$48*I462)</f>
        <v/>
      </c>
      <c r="G462" s="10" t="str">
        <f t="shared" si="8"/>
        <v/>
      </c>
      <c r="I462" s="19">
        <v>0</v>
      </c>
    </row>
    <row r="463" spans="2:9" ht="38.25" hidden="1" x14ac:dyDescent="0.2">
      <c r="B463" s="9" t="s">
        <v>10292</v>
      </c>
      <c r="C463" s="12" t="s">
        <v>13</v>
      </c>
      <c r="D463" s="14" t="s">
        <v>11316</v>
      </c>
      <c r="E463" s="10">
        <v>0</v>
      </c>
      <c r="F463" s="10" t="str">
        <f>IF(REKAPITULACIJA!$F$48*I463=0,"",REKAPITULACIJA!$F$48*I463)</f>
        <v/>
      </c>
      <c r="G463" s="10" t="str">
        <f t="shared" si="8"/>
        <v/>
      </c>
      <c r="I463" s="19">
        <v>0</v>
      </c>
    </row>
    <row r="464" spans="2:9" ht="38.25" hidden="1" x14ac:dyDescent="0.2">
      <c r="B464" s="9" t="s">
        <v>10293</v>
      </c>
      <c r="C464" s="12" t="s">
        <v>13</v>
      </c>
      <c r="D464" s="14" t="s">
        <v>11317</v>
      </c>
      <c r="E464" s="10">
        <v>0</v>
      </c>
      <c r="F464" s="10" t="str">
        <f>IF(REKAPITULACIJA!$F$48*I464=0,"",REKAPITULACIJA!$F$48*I464)</f>
        <v/>
      </c>
      <c r="G464" s="10" t="str">
        <f t="shared" si="8"/>
        <v/>
      </c>
      <c r="I464" s="19">
        <v>0</v>
      </c>
    </row>
    <row r="465" spans="2:9" ht="38.25" hidden="1" x14ac:dyDescent="0.2">
      <c r="B465" s="9" t="s">
        <v>10294</v>
      </c>
      <c r="C465" s="12" t="s">
        <v>13</v>
      </c>
      <c r="D465" s="14" t="s">
        <v>11318</v>
      </c>
      <c r="E465" s="10">
        <v>0</v>
      </c>
      <c r="F465" s="10" t="str">
        <f>IF(REKAPITULACIJA!$F$48*I465=0,"",REKAPITULACIJA!$F$48*I465)</f>
        <v/>
      </c>
      <c r="G465" s="10" t="str">
        <f t="shared" si="8"/>
        <v/>
      </c>
      <c r="I465" s="19">
        <v>0</v>
      </c>
    </row>
    <row r="466" spans="2:9" ht="51" hidden="1" x14ac:dyDescent="0.2">
      <c r="B466" s="9" t="s">
        <v>10295</v>
      </c>
      <c r="C466" s="12" t="s">
        <v>13</v>
      </c>
      <c r="D466" s="14" t="s">
        <v>11319</v>
      </c>
      <c r="E466" s="10">
        <v>0</v>
      </c>
      <c r="F466" s="10" t="str">
        <f>IF(REKAPITULACIJA!$F$48*I466=0,"",REKAPITULACIJA!$F$48*I466)</f>
        <v/>
      </c>
      <c r="G466" s="10" t="str">
        <f t="shared" si="8"/>
        <v/>
      </c>
      <c r="I466" s="19">
        <v>0</v>
      </c>
    </row>
    <row r="467" spans="2:9" ht="51" hidden="1" x14ac:dyDescent="0.2">
      <c r="B467" s="9" t="s">
        <v>10296</v>
      </c>
      <c r="C467" s="12" t="s">
        <v>13</v>
      </c>
      <c r="D467" s="14" t="s">
        <v>11320</v>
      </c>
      <c r="E467" s="10">
        <v>0</v>
      </c>
      <c r="F467" s="10" t="str">
        <f>IF(REKAPITULACIJA!$F$48*I467=0,"",REKAPITULACIJA!$F$48*I467)</f>
        <v/>
      </c>
      <c r="G467" s="10" t="str">
        <f t="shared" si="8"/>
        <v/>
      </c>
      <c r="I467" s="19">
        <v>0</v>
      </c>
    </row>
    <row r="468" spans="2:9" ht="51" hidden="1" x14ac:dyDescent="0.2">
      <c r="B468" s="9" t="s">
        <v>10297</v>
      </c>
      <c r="C468" s="12" t="s">
        <v>13</v>
      </c>
      <c r="D468" s="14" t="s">
        <v>11321</v>
      </c>
      <c r="E468" s="10">
        <v>0</v>
      </c>
      <c r="F468" s="10" t="str">
        <f>IF(REKAPITULACIJA!$F$48*I468=0,"",REKAPITULACIJA!$F$48*I468)</f>
        <v/>
      </c>
      <c r="G468" s="10" t="str">
        <f t="shared" si="8"/>
        <v/>
      </c>
      <c r="I468" s="19">
        <v>0</v>
      </c>
    </row>
    <row r="469" spans="2:9" ht="51" hidden="1" x14ac:dyDescent="0.2">
      <c r="B469" s="9" t="s">
        <v>10298</v>
      </c>
      <c r="C469" s="12" t="s">
        <v>13</v>
      </c>
      <c r="D469" s="14" t="s">
        <v>11322</v>
      </c>
      <c r="E469" s="10">
        <v>0</v>
      </c>
      <c r="F469" s="10" t="str">
        <f>IF(REKAPITULACIJA!$F$48*I469=0,"",REKAPITULACIJA!$F$48*I469)</f>
        <v/>
      </c>
      <c r="G469" s="10" t="str">
        <f t="shared" si="8"/>
        <v/>
      </c>
      <c r="I469" s="19">
        <v>0</v>
      </c>
    </row>
    <row r="470" spans="2:9" ht="51" hidden="1" x14ac:dyDescent="0.2">
      <c r="B470" s="9" t="s">
        <v>10299</v>
      </c>
      <c r="C470" s="12" t="s">
        <v>13</v>
      </c>
      <c r="D470" s="14" t="s">
        <v>11323</v>
      </c>
      <c r="E470" s="10">
        <v>0</v>
      </c>
      <c r="F470" s="10" t="str">
        <f>IF(REKAPITULACIJA!$F$48*I470=0,"",REKAPITULACIJA!$F$48*I470)</f>
        <v/>
      </c>
      <c r="G470" s="10" t="str">
        <f t="shared" si="8"/>
        <v/>
      </c>
      <c r="I470" s="19">
        <v>0</v>
      </c>
    </row>
    <row r="471" spans="2:9" ht="51" hidden="1" x14ac:dyDescent="0.2">
      <c r="B471" s="9" t="s">
        <v>10300</v>
      </c>
      <c r="C471" s="12" t="s">
        <v>13</v>
      </c>
      <c r="D471" s="14" t="s">
        <v>11324</v>
      </c>
      <c r="E471" s="10">
        <v>0</v>
      </c>
      <c r="F471" s="10" t="str">
        <f>IF(REKAPITULACIJA!$F$48*I471=0,"",REKAPITULACIJA!$F$48*I471)</f>
        <v/>
      </c>
      <c r="G471" s="10" t="str">
        <f t="shared" si="8"/>
        <v/>
      </c>
      <c r="I471" s="19">
        <v>0</v>
      </c>
    </row>
    <row r="472" spans="2:9" ht="51" hidden="1" x14ac:dyDescent="0.2">
      <c r="B472" s="9" t="s">
        <v>10301</v>
      </c>
      <c r="C472" s="12" t="s">
        <v>13</v>
      </c>
      <c r="D472" s="14" t="s">
        <v>11325</v>
      </c>
      <c r="E472" s="10">
        <v>0</v>
      </c>
      <c r="F472" s="10" t="str">
        <f>IF(REKAPITULACIJA!$F$48*I472=0,"",REKAPITULACIJA!$F$48*I472)</f>
        <v/>
      </c>
      <c r="G472" s="10" t="str">
        <f t="shared" si="8"/>
        <v/>
      </c>
      <c r="I472" s="19">
        <v>0</v>
      </c>
    </row>
    <row r="473" spans="2:9" ht="51" hidden="1" x14ac:dyDescent="0.2">
      <c r="B473" s="9" t="s">
        <v>10302</v>
      </c>
      <c r="C473" s="12" t="s">
        <v>13</v>
      </c>
      <c r="D473" s="14" t="s">
        <v>11326</v>
      </c>
      <c r="E473" s="10">
        <v>0</v>
      </c>
      <c r="F473" s="10" t="str">
        <f>IF(REKAPITULACIJA!$F$48*I473=0,"",REKAPITULACIJA!$F$48*I473)</f>
        <v/>
      </c>
      <c r="G473" s="10" t="str">
        <f t="shared" si="8"/>
        <v/>
      </c>
      <c r="I473" s="19">
        <v>0</v>
      </c>
    </row>
    <row r="474" spans="2:9" ht="51" hidden="1" x14ac:dyDescent="0.2">
      <c r="B474" s="9" t="s">
        <v>10303</v>
      </c>
      <c r="C474" s="12" t="s">
        <v>13</v>
      </c>
      <c r="D474" s="14" t="s">
        <v>11327</v>
      </c>
      <c r="E474" s="10">
        <v>0</v>
      </c>
      <c r="F474" s="10" t="str">
        <f>IF(REKAPITULACIJA!$F$48*I474=0,"",REKAPITULACIJA!$F$48*I474)</f>
        <v/>
      </c>
      <c r="G474" s="10" t="str">
        <f t="shared" si="8"/>
        <v/>
      </c>
      <c r="I474" s="19">
        <v>0</v>
      </c>
    </row>
    <row r="475" spans="2:9" ht="38.25" hidden="1" x14ac:dyDescent="0.2">
      <c r="B475" s="9" t="s">
        <v>10304</v>
      </c>
      <c r="C475" s="12" t="s">
        <v>13</v>
      </c>
      <c r="D475" s="14" t="s">
        <v>11328</v>
      </c>
      <c r="E475" s="10">
        <v>0</v>
      </c>
      <c r="F475" s="10" t="str">
        <f>IF(REKAPITULACIJA!$F$48*I475=0,"",REKAPITULACIJA!$F$48*I475)</f>
        <v/>
      </c>
      <c r="G475" s="10" t="str">
        <f t="shared" si="8"/>
        <v/>
      </c>
      <c r="I475" s="19">
        <v>0</v>
      </c>
    </row>
    <row r="476" spans="2:9" ht="38.25" hidden="1" x14ac:dyDescent="0.2">
      <c r="B476" s="9" t="s">
        <v>10305</v>
      </c>
      <c r="C476" s="12" t="s">
        <v>13</v>
      </c>
      <c r="D476" s="14" t="s">
        <v>11329</v>
      </c>
      <c r="E476" s="10">
        <v>0</v>
      </c>
      <c r="F476" s="10" t="str">
        <f>IF(REKAPITULACIJA!$F$48*I476=0,"",REKAPITULACIJA!$F$48*I476)</f>
        <v/>
      </c>
      <c r="G476" s="10" t="str">
        <f t="shared" si="8"/>
        <v/>
      </c>
      <c r="I476" s="19">
        <v>0</v>
      </c>
    </row>
    <row r="477" spans="2:9" ht="38.25" hidden="1" x14ac:dyDescent="0.2">
      <c r="B477" s="9" t="s">
        <v>10306</v>
      </c>
      <c r="C477" s="12" t="s">
        <v>13</v>
      </c>
      <c r="D477" s="14" t="s">
        <v>11330</v>
      </c>
      <c r="E477" s="10">
        <v>0</v>
      </c>
      <c r="F477" s="10" t="str">
        <f>IF(REKAPITULACIJA!$F$48*I477=0,"",REKAPITULACIJA!$F$48*I477)</f>
        <v/>
      </c>
      <c r="G477" s="10" t="str">
        <f t="shared" si="8"/>
        <v/>
      </c>
      <c r="I477" s="19">
        <v>0</v>
      </c>
    </row>
    <row r="478" spans="2:9" ht="51" hidden="1" x14ac:dyDescent="0.2">
      <c r="B478" s="9" t="s">
        <v>10307</v>
      </c>
      <c r="C478" s="12" t="s">
        <v>13</v>
      </c>
      <c r="D478" s="14" t="s">
        <v>11331</v>
      </c>
      <c r="E478" s="10">
        <v>0</v>
      </c>
      <c r="F478" s="10" t="str">
        <f>IF(REKAPITULACIJA!$F$48*I478=0,"",REKAPITULACIJA!$F$48*I478)</f>
        <v/>
      </c>
      <c r="G478" s="10" t="str">
        <f t="shared" si="8"/>
        <v/>
      </c>
      <c r="I478" s="19">
        <v>0</v>
      </c>
    </row>
    <row r="479" spans="2:9" ht="38.25" hidden="1" x14ac:dyDescent="0.2">
      <c r="B479" s="9" t="s">
        <v>10308</v>
      </c>
      <c r="C479" s="12" t="s">
        <v>13</v>
      </c>
      <c r="D479" s="14" t="s">
        <v>11332</v>
      </c>
      <c r="E479" s="10">
        <v>0</v>
      </c>
      <c r="F479" s="10" t="str">
        <f>IF(REKAPITULACIJA!$F$48*I479=0,"",REKAPITULACIJA!$F$48*I479)</f>
        <v/>
      </c>
      <c r="G479" s="10" t="str">
        <f t="shared" si="8"/>
        <v/>
      </c>
      <c r="I479" s="19">
        <v>0</v>
      </c>
    </row>
    <row r="480" spans="2:9" ht="38.25" hidden="1" x14ac:dyDescent="0.2">
      <c r="B480" s="9" t="s">
        <v>10309</v>
      </c>
      <c r="C480" s="12" t="s">
        <v>13</v>
      </c>
      <c r="D480" s="14" t="s">
        <v>11333</v>
      </c>
      <c r="E480" s="10">
        <v>0</v>
      </c>
      <c r="F480" s="10" t="str">
        <f>IF(REKAPITULACIJA!$F$48*I480=0,"",REKAPITULACIJA!$F$48*I480)</f>
        <v/>
      </c>
      <c r="G480" s="10" t="str">
        <f t="shared" si="8"/>
        <v/>
      </c>
      <c r="I480" s="19">
        <v>0</v>
      </c>
    </row>
    <row r="481" spans="2:9" ht="38.25" hidden="1" x14ac:dyDescent="0.2">
      <c r="B481" s="9" t="s">
        <v>10310</v>
      </c>
      <c r="C481" s="12" t="s">
        <v>13</v>
      </c>
      <c r="D481" s="14" t="s">
        <v>11334</v>
      </c>
      <c r="E481" s="10">
        <v>0</v>
      </c>
      <c r="F481" s="10" t="str">
        <f>IF(REKAPITULACIJA!$F$48*I481=0,"",REKAPITULACIJA!$F$48*I481)</f>
        <v/>
      </c>
      <c r="G481" s="10" t="str">
        <f t="shared" si="8"/>
        <v/>
      </c>
      <c r="I481" s="19">
        <v>0</v>
      </c>
    </row>
    <row r="482" spans="2:9" ht="38.25" hidden="1" x14ac:dyDescent="0.2">
      <c r="B482" s="9" t="s">
        <v>10311</v>
      </c>
      <c r="C482" s="12" t="s">
        <v>13</v>
      </c>
      <c r="D482" s="14" t="s">
        <v>11335</v>
      </c>
      <c r="E482" s="10">
        <v>0</v>
      </c>
      <c r="F482" s="10" t="str">
        <f>IF(REKAPITULACIJA!$F$48*I482=0,"",REKAPITULACIJA!$F$48*I482)</f>
        <v/>
      </c>
      <c r="G482" s="10" t="str">
        <f t="shared" si="8"/>
        <v/>
      </c>
      <c r="I482" s="19">
        <v>0</v>
      </c>
    </row>
    <row r="483" spans="2:9" ht="38.25" hidden="1" x14ac:dyDescent="0.2">
      <c r="B483" s="9" t="s">
        <v>10312</v>
      </c>
      <c r="C483" s="12" t="s">
        <v>13</v>
      </c>
      <c r="D483" s="14" t="s">
        <v>11336</v>
      </c>
      <c r="E483" s="10">
        <v>0</v>
      </c>
      <c r="F483" s="10" t="str">
        <f>IF(REKAPITULACIJA!$F$48*I483=0,"",REKAPITULACIJA!$F$48*I483)</f>
        <v/>
      </c>
      <c r="G483" s="10" t="str">
        <f t="shared" si="8"/>
        <v/>
      </c>
      <c r="I483" s="19">
        <v>0</v>
      </c>
    </row>
    <row r="484" spans="2:9" ht="38.25" hidden="1" x14ac:dyDescent="0.2">
      <c r="B484" s="9" t="s">
        <v>10313</v>
      </c>
      <c r="C484" s="12" t="s">
        <v>13</v>
      </c>
      <c r="D484" s="14" t="s">
        <v>11337</v>
      </c>
      <c r="E484" s="10">
        <v>0</v>
      </c>
      <c r="F484" s="10" t="str">
        <f>IF(REKAPITULACIJA!$F$48*I484=0,"",REKAPITULACIJA!$F$48*I484)</f>
        <v/>
      </c>
      <c r="G484" s="10" t="str">
        <f t="shared" si="8"/>
        <v/>
      </c>
      <c r="I484" s="19">
        <v>0</v>
      </c>
    </row>
    <row r="485" spans="2:9" ht="38.25" hidden="1" x14ac:dyDescent="0.2">
      <c r="B485" s="9" t="s">
        <v>10314</v>
      </c>
      <c r="C485" s="12" t="s">
        <v>13</v>
      </c>
      <c r="D485" s="14" t="s">
        <v>11338</v>
      </c>
      <c r="E485" s="10">
        <v>0</v>
      </c>
      <c r="F485" s="10" t="str">
        <f>IF(REKAPITULACIJA!$F$48*I485=0,"",REKAPITULACIJA!$F$48*I485)</f>
        <v/>
      </c>
      <c r="G485" s="10" t="str">
        <f t="shared" si="8"/>
        <v/>
      </c>
      <c r="I485" s="19">
        <v>0</v>
      </c>
    </row>
    <row r="486" spans="2:9" ht="38.25" hidden="1" x14ac:dyDescent="0.2">
      <c r="B486" s="9" t="s">
        <v>10315</v>
      </c>
      <c r="C486" s="12" t="s">
        <v>13</v>
      </c>
      <c r="D486" s="14" t="s">
        <v>11339</v>
      </c>
      <c r="E486" s="10">
        <v>0</v>
      </c>
      <c r="F486" s="10" t="str">
        <f>IF(REKAPITULACIJA!$F$48*I486=0,"",REKAPITULACIJA!$F$48*I486)</f>
        <v/>
      </c>
      <c r="G486" s="10" t="str">
        <f t="shared" si="8"/>
        <v/>
      </c>
      <c r="I486" s="19">
        <v>0</v>
      </c>
    </row>
    <row r="487" spans="2:9" ht="38.25" hidden="1" x14ac:dyDescent="0.2">
      <c r="B487" s="9" t="s">
        <v>10316</v>
      </c>
      <c r="C487" s="12" t="s">
        <v>13</v>
      </c>
      <c r="D487" s="14" t="s">
        <v>11340</v>
      </c>
      <c r="E487" s="10">
        <v>0</v>
      </c>
      <c r="F487" s="10" t="str">
        <f>IF(REKAPITULACIJA!$F$48*I487=0,"",REKAPITULACIJA!$F$48*I487)</f>
        <v/>
      </c>
      <c r="G487" s="10" t="str">
        <f t="shared" si="8"/>
        <v/>
      </c>
      <c r="I487" s="19">
        <v>0</v>
      </c>
    </row>
    <row r="488" spans="2:9" ht="51" hidden="1" x14ac:dyDescent="0.2">
      <c r="B488" s="9" t="s">
        <v>10317</v>
      </c>
      <c r="C488" s="12" t="s">
        <v>13</v>
      </c>
      <c r="D488" s="14" t="s">
        <v>11341</v>
      </c>
      <c r="E488" s="10">
        <v>0</v>
      </c>
      <c r="F488" s="10" t="str">
        <f>IF(REKAPITULACIJA!$F$48*I488=0,"",REKAPITULACIJA!$F$48*I488)</f>
        <v/>
      </c>
      <c r="G488" s="10" t="str">
        <f t="shared" si="8"/>
        <v/>
      </c>
      <c r="I488" s="19">
        <v>0</v>
      </c>
    </row>
    <row r="489" spans="2:9" ht="51" hidden="1" x14ac:dyDescent="0.2">
      <c r="B489" s="9" t="s">
        <v>10318</v>
      </c>
      <c r="C489" s="12" t="s">
        <v>13</v>
      </c>
      <c r="D489" s="14" t="s">
        <v>11342</v>
      </c>
      <c r="E489" s="10">
        <v>0</v>
      </c>
      <c r="F489" s="10" t="str">
        <f>IF(REKAPITULACIJA!$F$48*I489=0,"",REKAPITULACIJA!$F$48*I489)</f>
        <v/>
      </c>
      <c r="G489" s="10" t="str">
        <f t="shared" si="8"/>
        <v/>
      </c>
      <c r="I489" s="19">
        <v>0</v>
      </c>
    </row>
    <row r="490" spans="2:9" ht="51" hidden="1" x14ac:dyDescent="0.2">
      <c r="B490" s="9" t="s">
        <v>10319</v>
      </c>
      <c r="C490" s="12" t="s">
        <v>13</v>
      </c>
      <c r="D490" s="14" t="s">
        <v>11343</v>
      </c>
      <c r="E490" s="10">
        <v>0</v>
      </c>
      <c r="F490" s="10" t="str">
        <f>IF(REKAPITULACIJA!$F$48*I490=0,"",REKAPITULACIJA!$F$48*I490)</f>
        <v/>
      </c>
      <c r="G490" s="10" t="str">
        <f t="shared" si="8"/>
        <v/>
      </c>
      <c r="I490" s="19">
        <v>0</v>
      </c>
    </row>
    <row r="491" spans="2:9" ht="51" hidden="1" x14ac:dyDescent="0.2">
      <c r="B491" s="9" t="s">
        <v>10320</v>
      </c>
      <c r="C491" s="12" t="s">
        <v>13</v>
      </c>
      <c r="D491" s="14" t="s">
        <v>11344</v>
      </c>
      <c r="E491" s="10">
        <v>0</v>
      </c>
      <c r="F491" s="10" t="str">
        <f>IF(REKAPITULACIJA!$F$48*I491=0,"",REKAPITULACIJA!$F$48*I491)</f>
        <v/>
      </c>
      <c r="G491" s="10" t="str">
        <f t="shared" si="8"/>
        <v/>
      </c>
      <c r="I491" s="19">
        <v>0</v>
      </c>
    </row>
    <row r="492" spans="2:9" ht="51" hidden="1" x14ac:dyDescent="0.2">
      <c r="B492" s="9" t="s">
        <v>10321</v>
      </c>
      <c r="C492" s="12" t="s">
        <v>13</v>
      </c>
      <c r="D492" s="14" t="s">
        <v>11345</v>
      </c>
      <c r="E492" s="10">
        <v>0</v>
      </c>
      <c r="F492" s="10" t="str">
        <f>IF(REKAPITULACIJA!$F$48*I492=0,"",REKAPITULACIJA!$F$48*I492)</f>
        <v/>
      </c>
      <c r="G492" s="10" t="str">
        <f t="shared" si="8"/>
        <v/>
      </c>
      <c r="I492" s="19">
        <v>0</v>
      </c>
    </row>
    <row r="493" spans="2:9" ht="51" hidden="1" x14ac:dyDescent="0.2">
      <c r="B493" s="9" t="s">
        <v>10322</v>
      </c>
      <c r="C493" s="12" t="s">
        <v>13</v>
      </c>
      <c r="D493" s="14" t="s">
        <v>11346</v>
      </c>
      <c r="E493" s="10">
        <v>0</v>
      </c>
      <c r="F493" s="10" t="str">
        <f>IF(REKAPITULACIJA!$F$48*I493=0,"",REKAPITULACIJA!$F$48*I493)</f>
        <v/>
      </c>
      <c r="G493" s="10" t="str">
        <f t="shared" si="8"/>
        <v/>
      </c>
      <c r="I493" s="19">
        <v>0</v>
      </c>
    </row>
    <row r="494" spans="2:9" ht="51" hidden="1" x14ac:dyDescent="0.2">
      <c r="B494" s="9" t="s">
        <v>10323</v>
      </c>
      <c r="C494" s="12" t="s">
        <v>13</v>
      </c>
      <c r="D494" s="14" t="s">
        <v>11347</v>
      </c>
      <c r="E494" s="10">
        <v>0</v>
      </c>
      <c r="F494" s="10" t="str">
        <f>IF(REKAPITULACIJA!$F$48*I494=0,"",REKAPITULACIJA!$F$48*I494)</f>
        <v/>
      </c>
      <c r="G494" s="10" t="str">
        <f t="shared" si="8"/>
        <v/>
      </c>
      <c r="I494" s="19">
        <v>0</v>
      </c>
    </row>
    <row r="495" spans="2:9" ht="51" hidden="1" x14ac:dyDescent="0.2">
      <c r="B495" s="9" t="s">
        <v>10324</v>
      </c>
      <c r="C495" s="12" t="s">
        <v>13</v>
      </c>
      <c r="D495" s="14" t="s">
        <v>11398</v>
      </c>
      <c r="E495" s="10">
        <v>0</v>
      </c>
      <c r="F495" s="10" t="str">
        <f>IF(REKAPITULACIJA!$F$48*I495=0,"",REKAPITULACIJA!$F$48*I495)</f>
        <v/>
      </c>
      <c r="G495" s="10" t="str">
        <f t="shared" si="8"/>
        <v/>
      </c>
      <c r="I495" s="19">
        <v>0</v>
      </c>
    </row>
    <row r="496" spans="2:9" ht="51" hidden="1" x14ac:dyDescent="0.2">
      <c r="B496" s="9" t="s">
        <v>10325</v>
      </c>
      <c r="C496" s="12" t="s">
        <v>13</v>
      </c>
      <c r="D496" s="14" t="s">
        <v>11348</v>
      </c>
      <c r="E496" s="10">
        <v>0</v>
      </c>
      <c r="F496" s="10" t="str">
        <f>IF(REKAPITULACIJA!$F$48*I496=0,"",REKAPITULACIJA!$F$48*I496)</f>
        <v/>
      </c>
      <c r="G496" s="10" t="str">
        <f t="shared" si="8"/>
        <v/>
      </c>
      <c r="I496" s="19">
        <v>0</v>
      </c>
    </row>
    <row r="497" spans="2:9" ht="51" hidden="1" x14ac:dyDescent="0.2">
      <c r="B497" s="9" t="s">
        <v>10326</v>
      </c>
      <c r="C497" s="12" t="s">
        <v>13</v>
      </c>
      <c r="D497" s="14" t="s">
        <v>11349</v>
      </c>
      <c r="E497" s="10">
        <v>0</v>
      </c>
      <c r="F497" s="10" t="str">
        <f>IF(REKAPITULACIJA!$F$48*I497=0,"",REKAPITULACIJA!$F$48*I497)</f>
        <v/>
      </c>
      <c r="G497" s="10" t="str">
        <f t="shared" si="8"/>
        <v/>
      </c>
      <c r="I497" s="19">
        <v>0</v>
      </c>
    </row>
    <row r="498" spans="2:9" ht="51" hidden="1" x14ac:dyDescent="0.2">
      <c r="B498" s="9" t="s">
        <v>10327</v>
      </c>
      <c r="C498" s="12" t="s">
        <v>13</v>
      </c>
      <c r="D498" s="14" t="s">
        <v>11350</v>
      </c>
      <c r="E498" s="10">
        <v>0</v>
      </c>
      <c r="F498" s="10" t="str">
        <f>IF(REKAPITULACIJA!$F$48*I498=0,"",REKAPITULACIJA!$F$48*I498)</f>
        <v/>
      </c>
      <c r="G498" s="10" t="str">
        <f t="shared" si="8"/>
        <v/>
      </c>
      <c r="I498" s="19">
        <v>0</v>
      </c>
    </row>
    <row r="499" spans="2:9" ht="51" hidden="1" x14ac:dyDescent="0.2">
      <c r="B499" s="9" t="s">
        <v>10328</v>
      </c>
      <c r="C499" s="12" t="s">
        <v>13</v>
      </c>
      <c r="D499" s="14" t="s">
        <v>11351</v>
      </c>
      <c r="E499" s="10">
        <v>0</v>
      </c>
      <c r="F499" s="10" t="str">
        <f>IF(REKAPITULACIJA!$F$48*I499=0,"",REKAPITULACIJA!$F$48*I499)</f>
        <v/>
      </c>
      <c r="G499" s="10" t="str">
        <f t="shared" si="8"/>
        <v/>
      </c>
      <c r="I499" s="19">
        <v>0</v>
      </c>
    </row>
    <row r="500" spans="2:9" ht="51" hidden="1" x14ac:dyDescent="0.2">
      <c r="B500" s="9" t="s">
        <v>10329</v>
      </c>
      <c r="C500" s="12" t="s">
        <v>13</v>
      </c>
      <c r="D500" s="14" t="s">
        <v>11352</v>
      </c>
      <c r="E500" s="10">
        <v>0</v>
      </c>
      <c r="F500" s="10" t="str">
        <f>IF(REKAPITULACIJA!$F$48*I500=0,"",REKAPITULACIJA!$F$48*I500)</f>
        <v/>
      </c>
      <c r="G500" s="10" t="str">
        <f t="shared" si="8"/>
        <v/>
      </c>
      <c r="I500" s="19">
        <v>0</v>
      </c>
    </row>
    <row r="501" spans="2:9" ht="51" hidden="1" x14ac:dyDescent="0.2">
      <c r="B501" s="9" t="s">
        <v>10330</v>
      </c>
      <c r="C501" s="12" t="s">
        <v>13</v>
      </c>
      <c r="D501" s="14" t="s">
        <v>11353</v>
      </c>
      <c r="E501" s="10">
        <v>0</v>
      </c>
      <c r="F501" s="10" t="str">
        <f>IF(REKAPITULACIJA!$F$48*I501=0,"",REKAPITULACIJA!$F$48*I501)</f>
        <v/>
      </c>
      <c r="G501" s="10" t="str">
        <f t="shared" si="8"/>
        <v/>
      </c>
      <c r="I501" s="19">
        <v>0</v>
      </c>
    </row>
    <row r="502" spans="2:9" ht="51" hidden="1" x14ac:dyDescent="0.2">
      <c r="B502" s="9" t="s">
        <v>10331</v>
      </c>
      <c r="C502" s="12" t="s">
        <v>13</v>
      </c>
      <c r="D502" s="14" t="s">
        <v>11354</v>
      </c>
      <c r="E502" s="10">
        <v>0</v>
      </c>
      <c r="F502" s="10" t="str">
        <f>IF(REKAPITULACIJA!$F$48*I502=0,"",REKAPITULACIJA!$F$48*I502)</f>
        <v/>
      </c>
      <c r="G502" s="10" t="str">
        <f t="shared" si="8"/>
        <v/>
      </c>
      <c r="I502" s="19">
        <v>0</v>
      </c>
    </row>
    <row r="503" spans="2:9" ht="51" hidden="1" x14ac:dyDescent="0.2">
      <c r="B503" s="9" t="s">
        <v>10332</v>
      </c>
      <c r="C503" s="12" t="s">
        <v>13</v>
      </c>
      <c r="D503" s="14" t="s">
        <v>11355</v>
      </c>
      <c r="E503" s="10">
        <v>0</v>
      </c>
      <c r="F503" s="10" t="str">
        <f>IF(REKAPITULACIJA!$F$48*I503=0,"",REKAPITULACIJA!$F$48*I503)</f>
        <v/>
      </c>
      <c r="G503" s="10" t="str">
        <f t="shared" si="8"/>
        <v/>
      </c>
      <c r="I503" s="19">
        <v>0</v>
      </c>
    </row>
    <row r="504" spans="2:9" ht="51" hidden="1" x14ac:dyDescent="0.2">
      <c r="B504" s="9" t="s">
        <v>10333</v>
      </c>
      <c r="C504" s="12" t="s">
        <v>13</v>
      </c>
      <c r="D504" s="14" t="s">
        <v>11356</v>
      </c>
      <c r="E504" s="10">
        <v>0</v>
      </c>
      <c r="F504" s="10" t="str">
        <f>IF(REKAPITULACIJA!$F$48*I504=0,"",REKAPITULACIJA!$F$48*I504)</f>
        <v/>
      </c>
      <c r="G504" s="10" t="str">
        <f t="shared" si="8"/>
        <v/>
      </c>
      <c r="I504" s="19">
        <v>0</v>
      </c>
    </row>
    <row r="505" spans="2:9" ht="51" hidden="1" x14ac:dyDescent="0.2">
      <c r="B505" s="9" t="s">
        <v>10334</v>
      </c>
      <c r="C505" s="12" t="s">
        <v>13</v>
      </c>
      <c r="D505" s="14" t="s">
        <v>11357</v>
      </c>
      <c r="E505" s="10">
        <v>0</v>
      </c>
      <c r="F505" s="10" t="str">
        <f>IF(REKAPITULACIJA!$F$48*I505=0,"",REKAPITULACIJA!$F$48*I505)</f>
        <v/>
      </c>
      <c r="G505" s="10" t="str">
        <f t="shared" si="8"/>
        <v/>
      </c>
      <c r="I505" s="19">
        <v>0</v>
      </c>
    </row>
    <row r="506" spans="2:9" ht="51" hidden="1" x14ac:dyDescent="0.2">
      <c r="B506" s="9" t="s">
        <v>10335</v>
      </c>
      <c r="C506" s="12" t="s">
        <v>13</v>
      </c>
      <c r="D506" s="14" t="s">
        <v>11358</v>
      </c>
      <c r="E506" s="10">
        <v>0</v>
      </c>
      <c r="F506" s="10" t="str">
        <f>IF(REKAPITULACIJA!$F$48*I506=0,"",REKAPITULACIJA!$F$48*I506)</f>
        <v/>
      </c>
      <c r="G506" s="10" t="str">
        <f t="shared" si="8"/>
        <v/>
      </c>
      <c r="I506" s="19">
        <v>0</v>
      </c>
    </row>
    <row r="507" spans="2:9" ht="51" hidden="1" x14ac:dyDescent="0.2">
      <c r="B507" s="9" t="s">
        <v>10336</v>
      </c>
      <c r="C507" s="12" t="s">
        <v>13</v>
      </c>
      <c r="D507" s="14" t="s">
        <v>11359</v>
      </c>
      <c r="E507" s="10">
        <v>0</v>
      </c>
      <c r="F507" s="10" t="str">
        <f>IF(REKAPITULACIJA!$F$48*I507=0,"",REKAPITULACIJA!$F$48*I507)</f>
        <v/>
      </c>
      <c r="G507" s="10" t="str">
        <f t="shared" si="8"/>
        <v/>
      </c>
      <c r="I507" s="19">
        <v>0</v>
      </c>
    </row>
    <row r="508" spans="2:9" ht="51" hidden="1" x14ac:dyDescent="0.2">
      <c r="B508" s="9" t="s">
        <v>10337</v>
      </c>
      <c r="C508" s="12" t="s">
        <v>13</v>
      </c>
      <c r="D508" s="14" t="s">
        <v>11360</v>
      </c>
      <c r="E508" s="10">
        <v>0</v>
      </c>
      <c r="F508" s="10" t="str">
        <f>IF(REKAPITULACIJA!$F$48*I508=0,"",REKAPITULACIJA!$F$48*I508)</f>
        <v/>
      </c>
      <c r="G508" s="10" t="str">
        <f t="shared" si="8"/>
        <v/>
      </c>
      <c r="I508" s="19">
        <v>0</v>
      </c>
    </row>
    <row r="509" spans="2:9" ht="51" hidden="1" x14ac:dyDescent="0.2">
      <c r="B509" s="9" t="s">
        <v>10338</v>
      </c>
      <c r="C509" s="12" t="s">
        <v>13</v>
      </c>
      <c r="D509" s="14" t="s">
        <v>11361</v>
      </c>
      <c r="E509" s="10">
        <v>0</v>
      </c>
      <c r="F509" s="10" t="str">
        <f>IF(REKAPITULACIJA!$F$48*I509=0,"",REKAPITULACIJA!$F$48*I509)</f>
        <v/>
      </c>
      <c r="G509" s="10" t="str">
        <f t="shared" si="8"/>
        <v/>
      </c>
      <c r="I509" s="19">
        <v>0</v>
      </c>
    </row>
    <row r="510" spans="2:9" ht="51" hidden="1" x14ac:dyDescent="0.2">
      <c r="B510" s="9" t="s">
        <v>10339</v>
      </c>
      <c r="C510" s="12" t="s">
        <v>13</v>
      </c>
      <c r="D510" s="14" t="s">
        <v>11362</v>
      </c>
      <c r="E510" s="10">
        <v>0</v>
      </c>
      <c r="F510" s="10" t="str">
        <f>IF(REKAPITULACIJA!$F$48*I510=0,"",REKAPITULACIJA!$F$48*I510)</f>
        <v/>
      </c>
      <c r="G510" s="10" t="str">
        <f t="shared" si="8"/>
        <v/>
      </c>
      <c r="I510" s="19">
        <v>0</v>
      </c>
    </row>
    <row r="511" spans="2:9" ht="51" hidden="1" x14ac:dyDescent="0.2">
      <c r="B511" s="9" t="s">
        <v>10340</v>
      </c>
      <c r="C511" s="12" t="s">
        <v>13</v>
      </c>
      <c r="D511" s="14" t="s">
        <v>11363</v>
      </c>
      <c r="E511" s="10">
        <v>0</v>
      </c>
      <c r="F511" s="10" t="str">
        <f>IF(REKAPITULACIJA!$F$48*I511=0,"",REKAPITULACIJA!$F$48*I511)</f>
        <v/>
      </c>
      <c r="G511" s="10" t="str">
        <f t="shared" si="8"/>
        <v/>
      </c>
      <c r="I511" s="19">
        <v>0</v>
      </c>
    </row>
    <row r="512" spans="2:9" ht="38.25" hidden="1" x14ac:dyDescent="0.2">
      <c r="B512" s="9" t="s">
        <v>10341</v>
      </c>
      <c r="C512" s="12" t="s">
        <v>13</v>
      </c>
      <c r="D512" s="14" t="s">
        <v>11364</v>
      </c>
      <c r="E512" s="10">
        <v>0</v>
      </c>
      <c r="F512" s="10" t="str">
        <f>IF(REKAPITULACIJA!$F$48*I512=0,"",REKAPITULACIJA!$F$48*I512)</f>
        <v/>
      </c>
      <c r="G512" s="10" t="str">
        <f t="shared" si="8"/>
        <v/>
      </c>
      <c r="I512" s="19">
        <v>0</v>
      </c>
    </row>
    <row r="513" spans="2:9" ht="38.25" hidden="1" x14ac:dyDescent="0.2">
      <c r="B513" s="9" t="s">
        <v>10342</v>
      </c>
      <c r="C513" s="12" t="s">
        <v>13</v>
      </c>
      <c r="D513" s="14" t="s">
        <v>11365</v>
      </c>
      <c r="E513" s="10">
        <v>0</v>
      </c>
      <c r="F513" s="10" t="str">
        <f>IF(REKAPITULACIJA!$F$48*I513=0,"",REKAPITULACIJA!$F$48*I513)</f>
        <v/>
      </c>
      <c r="G513" s="10" t="str">
        <f t="shared" ref="G513:G550" si="9">IF(F513="","",E513*F513)</f>
        <v/>
      </c>
      <c r="I513" s="19">
        <v>0</v>
      </c>
    </row>
    <row r="514" spans="2:9" ht="38.25" hidden="1" x14ac:dyDescent="0.2">
      <c r="B514" s="9" t="s">
        <v>10343</v>
      </c>
      <c r="C514" s="12" t="s">
        <v>13</v>
      </c>
      <c r="D514" s="14" t="s">
        <v>11366</v>
      </c>
      <c r="E514" s="10">
        <v>0</v>
      </c>
      <c r="F514" s="10" t="str">
        <f>IF(REKAPITULACIJA!$F$48*I514=0,"",REKAPITULACIJA!$F$48*I514)</f>
        <v/>
      </c>
      <c r="G514" s="10" t="str">
        <f t="shared" si="9"/>
        <v/>
      </c>
      <c r="I514" s="19">
        <v>0</v>
      </c>
    </row>
    <row r="515" spans="2:9" ht="38.25" hidden="1" x14ac:dyDescent="0.2">
      <c r="B515" s="9" t="s">
        <v>10344</v>
      </c>
      <c r="C515" s="12" t="s">
        <v>13</v>
      </c>
      <c r="D515" s="14" t="s">
        <v>11367</v>
      </c>
      <c r="E515" s="10">
        <v>0</v>
      </c>
      <c r="F515" s="10" t="str">
        <f>IF(REKAPITULACIJA!$F$48*I515=0,"",REKAPITULACIJA!$F$48*I515)</f>
        <v/>
      </c>
      <c r="G515" s="10" t="str">
        <f t="shared" si="9"/>
        <v/>
      </c>
      <c r="I515" s="19">
        <v>0</v>
      </c>
    </row>
    <row r="516" spans="2:9" ht="38.25" hidden="1" x14ac:dyDescent="0.2">
      <c r="B516" s="9" t="s">
        <v>10345</v>
      </c>
      <c r="C516" s="12" t="s">
        <v>13</v>
      </c>
      <c r="D516" s="14" t="s">
        <v>11368</v>
      </c>
      <c r="E516" s="10">
        <v>0</v>
      </c>
      <c r="F516" s="10" t="str">
        <f>IF(REKAPITULACIJA!$F$48*I516=0,"",REKAPITULACIJA!$F$48*I516)</f>
        <v/>
      </c>
      <c r="G516" s="10" t="str">
        <f t="shared" si="9"/>
        <v/>
      </c>
      <c r="I516" s="19">
        <v>0</v>
      </c>
    </row>
    <row r="517" spans="2:9" ht="38.25" hidden="1" x14ac:dyDescent="0.2">
      <c r="B517" s="9" t="s">
        <v>10346</v>
      </c>
      <c r="C517" s="12" t="s">
        <v>13</v>
      </c>
      <c r="D517" s="14" t="s">
        <v>11369</v>
      </c>
      <c r="E517" s="10">
        <v>0</v>
      </c>
      <c r="F517" s="10" t="str">
        <f>IF(REKAPITULACIJA!$F$48*I517=0,"",REKAPITULACIJA!$F$48*I517)</f>
        <v/>
      </c>
      <c r="G517" s="10" t="str">
        <f t="shared" si="9"/>
        <v/>
      </c>
      <c r="I517" s="19">
        <v>0</v>
      </c>
    </row>
    <row r="518" spans="2:9" ht="38.25" hidden="1" x14ac:dyDescent="0.2">
      <c r="B518" s="9" t="s">
        <v>10347</v>
      </c>
      <c r="C518" s="12" t="s">
        <v>13</v>
      </c>
      <c r="D518" s="14" t="s">
        <v>11370</v>
      </c>
      <c r="E518" s="10">
        <v>0</v>
      </c>
      <c r="F518" s="10" t="str">
        <f>IF(REKAPITULACIJA!$F$48*I518=0,"",REKAPITULACIJA!$F$48*I518)</f>
        <v/>
      </c>
      <c r="G518" s="10" t="str">
        <f t="shared" si="9"/>
        <v/>
      </c>
      <c r="I518" s="19">
        <v>0</v>
      </c>
    </row>
    <row r="519" spans="2:9" ht="38.25" hidden="1" x14ac:dyDescent="0.2">
      <c r="B519" s="9" t="s">
        <v>10348</v>
      </c>
      <c r="C519" s="12" t="s">
        <v>13</v>
      </c>
      <c r="D519" s="14" t="s">
        <v>11371</v>
      </c>
      <c r="E519" s="10">
        <v>0</v>
      </c>
      <c r="F519" s="10" t="str">
        <f>IF(REKAPITULACIJA!$F$48*I519=0,"",REKAPITULACIJA!$F$48*I519)</f>
        <v/>
      </c>
      <c r="G519" s="10" t="str">
        <f t="shared" si="9"/>
        <v/>
      </c>
      <c r="I519" s="19">
        <v>0</v>
      </c>
    </row>
    <row r="520" spans="2:9" ht="38.25" hidden="1" x14ac:dyDescent="0.2">
      <c r="B520" s="9" t="s">
        <v>10349</v>
      </c>
      <c r="C520" s="12" t="s">
        <v>13</v>
      </c>
      <c r="D520" s="14" t="s">
        <v>11372</v>
      </c>
      <c r="E520" s="10">
        <v>0</v>
      </c>
      <c r="F520" s="10" t="str">
        <f>IF(REKAPITULACIJA!$F$48*I520=0,"",REKAPITULACIJA!$F$48*I520)</f>
        <v/>
      </c>
      <c r="G520" s="10" t="str">
        <f t="shared" si="9"/>
        <v/>
      </c>
      <c r="I520" s="19">
        <v>0</v>
      </c>
    </row>
    <row r="521" spans="2:9" ht="38.25" hidden="1" x14ac:dyDescent="0.2">
      <c r="B521" s="9" t="s">
        <v>10350</v>
      </c>
      <c r="C521" s="12" t="s">
        <v>13</v>
      </c>
      <c r="D521" s="14" t="s">
        <v>11373</v>
      </c>
      <c r="E521" s="10">
        <v>0</v>
      </c>
      <c r="F521" s="10" t="str">
        <f>IF(REKAPITULACIJA!$F$48*I521=0,"",REKAPITULACIJA!$F$48*I521)</f>
        <v/>
      </c>
      <c r="G521" s="10" t="str">
        <f t="shared" si="9"/>
        <v/>
      </c>
      <c r="I521" s="19">
        <v>0</v>
      </c>
    </row>
    <row r="522" spans="2:9" ht="38.25" hidden="1" x14ac:dyDescent="0.2">
      <c r="B522" s="9" t="s">
        <v>10351</v>
      </c>
      <c r="C522" s="12" t="s">
        <v>13</v>
      </c>
      <c r="D522" s="14" t="s">
        <v>11374</v>
      </c>
      <c r="E522" s="10">
        <v>0</v>
      </c>
      <c r="F522" s="10" t="str">
        <f>IF(REKAPITULACIJA!$F$48*I522=0,"",REKAPITULACIJA!$F$48*I522)</f>
        <v/>
      </c>
      <c r="G522" s="10" t="str">
        <f t="shared" si="9"/>
        <v/>
      </c>
      <c r="I522" s="19">
        <v>0</v>
      </c>
    </row>
    <row r="523" spans="2:9" ht="38.25" hidden="1" x14ac:dyDescent="0.2">
      <c r="B523" s="9" t="s">
        <v>10352</v>
      </c>
      <c r="C523" s="12" t="s">
        <v>13</v>
      </c>
      <c r="D523" s="14" t="s">
        <v>11375</v>
      </c>
      <c r="E523" s="10">
        <v>0</v>
      </c>
      <c r="F523" s="10" t="str">
        <f>IF(REKAPITULACIJA!$F$48*I523=0,"",REKAPITULACIJA!$F$48*I523)</f>
        <v/>
      </c>
      <c r="G523" s="10" t="str">
        <f t="shared" si="9"/>
        <v/>
      </c>
      <c r="I523" s="19">
        <v>0</v>
      </c>
    </row>
    <row r="524" spans="2:9" ht="38.25" hidden="1" x14ac:dyDescent="0.2">
      <c r="B524" s="9" t="s">
        <v>10353</v>
      </c>
      <c r="C524" s="12" t="s">
        <v>13</v>
      </c>
      <c r="D524" s="14" t="s">
        <v>11376</v>
      </c>
      <c r="E524" s="10">
        <v>0</v>
      </c>
      <c r="F524" s="10" t="str">
        <f>IF(REKAPITULACIJA!$F$48*I524=0,"",REKAPITULACIJA!$F$48*I524)</f>
        <v/>
      </c>
      <c r="G524" s="10" t="str">
        <f t="shared" si="9"/>
        <v/>
      </c>
      <c r="I524" s="19">
        <v>0</v>
      </c>
    </row>
    <row r="525" spans="2:9" ht="38.25" hidden="1" x14ac:dyDescent="0.2">
      <c r="B525" s="9" t="s">
        <v>10354</v>
      </c>
      <c r="C525" s="12" t="s">
        <v>13</v>
      </c>
      <c r="D525" s="14" t="s">
        <v>11377</v>
      </c>
      <c r="E525" s="10">
        <v>0</v>
      </c>
      <c r="F525" s="10" t="str">
        <f>IF(REKAPITULACIJA!$F$48*I525=0,"",REKAPITULACIJA!$F$48*I525)</f>
        <v/>
      </c>
      <c r="G525" s="10" t="str">
        <f t="shared" si="9"/>
        <v/>
      </c>
      <c r="I525" s="19">
        <v>0</v>
      </c>
    </row>
    <row r="526" spans="2:9" ht="38.25" hidden="1" x14ac:dyDescent="0.2">
      <c r="B526" s="9" t="s">
        <v>10355</v>
      </c>
      <c r="C526" s="12" t="s">
        <v>13</v>
      </c>
      <c r="D526" s="14" t="s">
        <v>11378</v>
      </c>
      <c r="E526" s="10">
        <v>0</v>
      </c>
      <c r="F526" s="10" t="str">
        <f>IF(REKAPITULACIJA!$F$48*I526=0,"",REKAPITULACIJA!$F$48*I526)</f>
        <v/>
      </c>
      <c r="G526" s="10" t="str">
        <f t="shared" si="9"/>
        <v/>
      </c>
      <c r="I526" s="19">
        <v>0</v>
      </c>
    </row>
    <row r="527" spans="2:9" ht="38.25" hidden="1" x14ac:dyDescent="0.2">
      <c r="B527" s="9" t="s">
        <v>10356</v>
      </c>
      <c r="C527" s="12" t="s">
        <v>13</v>
      </c>
      <c r="D527" s="14" t="s">
        <v>11379</v>
      </c>
      <c r="E527" s="10">
        <v>0</v>
      </c>
      <c r="F527" s="10" t="str">
        <f>IF(REKAPITULACIJA!$F$48*I527=0,"",REKAPITULACIJA!$F$48*I527)</f>
        <v/>
      </c>
      <c r="G527" s="10" t="str">
        <f t="shared" si="9"/>
        <v/>
      </c>
      <c r="I527" s="19">
        <v>0</v>
      </c>
    </row>
    <row r="528" spans="2:9" ht="25.5" hidden="1" x14ac:dyDescent="0.2">
      <c r="B528" s="9" t="s">
        <v>10357</v>
      </c>
      <c r="C528" s="12" t="s">
        <v>13</v>
      </c>
      <c r="D528" s="14" t="s">
        <v>10358</v>
      </c>
      <c r="E528" s="10">
        <v>0</v>
      </c>
      <c r="F528" s="10" t="str">
        <f>IF(REKAPITULACIJA!$F$48*I528=0,"",REKAPITULACIJA!$F$48*I528)</f>
        <v/>
      </c>
      <c r="G528" s="10" t="str">
        <f t="shared" si="9"/>
        <v/>
      </c>
      <c r="I528" s="19">
        <v>0</v>
      </c>
    </row>
    <row r="529" spans="2:9" ht="25.5" hidden="1" x14ac:dyDescent="0.2">
      <c r="B529" s="9" t="s">
        <v>10359</v>
      </c>
      <c r="C529" s="12" t="s">
        <v>13</v>
      </c>
      <c r="D529" s="14" t="s">
        <v>10358</v>
      </c>
      <c r="E529" s="10">
        <v>0</v>
      </c>
      <c r="F529" s="10" t="str">
        <f>IF(REKAPITULACIJA!$F$48*I529=0,"",REKAPITULACIJA!$F$48*I529)</f>
        <v/>
      </c>
      <c r="G529" s="10" t="str">
        <f t="shared" si="9"/>
        <v/>
      </c>
      <c r="I529" s="19">
        <v>0</v>
      </c>
    </row>
    <row r="530" spans="2:9" ht="38.25" hidden="1" x14ac:dyDescent="0.2">
      <c r="B530" s="9" t="s">
        <v>10360</v>
      </c>
      <c r="C530" s="12" t="s">
        <v>13</v>
      </c>
      <c r="D530" s="14" t="s">
        <v>11380</v>
      </c>
      <c r="E530" s="10">
        <v>0</v>
      </c>
      <c r="F530" s="10" t="str">
        <f>IF(REKAPITULACIJA!$F$48*I530=0,"",REKAPITULACIJA!$F$48*I530)</f>
        <v/>
      </c>
      <c r="G530" s="10" t="str">
        <f t="shared" si="9"/>
        <v/>
      </c>
      <c r="I530" s="19">
        <v>0</v>
      </c>
    </row>
    <row r="531" spans="2:9" ht="38.25" hidden="1" x14ac:dyDescent="0.2">
      <c r="B531" s="9" t="s">
        <v>10361</v>
      </c>
      <c r="C531" s="12" t="s">
        <v>13</v>
      </c>
      <c r="D531" s="14" t="s">
        <v>11381</v>
      </c>
      <c r="E531" s="10">
        <v>0</v>
      </c>
      <c r="F531" s="10" t="str">
        <f>IF(REKAPITULACIJA!$F$48*I531=0,"",REKAPITULACIJA!$F$48*I531)</f>
        <v/>
      </c>
      <c r="G531" s="10" t="str">
        <f t="shared" si="9"/>
        <v/>
      </c>
      <c r="I531" s="19">
        <v>0</v>
      </c>
    </row>
    <row r="532" spans="2:9" ht="38.25" hidden="1" x14ac:dyDescent="0.2">
      <c r="B532" s="9" t="s">
        <v>10362</v>
      </c>
      <c r="C532" s="12" t="s">
        <v>13</v>
      </c>
      <c r="D532" s="14" t="s">
        <v>11382</v>
      </c>
      <c r="E532" s="10">
        <v>0</v>
      </c>
      <c r="F532" s="10" t="str">
        <f>IF(REKAPITULACIJA!$F$48*I532=0,"",REKAPITULACIJA!$F$48*I532)</f>
        <v/>
      </c>
      <c r="G532" s="10" t="str">
        <f t="shared" si="9"/>
        <v/>
      </c>
      <c r="I532" s="19">
        <v>0</v>
      </c>
    </row>
    <row r="533" spans="2:9" ht="38.25" hidden="1" x14ac:dyDescent="0.2">
      <c r="B533" s="9" t="s">
        <v>10363</v>
      </c>
      <c r="C533" s="12" t="s">
        <v>13</v>
      </c>
      <c r="D533" s="14" t="s">
        <v>11383</v>
      </c>
      <c r="E533" s="10">
        <v>0</v>
      </c>
      <c r="F533" s="10" t="str">
        <f>IF(REKAPITULACIJA!$F$48*I533=0,"",REKAPITULACIJA!$F$48*I533)</f>
        <v/>
      </c>
      <c r="G533" s="10" t="str">
        <f t="shared" si="9"/>
        <v/>
      </c>
      <c r="I533" s="19">
        <v>0</v>
      </c>
    </row>
    <row r="534" spans="2:9" ht="38.25" hidden="1" x14ac:dyDescent="0.2">
      <c r="B534" s="9" t="s">
        <v>10364</v>
      </c>
      <c r="C534" s="12" t="s">
        <v>13</v>
      </c>
      <c r="D534" s="14" t="s">
        <v>11384</v>
      </c>
      <c r="E534" s="10">
        <v>0</v>
      </c>
      <c r="F534" s="10" t="str">
        <f>IF(REKAPITULACIJA!$F$48*I534=0,"",REKAPITULACIJA!$F$48*I534)</f>
        <v/>
      </c>
      <c r="G534" s="10" t="str">
        <f t="shared" si="9"/>
        <v/>
      </c>
      <c r="I534" s="19">
        <v>0</v>
      </c>
    </row>
    <row r="535" spans="2:9" ht="38.25" hidden="1" x14ac:dyDescent="0.2">
      <c r="B535" s="9" t="s">
        <v>10365</v>
      </c>
      <c r="C535" s="12" t="s">
        <v>13</v>
      </c>
      <c r="D535" s="14" t="s">
        <v>11385</v>
      </c>
      <c r="E535" s="10">
        <v>0</v>
      </c>
      <c r="F535" s="10" t="str">
        <f>IF(REKAPITULACIJA!$F$48*I535=0,"",REKAPITULACIJA!$F$48*I535)</f>
        <v/>
      </c>
      <c r="G535" s="10" t="str">
        <f t="shared" si="9"/>
        <v/>
      </c>
      <c r="I535" s="19">
        <v>0</v>
      </c>
    </row>
    <row r="536" spans="2:9" ht="38.25" hidden="1" x14ac:dyDescent="0.2">
      <c r="B536" s="9" t="s">
        <v>10366</v>
      </c>
      <c r="C536" s="12" t="s">
        <v>13</v>
      </c>
      <c r="D536" s="14" t="s">
        <v>11386</v>
      </c>
      <c r="E536" s="10">
        <v>0</v>
      </c>
      <c r="F536" s="10" t="str">
        <f>IF(REKAPITULACIJA!$F$48*I536=0,"",REKAPITULACIJA!$F$48*I536)</f>
        <v/>
      </c>
      <c r="G536" s="10" t="str">
        <f t="shared" si="9"/>
        <v/>
      </c>
      <c r="I536" s="19">
        <v>0</v>
      </c>
    </row>
    <row r="537" spans="2:9" ht="38.25" hidden="1" x14ac:dyDescent="0.2">
      <c r="B537" s="9" t="s">
        <v>10367</v>
      </c>
      <c r="C537" s="12" t="s">
        <v>13</v>
      </c>
      <c r="D537" s="14" t="s">
        <v>11387</v>
      </c>
      <c r="E537" s="10">
        <v>0</v>
      </c>
      <c r="F537" s="10" t="str">
        <f>IF(REKAPITULACIJA!$F$48*I537=0,"",REKAPITULACIJA!$F$48*I537)</f>
        <v/>
      </c>
      <c r="G537" s="10" t="str">
        <f t="shared" si="9"/>
        <v/>
      </c>
      <c r="I537" s="19">
        <v>0</v>
      </c>
    </row>
    <row r="538" spans="2:9" ht="38.25" hidden="1" x14ac:dyDescent="0.2">
      <c r="B538" s="9" t="s">
        <v>10368</v>
      </c>
      <c r="C538" s="12" t="s">
        <v>13</v>
      </c>
      <c r="D538" s="14" t="s">
        <v>11388</v>
      </c>
      <c r="E538" s="10">
        <v>0</v>
      </c>
      <c r="F538" s="10" t="str">
        <f>IF(REKAPITULACIJA!$F$48*I538=0,"",REKAPITULACIJA!$F$48*I538)</f>
        <v/>
      </c>
      <c r="G538" s="10" t="str">
        <f t="shared" si="9"/>
        <v/>
      </c>
      <c r="I538" s="19">
        <v>0</v>
      </c>
    </row>
    <row r="539" spans="2:9" ht="38.25" hidden="1" x14ac:dyDescent="0.2">
      <c r="B539" s="9" t="s">
        <v>10369</v>
      </c>
      <c r="C539" s="12" t="s">
        <v>13</v>
      </c>
      <c r="D539" s="14" t="s">
        <v>11389</v>
      </c>
      <c r="E539" s="10">
        <v>0</v>
      </c>
      <c r="F539" s="10" t="str">
        <f>IF(REKAPITULACIJA!$F$48*I539=0,"",REKAPITULACIJA!$F$48*I539)</f>
        <v/>
      </c>
      <c r="G539" s="10" t="str">
        <f t="shared" si="9"/>
        <v/>
      </c>
      <c r="I539" s="19">
        <v>0</v>
      </c>
    </row>
    <row r="540" spans="2:9" ht="38.25" hidden="1" x14ac:dyDescent="0.2">
      <c r="B540" s="9" t="s">
        <v>10370</v>
      </c>
      <c r="C540" s="12" t="s">
        <v>13</v>
      </c>
      <c r="D540" s="14" t="s">
        <v>11390</v>
      </c>
      <c r="E540" s="10">
        <v>0</v>
      </c>
      <c r="F540" s="10" t="str">
        <f>IF(REKAPITULACIJA!$F$48*I540=0,"",REKAPITULACIJA!$F$48*I540)</f>
        <v/>
      </c>
      <c r="G540" s="10" t="str">
        <f t="shared" si="9"/>
        <v/>
      </c>
      <c r="I540" s="19">
        <v>0</v>
      </c>
    </row>
    <row r="541" spans="2:9" ht="38.25" hidden="1" x14ac:dyDescent="0.2">
      <c r="B541" s="9" t="s">
        <v>10371</v>
      </c>
      <c r="C541" s="12" t="s">
        <v>13</v>
      </c>
      <c r="D541" s="14" t="s">
        <v>11391</v>
      </c>
      <c r="E541" s="10">
        <v>0</v>
      </c>
      <c r="F541" s="10" t="str">
        <f>IF(REKAPITULACIJA!$F$48*I541=0,"",REKAPITULACIJA!$F$48*I541)</f>
        <v/>
      </c>
      <c r="G541" s="10" t="str">
        <f t="shared" si="9"/>
        <v/>
      </c>
      <c r="I541" s="19">
        <v>0</v>
      </c>
    </row>
    <row r="542" spans="2:9" ht="38.25" hidden="1" x14ac:dyDescent="0.2">
      <c r="B542" s="9" t="s">
        <v>10372</v>
      </c>
      <c r="C542" s="12" t="s">
        <v>13</v>
      </c>
      <c r="D542" s="14" t="s">
        <v>11392</v>
      </c>
      <c r="E542" s="10">
        <v>0</v>
      </c>
      <c r="F542" s="10" t="str">
        <f>IF(REKAPITULACIJA!$F$48*I542=0,"",REKAPITULACIJA!$F$48*I542)</f>
        <v/>
      </c>
      <c r="G542" s="10" t="str">
        <f t="shared" si="9"/>
        <v/>
      </c>
      <c r="I542" s="19">
        <v>0</v>
      </c>
    </row>
    <row r="543" spans="2:9" ht="38.25" hidden="1" x14ac:dyDescent="0.2">
      <c r="B543" s="9" t="s">
        <v>10373</v>
      </c>
      <c r="C543" s="12" t="s">
        <v>13</v>
      </c>
      <c r="D543" s="14" t="s">
        <v>11393</v>
      </c>
      <c r="E543" s="10">
        <v>0</v>
      </c>
      <c r="F543" s="10" t="str">
        <f>IF(REKAPITULACIJA!$F$48*I543=0,"",REKAPITULACIJA!$F$48*I543)</f>
        <v/>
      </c>
      <c r="G543" s="10" t="str">
        <f t="shared" si="9"/>
        <v/>
      </c>
      <c r="I543" s="19">
        <v>0</v>
      </c>
    </row>
    <row r="544" spans="2:9" ht="38.25" hidden="1" x14ac:dyDescent="0.2">
      <c r="B544" s="9" t="s">
        <v>10374</v>
      </c>
      <c r="C544" s="12" t="s">
        <v>13</v>
      </c>
      <c r="D544" s="14" t="s">
        <v>11394</v>
      </c>
      <c r="E544" s="10">
        <v>0</v>
      </c>
      <c r="F544" s="10" t="str">
        <f>IF(REKAPITULACIJA!$F$48*I544=0,"",REKAPITULACIJA!$F$48*I544)</f>
        <v/>
      </c>
      <c r="G544" s="10" t="str">
        <f t="shared" si="9"/>
        <v/>
      </c>
      <c r="I544" s="19">
        <v>0</v>
      </c>
    </row>
    <row r="545" spans="2:9" ht="38.25" hidden="1" x14ac:dyDescent="0.2">
      <c r="B545" s="9" t="s">
        <v>10374</v>
      </c>
      <c r="C545" s="12" t="s">
        <v>13</v>
      </c>
      <c r="D545" s="14" t="s">
        <v>11395</v>
      </c>
      <c r="E545" s="10">
        <v>0</v>
      </c>
      <c r="F545" s="10" t="str">
        <f>IF(REKAPITULACIJA!$F$48*I545=0,"",REKAPITULACIJA!$F$48*I545)</f>
        <v/>
      </c>
      <c r="G545" s="10" t="str">
        <f t="shared" si="9"/>
        <v/>
      </c>
      <c r="I545" s="19">
        <v>0</v>
      </c>
    </row>
    <row r="546" spans="2:9" ht="38.25" hidden="1" x14ac:dyDescent="0.2">
      <c r="B546" s="9" t="s">
        <v>10375</v>
      </c>
      <c r="C546" s="12" t="s">
        <v>13</v>
      </c>
      <c r="D546" s="14" t="s">
        <v>11396</v>
      </c>
      <c r="E546" s="10">
        <v>0</v>
      </c>
      <c r="F546" s="10" t="str">
        <f>IF(REKAPITULACIJA!$F$48*I546=0,"",REKAPITULACIJA!$F$48*I546)</f>
        <v/>
      </c>
      <c r="G546" s="10" t="str">
        <f t="shared" si="9"/>
        <v/>
      </c>
      <c r="I546" s="19">
        <v>0</v>
      </c>
    </row>
    <row r="547" spans="2:9" ht="38.25" hidden="1" x14ac:dyDescent="0.2">
      <c r="B547" s="9" t="s">
        <v>10375</v>
      </c>
      <c r="C547" s="12" t="s">
        <v>13</v>
      </c>
      <c r="D547" s="14" t="s">
        <v>11397</v>
      </c>
      <c r="E547" s="10">
        <v>0</v>
      </c>
      <c r="F547" s="10" t="str">
        <f>IF(REKAPITULACIJA!$F$48*I547=0,"",REKAPITULACIJA!$F$48*I547)</f>
        <v/>
      </c>
      <c r="G547" s="10" t="str">
        <f t="shared" si="9"/>
        <v/>
      </c>
      <c r="I547" s="19">
        <v>0</v>
      </c>
    </row>
    <row r="548" spans="2:9" ht="25.5" hidden="1" x14ac:dyDescent="0.2">
      <c r="B548" s="9" t="s">
        <v>10376</v>
      </c>
      <c r="C548" s="12" t="s">
        <v>13</v>
      </c>
      <c r="D548" s="14" t="s">
        <v>10377</v>
      </c>
      <c r="E548" s="10">
        <v>0</v>
      </c>
      <c r="F548" s="10">
        <v>150</v>
      </c>
      <c r="G548" s="10">
        <f t="shared" si="9"/>
        <v>0</v>
      </c>
      <c r="I548" s="19">
        <v>0</v>
      </c>
    </row>
    <row r="549" spans="2:9" ht="38.25" hidden="1" x14ac:dyDescent="0.2">
      <c r="B549" s="9" t="s">
        <v>10378</v>
      </c>
      <c r="C549" s="12" t="s">
        <v>13</v>
      </c>
      <c r="D549" s="14" t="s">
        <v>11399</v>
      </c>
      <c r="E549" s="10">
        <v>0</v>
      </c>
      <c r="F549" s="10" t="str">
        <f>IF(REKAPITULACIJA!$F$48*I549=0,"",REKAPITULACIJA!$F$48*I549)</f>
        <v/>
      </c>
      <c r="G549" s="10" t="str">
        <f t="shared" si="9"/>
        <v/>
      </c>
      <c r="I549" s="19">
        <v>0</v>
      </c>
    </row>
    <row r="550" spans="2:9" ht="38.25" hidden="1" x14ac:dyDescent="0.2">
      <c r="B550" s="9" t="s">
        <v>10379</v>
      </c>
      <c r="C550" s="12" t="s">
        <v>13</v>
      </c>
      <c r="D550" s="14" t="s">
        <v>11399</v>
      </c>
      <c r="E550" s="10">
        <v>0</v>
      </c>
      <c r="F550" s="10" t="str">
        <f>IF(REKAPITULACIJA!$F$48*I550=0,"",REKAPITULACIJA!$F$48*I550)</f>
        <v/>
      </c>
      <c r="G550" s="10" t="str">
        <f t="shared" si="9"/>
        <v/>
      </c>
      <c r="I550" s="19">
        <v>0</v>
      </c>
    </row>
    <row r="551" spans="2:9" hidden="1" x14ac:dyDescent="0.2">
      <c r="E551" s="45">
        <f>IF(SUM(E554:E916)=0,0,"")</f>
        <v>0</v>
      </c>
      <c r="F551" s="45"/>
      <c r="G551" s="45">
        <f>IF(REKAPITULACIJA!$F$48=0,"",IF(SUM(G554:G916)=0,0,""))</f>
        <v>0</v>
      </c>
    </row>
    <row r="552" spans="2:9" ht="21.2" hidden="1" customHeight="1" x14ac:dyDescent="0.25">
      <c r="B552" s="212" t="s">
        <v>10380</v>
      </c>
      <c r="C552" s="213"/>
      <c r="D552" s="213"/>
      <c r="E552" s="47">
        <f>IF(SUM(E554:E917)=0,0,"")</f>
        <v>0</v>
      </c>
      <c r="F552" s="47"/>
      <c r="G552" s="48">
        <f>IF(REKAPITULACIJA!$F$48=0,"",IF(SUM(G554:G917)=0,0,""))</f>
        <v>0</v>
      </c>
    </row>
    <row r="553" spans="2:9" hidden="1" x14ac:dyDescent="0.2">
      <c r="E553" s="45">
        <f>IF(SUM(E554:E916)=0,0,"")</f>
        <v>0</v>
      </c>
      <c r="F553" s="45"/>
      <c r="G553" s="45">
        <f>IF(REKAPITULACIJA!$F$48=0,"",IF(SUM(G554:G916)=0,0,""))</f>
        <v>0</v>
      </c>
    </row>
    <row r="554" spans="2:9" ht="38.25" hidden="1" x14ac:dyDescent="0.2">
      <c r="B554" s="9" t="s">
        <v>10381</v>
      </c>
      <c r="C554" s="12" t="s">
        <v>13</v>
      </c>
      <c r="D554" s="14" t="s">
        <v>11400</v>
      </c>
      <c r="E554" s="10">
        <v>0</v>
      </c>
      <c r="F554" s="10" t="str">
        <f>IF(REKAPITULACIJA!$F$48*I554=0,"",REKAPITULACIJA!$F$48*I554)</f>
        <v/>
      </c>
      <c r="G554" s="10" t="str">
        <f>IF(F554="","",E554*F554)</f>
        <v/>
      </c>
      <c r="I554" s="19">
        <v>0</v>
      </c>
    </row>
    <row r="555" spans="2:9" ht="38.25" hidden="1" x14ac:dyDescent="0.2">
      <c r="B555" s="9" t="s">
        <v>10382</v>
      </c>
      <c r="C555" s="12" t="s">
        <v>13</v>
      </c>
      <c r="D555" s="14" t="s">
        <v>11401</v>
      </c>
      <c r="E555" s="10">
        <v>0</v>
      </c>
      <c r="F555" s="10" t="str">
        <f>IF(REKAPITULACIJA!$F$48*I555=0,"",REKAPITULACIJA!$F$48*I555)</f>
        <v/>
      </c>
      <c r="G555" s="10" t="str">
        <f t="shared" ref="G555:G618" si="10">IF(F555="","",E555*F555)</f>
        <v/>
      </c>
      <c r="I555" s="19">
        <v>0</v>
      </c>
    </row>
    <row r="556" spans="2:9" ht="38.25" hidden="1" x14ac:dyDescent="0.2">
      <c r="B556" s="9" t="s">
        <v>10383</v>
      </c>
      <c r="C556" s="12" t="s">
        <v>13</v>
      </c>
      <c r="D556" s="14" t="s">
        <v>11402</v>
      </c>
      <c r="E556" s="10">
        <v>0</v>
      </c>
      <c r="F556" s="10" t="str">
        <f>IF(REKAPITULACIJA!$F$48*I556=0,"",REKAPITULACIJA!$F$48*I556)</f>
        <v/>
      </c>
      <c r="G556" s="10" t="str">
        <f t="shared" si="10"/>
        <v/>
      </c>
      <c r="I556" s="19">
        <v>0</v>
      </c>
    </row>
    <row r="557" spans="2:9" ht="38.25" hidden="1" x14ac:dyDescent="0.2">
      <c r="B557" s="9" t="s">
        <v>10384</v>
      </c>
      <c r="C557" s="12" t="s">
        <v>13</v>
      </c>
      <c r="D557" s="14" t="s">
        <v>11403</v>
      </c>
      <c r="E557" s="10">
        <v>0</v>
      </c>
      <c r="F557" s="10" t="str">
        <f>IF(REKAPITULACIJA!$F$48*I557=0,"",REKAPITULACIJA!$F$48*I557)</f>
        <v/>
      </c>
      <c r="G557" s="10" t="str">
        <f t="shared" si="10"/>
        <v/>
      </c>
      <c r="I557" s="19">
        <v>0</v>
      </c>
    </row>
    <row r="558" spans="2:9" ht="38.25" hidden="1" x14ac:dyDescent="0.2">
      <c r="B558" s="9" t="s">
        <v>10385</v>
      </c>
      <c r="C558" s="12" t="s">
        <v>13</v>
      </c>
      <c r="D558" s="14" t="s">
        <v>11404</v>
      </c>
      <c r="E558" s="10">
        <v>0</v>
      </c>
      <c r="F558" s="10" t="str">
        <f>IF(REKAPITULACIJA!$F$48*I558=0,"",REKAPITULACIJA!$F$48*I558)</f>
        <v/>
      </c>
      <c r="G558" s="10" t="str">
        <f t="shared" si="10"/>
        <v/>
      </c>
      <c r="I558" s="19">
        <v>0</v>
      </c>
    </row>
    <row r="559" spans="2:9" ht="38.25" hidden="1" x14ac:dyDescent="0.2">
      <c r="B559" s="9" t="s">
        <v>10386</v>
      </c>
      <c r="C559" s="12" t="s">
        <v>13</v>
      </c>
      <c r="D559" s="14" t="s">
        <v>11405</v>
      </c>
      <c r="E559" s="10">
        <v>0</v>
      </c>
      <c r="F559" s="10" t="str">
        <f>IF(REKAPITULACIJA!$F$48*I559=0,"",REKAPITULACIJA!$F$48*I559)</f>
        <v/>
      </c>
      <c r="G559" s="10" t="str">
        <f t="shared" si="10"/>
        <v/>
      </c>
      <c r="I559" s="19">
        <v>0</v>
      </c>
    </row>
    <row r="560" spans="2:9" ht="38.25" hidden="1" x14ac:dyDescent="0.2">
      <c r="B560" s="9" t="s">
        <v>10387</v>
      </c>
      <c r="C560" s="12" t="s">
        <v>13</v>
      </c>
      <c r="D560" s="14" t="s">
        <v>10388</v>
      </c>
      <c r="E560" s="10">
        <v>0</v>
      </c>
      <c r="F560" s="10" t="str">
        <f>IF(REKAPITULACIJA!$F$48*I560=0,"",REKAPITULACIJA!$F$48*I560)</f>
        <v/>
      </c>
      <c r="G560" s="10" t="str">
        <f t="shared" si="10"/>
        <v/>
      </c>
      <c r="I560" s="19">
        <v>0</v>
      </c>
    </row>
    <row r="561" spans="2:9" ht="38.25" hidden="1" x14ac:dyDescent="0.2">
      <c r="B561" s="9" t="s">
        <v>10389</v>
      </c>
      <c r="C561" s="12" t="s">
        <v>13</v>
      </c>
      <c r="D561" s="14" t="s">
        <v>10390</v>
      </c>
      <c r="E561" s="10">
        <v>0</v>
      </c>
      <c r="F561" s="10" t="str">
        <f>IF(REKAPITULACIJA!$F$48*I561=0,"",REKAPITULACIJA!$F$48*I561)</f>
        <v/>
      </c>
      <c r="G561" s="10" t="str">
        <f t="shared" si="10"/>
        <v/>
      </c>
      <c r="I561" s="19">
        <v>0</v>
      </c>
    </row>
    <row r="562" spans="2:9" ht="38.25" hidden="1" x14ac:dyDescent="0.2">
      <c r="B562" s="9" t="s">
        <v>10391</v>
      </c>
      <c r="C562" s="12" t="s">
        <v>13</v>
      </c>
      <c r="D562" s="14" t="s">
        <v>11406</v>
      </c>
      <c r="E562" s="10">
        <v>0</v>
      </c>
      <c r="F562" s="10" t="str">
        <f>IF(REKAPITULACIJA!$F$48*I562=0,"",REKAPITULACIJA!$F$48*I562)</f>
        <v/>
      </c>
      <c r="G562" s="10" t="str">
        <f t="shared" si="10"/>
        <v/>
      </c>
      <c r="I562" s="19">
        <v>0</v>
      </c>
    </row>
    <row r="563" spans="2:9" ht="38.25" hidden="1" x14ac:dyDescent="0.2">
      <c r="B563" s="9" t="s">
        <v>10392</v>
      </c>
      <c r="C563" s="12" t="s">
        <v>13</v>
      </c>
      <c r="D563" s="14" t="s">
        <v>11407</v>
      </c>
      <c r="E563" s="10">
        <v>0</v>
      </c>
      <c r="F563" s="10" t="str">
        <f>IF(REKAPITULACIJA!$F$48*I563=0,"",REKAPITULACIJA!$F$48*I563)</f>
        <v/>
      </c>
      <c r="G563" s="10" t="str">
        <f t="shared" si="10"/>
        <v/>
      </c>
      <c r="I563" s="19">
        <v>0</v>
      </c>
    </row>
    <row r="564" spans="2:9" ht="38.25" hidden="1" x14ac:dyDescent="0.2">
      <c r="B564" s="9" t="s">
        <v>10393</v>
      </c>
      <c r="C564" s="12" t="s">
        <v>84</v>
      </c>
      <c r="D564" s="14" t="s">
        <v>11408</v>
      </c>
      <c r="E564" s="10">
        <v>0</v>
      </c>
      <c r="F564" s="10" t="str">
        <f>IF(REKAPITULACIJA!$F$48*I564=0,"",REKAPITULACIJA!$F$48*I564)</f>
        <v/>
      </c>
      <c r="G564" s="10" t="str">
        <f t="shared" si="10"/>
        <v/>
      </c>
      <c r="I564" s="19">
        <v>0</v>
      </c>
    </row>
    <row r="565" spans="2:9" ht="51" hidden="1" x14ac:dyDescent="0.2">
      <c r="B565" s="9" t="s">
        <v>10394</v>
      </c>
      <c r="C565" s="12" t="s">
        <v>84</v>
      </c>
      <c r="D565" s="14" t="s">
        <v>11409</v>
      </c>
      <c r="E565" s="10">
        <v>0</v>
      </c>
      <c r="F565" s="10" t="str">
        <f>IF(REKAPITULACIJA!$F$48*I565=0,"",REKAPITULACIJA!$F$48*I565)</f>
        <v/>
      </c>
      <c r="G565" s="10" t="str">
        <f t="shared" si="10"/>
        <v/>
      </c>
      <c r="I565" s="19">
        <v>0</v>
      </c>
    </row>
    <row r="566" spans="2:9" ht="38.25" hidden="1" x14ac:dyDescent="0.2">
      <c r="B566" s="9" t="s">
        <v>10395</v>
      </c>
      <c r="C566" s="12" t="s">
        <v>84</v>
      </c>
      <c r="D566" s="14" t="s">
        <v>10396</v>
      </c>
      <c r="E566" s="10">
        <v>0</v>
      </c>
      <c r="F566" s="10" t="str">
        <f>IF(REKAPITULACIJA!$F$48*I566=0,"",REKAPITULACIJA!$F$48*I566)</f>
        <v/>
      </c>
      <c r="G566" s="10" t="str">
        <f t="shared" si="10"/>
        <v/>
      </c>
      <c r="I566" s="19">
        <v>0</v>
      </c>
    </row>
    <row r="567" spans="2:9" ht="38.25" hidden="1" x14ac:dyDescent="0.2">
      <c r="B567" s="9" t="s">
        <v>10397</v>
      </c>
      <c r="C567" s="12" t="s">
        <v>84</v>
      </c>
      <c r="D567" s="14" t="s">
        <v>11410</v>
      </c>
      <c r="E567" s="10">
        <v>0</v>
      </c>
      <c r="F567" s="10" t="str">
        <f>IF(REKAPITULACIJA!$F$48*I567=0,"",REKAPITULACIJA!$F$48*I567)</f>
        <v/>
      </c>
      <c r="G567" s="10" t="str">
        <f t="shared" si="10"/>
        <v/>
      </c>
      <c r="I567" s="19">
        <v>0</v>
      </c>
    </row>
    <row r="568" spans="2:9" ht="51" hidden="1" x14ac:dyDescent="0.2">
      <c r="B568" s="9" t="s">
        <v>10398</v>
      </c>
      <c r="C568" s="12" t="s">
        <v>84</v>
      </c>
      <c r="D568" s="14" t="s">
        <v>11411</v>
      </c>
      <c r="E568" s="10">
        <v>0</v>
      </c>
      <c r="F568" s="10" t="str">
        <f>IF(REKAPITULACIJA!$F$48*I568=0,"",REKAPITULACIJA!$F$48*I568)</f>
        <v/>
      </c>
      <c r="G568" s="10" t="str">
        <f t="shared" si="10"/>
        <v/>
      </c>
      <c r="I568" s="19">
        <v>0</v>
      </c>
    </row>
    <row r="569" spans="2:9" ht="51" hidden="1" x14ac:dyDescent="0.2">
      <c r="B569" s="9" t="s">
        <v>10399</v>
      </c>
      <c r="C569" s="12" t="s">
        <v>84</v>
      </c>
      <c r="D569" s="14" t="s">
        <v>11412</v>
      </c>
      <c r="E569" s="10">
        <v>0</v>
      </c>
      <c r="F569" s="10" t="str">
        <f>IF(REKAPITULACIJA!$F$48*I569=0,"",REKAPITULACIJA!$F$48*I569)</f>
        <v/>
      </c>
      <c r="G569" s="10" t="str">
        <f t="shared" si="10"/>
        <v/>
      </c>
      <c r="I569" s="19">
        <v>0</v>
      </c>
    </row>
    <row r="570" spans="2:9" ht="38.25" hidden="1" x14ac:dyDescent="0.2">
      <c r="B570" s="9" t="s">
        <v>10400</v>
      </c>
      <c r="C570" s="12" t="s">
        <v>84</v>
      </c>
      <c r="D570" s="14" t="s">
        <v>11413</v>
      </c>
      <c r="E570" s="10">
        <v>0</v>
      </c>
      <c r="F570" s="10" t="str">
        <f>IF(REKAPITULACIJA!$F$48*I570=0,"",REKAPITULACIJA!$F$48*I570)</f>
        <v/>
      </c>
      <c r="G570" s="10" t="str">
        <f t="shared" si="10"/>
        <v/>
      </c>
      <c r="I570" s="19">
        <v>0</v>
      </c>
    </row>
    <row r="571" spans="2:9" ht="51" hidden="1" x14ac:dyDescent="0.2">
      <c r="B571" s="9" t="s">
        <v>10401</v>
      </c>
      <c r="C571" s="12" t="s">
        <v>84</v>
      </c>
      <c r="D571" s="14" t="s">
        <v>11414</v>
      </c>
      <c r="E571" s="10">
        <v>0</v>
      </c>
      <c r="F571" s="10" t="str">
        <f>IF(REKAPITULACIJA!$F$48*I571=0,"",REKAPITULACIJA!$F$48*I571)</f>
        <v/>
      </c>
      <c r="G571" s="10" t="str">
        <f t="shared" si="10"/>
        <v/>
      </c>
      <c r="I571" s="19">
        <v>0</v>
      </c>
    </row>
    <row r="572" spans="2:9" ht="51" hidden="1" x14ac:dyDescent="0.2">
      <c r="B572" s="9" t="s">
        <v>10402</v>
      </c>
      <c r="C572" s="12" t="s">
        <v>84</v>
      </c>
      <c r="D572" s="14" t="s">
        <v>11415</v>
      </c>
      <c r="E572" s="10">
        <v>0</v>
      </c>
      <c r="F572" s="10" t="str">
        <f>IF(REKAPITULACIJA!$F$48*I572=0,"",REKAPITULACIJA!$F$48*I572)</f>
        <v/>
      </c>
      <c r="G572" s="10" t="str">
        <f t="shared" si="10"/>
        <v/>
      </c>
      <c r="I572" s="19">
        <v>0</v>
      </c>
    </row>
    <row r="573" spans="2:9" ht="38.25" hidden="1" x14ac:dyDescent="0.2">
      <c r="B573" s="9" t="s">
        <v>10403</v>
      </c>
      <c r="C573" s="12" t="s">
        <v>84</v>
      </c>
      <c r="D573" s="14" t="s">
        <v>11416</v>
      </c>
      <c r="E573" s="10">
        <v>0</v>
      </c>
      <c r="F573" s="10" t="str">
        <f>IF(REKAPITULACIJA!$F$48*I573=0,"",REKAPITULACIJA!$F$48*I573)</f>
        <v/>
      </c>
      <c r="G573" s="10" t="str">
        <f t="shared" si="10"/>
        <v/>
      </c>
      <c r="I573" s="19">
        <v>0</v>
      </c>
    </row>
    <row r="574" spans="2:9" ht="51" hidden="1" x14ac:dyDescent="0.2">
      <c r="B574" s="9" t="s">
        <v>10404</v>
      </c>
      <c r="C574" s="12" t="s">
        <v>84</v>
      </c>
      <c r="D574" s="14" t="s">
        <v>11417</v>
      </c>
      <c r="E574" s="10">
        <v>0</v>
      </c>
      <c r="F574" s="10" t="str">
        <f>IF(REKAPITULACIJA!$F$48*I574=0,"",REKAPITULACIJA!$F$48*I574)</f>
        <v/>
      </c>
      <c r="G574" s="10" t="str">
        <f t="shared" si="10"/>
        <v/>
      </c>
      <c r="I574" s="19">
        <v>0</v>
      </c>
    </row>
    <row r="575" spans="2:9" ht="51" hidden="1" x14ac:dyDescent="0.2">
      <c r="B575" s="9" t="s">
        <v>10405</v>
      </c>
      <c r="C575" s="12" t="s">
        <v>84</v>
      </c>
      <c r="D575" s="14" t="s">
        <v>11418</v>
      </c>
      <c r="E575" s="10">
        <v>0</v>
      </c>
      <c r="F575" s="10" t="str">
        <f>IF(REKAPITULACIJA!$F$48*I575=0,"",REKAPITULACIJA!$F$48*I575)</f>
        <v/>
      </c>
      <c r="G575" s="10" t="str">
        <f t="shared" si="10"/>
        <v/>
      </c>
      <c r="I575" s="19">
        <v>0</v>
      </c>
    </row>
    <row r="576" spans="2:9" ht="25.5" hidden="1" x14ac:dyDescent="0.2">
      <c r="B576" s="9" t="s">
        <v>10406</v>
      </c>
      <c r="C576" s="12" t="s">
        <v>13</v>
      </c>
      <c r="D576" s="14" t="s">
        <v>10407</v>
      </c>
      <c r="E576" s="10">
        <v>0</v>
      </c>
      <c r="F576" s="10" t="str">
        <f>IF(REKAPITULACIJA!$F$48*I576=0,"",REKAPITULACIJA!$F$48*I576)</f>
        <v/>
      </c>
      <c r="G576" s="10" t="str">
        <f t="shared" si="10"/>
        <v/>
      </c>
      <c r="I576" s="19">
        <v>0</v>
      </c>
    </row>
    <row r="577" spans="2:9" ht="25.5" hidden="1" x14ac:dyDescent="0.2">
      <c r="B577" s="9" t="s">
        <v>10408</v>
      </c>
      <c r="C577" s="12" t="s">
        <v>13</v>
      </c>
      <c r="D577" s="14" t="s">
        <v>10409</v>
      </c>
      <c r="E577" s="10">
        <v>0</v>
      </c>
      <c r="F577" s="10" t="str">
        <f>IF(REKAPITULACIJA!$F$48*I577=0,"",REKAPITULACIJA!$F$48*I577)</f>
        <v/>
      </c>
      <c r="G577" s="10" t="str">
        <f t="shared" si="10"/>
        <v/>
      </c>
      <c r="I577" s="19">
        <v>0</v>
      </c>
    </row>
    <row r="578" spans="2:9" ht="25.5" hidden="1" x14ac:dyDescent="0.2">
      <c r="B578" s="9" t="s">
        <v>10410</v>
      </c>
      <c r="C578" s="12" t="s">
        <v>13</v>
      </c>
      <c r="D578" s="14" t="s">
        <v>10411</v>
      </c>
      <c r="E578" s="10">
        <v>0</v>
      </c>
      <c r="F578" s="10" t="str">
        <f>IF(REKAPITULACIJA!$F$48*I578=0,"",REKAPITULACIJA!$F$48*I578)</f>
        <v/>
      </c>
      <c r="G578" s="10" t="str">
        <f t="shared" si="10"/>
        <v/>
      </c>
      <c r="I578" s="19">
        <v>0</v>
      </c>
    </row>
    <row r="579" spans="2:9" ht="25.5" hidden="1" x14ac:dyDescent="0.2">
      <c r="B579" s="9" t="s">
        <v>10412</v>
      </c>
      <c r="C579" s="12" t="s">
        <v>13</v>
      </c>
      <c r="D579" s="14" t="s">
        <v>10413</v>
      </c>
      <c r="E579" s="10">
        <v>0</v>
      </c>
      <c r="F579" s="10" t="str">
        <f>IF(REKAPITULACIJA!$F$48*I579=0,"",REKAPITULACIJA!$F$48*I579)</f>
        <v/>
      </c>
      <c r="G579" s="10" t="str">
        <f t="shared" si="10"/>
        <v/>
      </c>
      <c r="I579" s="19">
        <v>0</v>
      </c>
    </row>
    <row r="580" spans="2:9" ht="25.5" hidden="1" x14ac:dyDescent="0.2">
      <c r="B580" s="9" t="s">
        <v>10414</v>
      </c>
      <c r="C580" s="12" t="s">
        <v>13</v>
      </c>
      <c r="D580" s="14" t="s">
        <v>10415</v>
      </c>
      <c r="E580" s="10">
        <v>0</v>
      </c>
      <c r="F580" s="10" t="str">
        <f>IF(REKAPITULACIJA!$F$48*I580=0,"",REKAPITULACIJA!$F$48*I580)</f>
        <v/>
      </c>
      <c r="G580" s="10" t="str">
        <f t="shared" si="10"/>
        <v/>
      </c>
      <c r="I580" s="19">
        <v>0</v>
      </c>
    </row>
    <row r="581" spans="2:9" ht="25.5" hidden="1" x14ac:dyDescent="0.2">
      <c r="B581" s="9" t="s">
        <v>10416</v>
      </c>
      <c r="C581" s="12" t="s">
        <v>13</v>
      </c>
      <c r="D581" s="14" t="s">
        <v>10417</v>
      </c>
      <c r="E581" s="10">
        <v>0</v>
      </c>
      <c r="F581" s="10" t="str">
        <f>IF(REKAPITULACIJA!$F$48*I581=0,"",REKAPITULACIJA!$F$48*I581)</f>
        <v/>
      </c>
      <c r="G581" s="10" t="str">
        <f t="shared" si="10"/>
        <v/>
      </c>
      <c r="I581" s="19">
        <v>0</v>
      </c>
    </row>
    <row r="582" spans="2:9" ht="25.5" hidden="1" x14ac:dyDescent="0.2">
      <c r="B582" s="9" t="s">
        <v>10418</v>
      </c>
      <c r="C582" s="12" t="s">
        <v>13</v>
      </c>
      <c r="D582" s="14" t="s">
        <v>10419</v>
      </c>
      <c r="E582" s="10">
        <v>0</v>
      </c>
      <c r="F582" s="10" t="str">
        <f>IF(REKAPITULACIJA!$F$48*I582=0,"",REKAPITULACIJA!$F$48*I582)</f>
        <v/>
      </c>
      <c r="G582" s="10" t="str">
        <f t="shared" si="10"/>
        <v/>
      </c>
      <c r="I582" s="19">
        <v>0</v>
      </c>
    </row>
    <row r="583" spans="2:9" ht="25.5" hidden="1" x14ac:dyDescent="0.2">
      <c r="B583" s="9" t="s">
        <v>10420</v>
      </c>
      <c r="C583" s="12" t="s">
        <v>13</v>
      </c>
      <c r="D583" s="14" t="s">
        <v>10421</v>
      </c>
      <c r="E583" s="10">
        <v>0</v>
      </c>
      <c r="F583" s="10" t="str">
        <f>IF(REKAPITULACIJA!$F$48*I583=0,"",REKAPITULACIJA!$F$48*I583)</f>
        <v/>
      </c>
      <c r="G583" s="10" t="str">
        <f t="shared" si="10"/>
        <v/>
      </c>
      <c r="I583" s="19">
        <v>0</v>
      </c>
    </row>
    <row r="584" spans="2:9" ht="25.5" hidden="1" x14ac:dyDescent="0.2">
      <c r="B584" s="9" t="s">
        <v>10422</v>
      </c>
      <c r="C584" s="12" t="s">
        <v>13</v>
      </c>
      <c r="D584" s="14" t="s">
        <v>10423</v>
      </c>
      <c r="E584" s="10">
        <v>0</v>
      </c>
      <c r="F584" s="10" t="str">
        <f>IF(REKAPITULACIJA!$F$48*I584=0,"",REKAPITULACIJA!$F$48*I584)</f>
        <v/>
      </c>
      <c r="G584" s="10" t="str">
        <f t="shared" si="10"/>
        <v/>
      </c>
      <c r="I584" s="19">
        <v>0</v>
      </c>
    </row>
    <row r="585" spans="2:9" ht="25.5" hidden="1" x14ac:dyDescent="0.2">
      <c r="B585" s="9" t="s">
        <v>10424</v>
      </c>
      <c r="C585" s="12" t="s">
        <v>13</v>
      </c>
      <c r="D585" s="14" t="s">
        <v>10425</v>
      </c>
      <c r="E585" s="10">
        <v>0</v>
      </c>
      <c r="F585" s="10" t="str">
        <f>IF(REKAPITULACIJA!$F$48*I585=0,"",REKAPITULACIJA!$F$48*I585)</f>
        <v/>
      </c>
      <c r="G585" s="10" t="str">
        <f t="shared" si="10"/>
        <v/>
      </c>
      <c r="I585" s="19">
        <v>0</v>
      </c>
    </row>
    <row r="586" spans="2:9" ht="25.5" hidden="1" x14ac:dyDescent="0.2">
      <c r="B586" s="9" t="s">
        <v>10426</v>
      </c>
      <c r="C586" s="12" t="s">
        <v>13</v>
      </c>
      <c r="D586" s="14" t="s">
        <v>10427</v>
      </c>
      <c r="E586" s="10">
        <v>0</v>
      </c>
      <c r="F586" s="10" t="str">
        <f>IF(REKAPITULACIJA!$F$48*I586=0,"",REKAPITULACIJA!$F$48*I586)</f>
        <v/>
      </c>
      <c r="G586" s="10" t="str">
        <f t="shared" si="10"/>
        <v/>
      </c>
      <c r="I586" s="19">
        <v>0</v>
      </c>
    </row>
    <row r="587" spans="2:9" ht="25.5" hidden="1" x14ac:dyDescent="0.2">
      <c r="B587" s="9" t="s">
        <v>10428</v>
      </c>
      <c r="C587" s="12" t="s">
        <v>13</v>
      </c>
      <c r="D587" s="14" t="s">
        <v>10429</v>
      </c>
      <c r="E587" s="10">
        <v>0</v>
      </c>
      <c r="F587" s="10" t="str">
        <f>IF(REKAPITULACIJA!$F$48*I587=0,"",REKAPITULACIJA!$F$48*I587)</f>
        <v/>
      </c>
      <c r="G587" s="10" t="str">
        <f t="shared" si="10"/>
        <v/>
      </c>
      <c r="I587" s="19">
        <v>0</v>
      </c>
    </row>
    <row r="588" spans="2:9" ht="25.5" hidden="1" x14ac:dyDescent="0.2">
      <c r="B588" s="9" t="s">
        <v>10430</v>
      </c>
      <c r="C588" s="12" t="s">
        <v>13</v>
      </c>
      <c r="D588" s="14" t="s">
        <v>10431</v>
      </c>
      <c r="E588" s="10">
        <v>0</v>
      </c>
      <c r="F588" s="10" t="str">
        <f>IF(REKAPITULACIJA!$F$48*I588=0,"",REKAPITULACIJA!$F$48*I588)</f>
        <v/>
      </c>
      <c r="G588" s="10" t="str">
        <f t="shared" si="10"/>
        <v/>
      </c>
      <c r="I588" s="19">
        <v>0</v>
      </c>
    </row>
    <row r="589" spans="2:9" ht="25.5" hidden="1" x14ac:dyDescent="0.2">
      <c r="B589" s="9" t="s">
        <v>10432</v>
      </c>
      <c r="C589" s="12" t="s">
        <v>13</v>
      </c>
      <c r="D589" s="14" t="s">
        <v>10433</v>
      </c>
      <c r="E589" s="10">
        <v>0</v>
      </c>
      <c r="F589" s="10" t="str">
        <f>IF(REKAPITULACIJA!$F$48*I589=0,"",REKAPITULACIJA!$F$48*I589)</f>
        <v/>
      </c>
      <c r="G589" s="10" t="str">
        <f t="shared" si="10"/>
        <v/>
      </c>
      <c r="I589" s="19">
        <v>0</v>
      </c>
    </row>
    <row r="590" spans="2:9" ht="25.5" hidden="1" x14ac:dyDescent="0.2">
      <c r="B590" s="9" t="s">
        <v>10434</v>
      </c>
      <c r="C590" s="12" t="s">
        <v>13</v>
      </c>
      <c r="D590" s="14" t="s">
        <v>10435</v>
      </c>
      <c r="E590" s="10">
        <v>0</v>
      </c>
      <c r="F590" s="10" t="str">
        <f>IF(REKAPITULACIJA!$F$48*I590=0,"",REKAPITULACIJA!$F$48*I590)</f>
        <v/>
      </c>
      <c r="G590" s="10" t="str">
        <f t="shared" si="10"/>
        <v/>
      </c>
      <c r="I590" s="19">
        <v>0</v>
      </c>
    </row>
    <row r="591" spans="2:9" ht="25.5" hidden="1" x14ac:dyDescent="0.2">
      <c r="B591" s="9" t="s">
        <v>10436</v>
      </c>
      <c r="C591" s="12" t="s">
        <v>13</v>
      </c>
      <c r="D591" s="14" t="s">
        <v>10437</v>
      </c>
      <c r="E591" s="10">
        <v>0</v>
      </c>
      <c r="F591" s="10" t="str">
        <f>IF(REKAPITULACIJA!$F$48*I591=0,"",REKAPITULACIJA!$F$48*I591)</f>
        <v/>
      </c>
      <c r="G591" s="10" t="str">
        <f t="shared" si="10"/>
        <v/>
      </c>
      <c r="I591" s="19">
        <v>0</v>
      </c>
    </row>
    <row r="592" spans="2:9" ht="38.25" hidden="1" x14ac:dyDescent="0.2">
      <c r="B592" s="9" t="s">
        <v>10438</v>
      </c>
      <c r="C592" s="12" t="s">
        <v>84</v>
      </c>
      <c r="D592" s="14" t="s">
        <v>11419</v>
      </c>
      <c r="E592" s="10">
        <v>0</v>
      </c>
      <c r="F592" s="10" t="str">
        <f>IF(REKAPITULACIJA!$F$48*I592=0,"",REKAPITULACIJA!$F$48*I592)</f>
        <v/>
      </c>
      <c r="G592" s="10" t="str">
        <f t="shared" si="10"/>
        <v/>
      </c>
      <c r="I592" s="19">
        <v>0</v>
      </c>
    </row>
    <row r="593" spans="2:9" ht="38.25" hidden="1" x14ac:dyDescent="0.2">
      <c r="B593" s="9" t="s">
        <v>10439</v>
      </c>
      <c r="C593" s="12" t="s">
        <v>84</v>
      </c>
      <c r="D593" s="14" t="s">
        <v>11420</v>
      </c>
      <c r="E593" s="10">
        <v>0</v>
      </c>
      <c r="F593" s="10" t="str">
        <f>IF(REKAPITULACIJA!$F$48*I593=0,"",REKAPITULACIJA!$F$48*I593)</f>
        <v/>
      </c>
      <c r="G593" s="10" t="str">
        <f t="shared" si="10"/>
        <v/>
      </c>
      <c r="I593" s="19">
        <v>0</v>
      </c>
    </row>
    <row r="594" spans="2:9" ht="38.25" hidden="1" x14ac:dyDescent="0.2">
      <c r="B594" s="9" t="s">
        <v>10440</v>
      </c>
      <c r="C594" s="12" t="s">
        <v>84</v>
      </c>
      <c r="D594" s="14" t="s">
        <v>11421</v>
      </c>
      <c r="E594" s="10">
        <v>0</v>
      </c>
      <c r="F594" s="10" t="str">
        <f>IF(REKAPITULACIJA!$F$48*I594=0,"",REKAPITULACIJA!$F$48*I594)</f>
        <v/>
      </c>
      <c r="G594" s="10" t="str">
        <f t="shared" si="10"/>
        <v/>
      </c>
      <c r="I594" s="19">
        <v>0</v>
      </c>
    </row>
    <row r="595" spans="2:9" ht="38.25" hidden="1" x14ac:dyDescent="0.2">
      <c r="B595" s="9" t="s">
        <v>10441</v>
      </c>
      <c r="C595" s="12" t="s">
        <v>84</v>
      </c>
      <c r="D595" s="14" t="s">
        <v>11422</v>
      </c>
      <c r="E595" s="10">
        <v>0</v>
      </c>
      <c r="F595" s="10" t="str">
        <f>IF(REKAPITULACIJA!$F$48*I595=0,"",REKAPITULACIJA!$F$48*I595)</f>
        <v/>
      </c>
      <c r="G595" s="10" t="str">
        <f t="shared" si="10"/>
        <v/>
      </c>
      <c r="I595" s="19">
        <v>0</v>
      </c>
    </row>
    <row r="596" spans="2:9" ht="38.25" hidden="1" x14ac:dyDescent="0.2">
      <c r="B596" s="9" t="s">
        <v>10442</v>
      </c>
      <c r="C596" s="12" t="s">
        <v>84</v>
      </c>
      <c r="D596" s="14" t="s">
        <v>11423</v>
      </c>
      <c r="E596" s="10">
        <v>0</v>
      </c>
      <c r="F596" s="10" t="str">
        <f>IF(REKAPITULACIJA!$F$48*I596=0,"",REKAPITULACIJA!$F$48*I596)</f>
        <v/>
      </c>
      <c r="G596" s="10" t="str">
        <f t="shared" si="10"/>
        <v/>
      </c>
      <c r="I596" s="19">
        <v>0</v>
      </c>
    </row>
    <row r="597" spans="2:9" ht="51" hidden="1" x14ac:dyDescent="0.2">
      <c r="B597" s="9" t="s">
        <v>10443</v>
      </c>
      <c r="C597" s="12" t="s">
        <v>84</v>
      </c>
      <c r="D597" s="14" t="s">
        <v>11424</v>
      </c>
      <c r="E597" s="10">
        <v>0</v>
      </c>
      <c r="F597" s="10" t="str">
        <f>IF(REKAPITULACIJA!$F$48*I597=0,"",REKAPITULACIJA!$F$48*I597)</f>
        <v/>
      </c>
      <c r="G597" s="10" t="str">
        <f t="shared" si="10"/>
        <v/>
      </c>
      <c r="I597" s="19">
        <v>0</v>
      </c>
    </row>
    <row r="598" spans="2:9" ht="51" hidden="1" x14ac:dyDescent="0.2">
      <c r="B598" s="9" t="s">
        <v>10444</v>
      </c>
      <c r="C598" s="12" t="s">
        <v>84</v>
      </c>
      <c r="D598" s="14" t="s">
        <v>11425</v>
      </c>
      <c r="E598" s="10">
        <v>0</v>
      </c>
      <c r="F598" s="10" t="str">
        <f>IF(REKAPITULACIJA!$F$48*I598=0,"",REKAPITULACIJA!$F$48*I598)</f>
        <v/>
      </c>
      <c r="G598" s="10" t="str">
        <f t="shared" si="10"/>
        <v/>
      </c>
      <c r="I598" s="19">
        <v>0</v>
      </c>
    </row>
    <row r="599" spans="2:9" ht="51" hidden="1" x14ac:dyDescent="0.2">
      <c r="B599" s="9" t="s">
        <v>10445</v>
      </c>
      <c r="C599" s="12" t="s">
        <v>84</v>
      </c>
      <c r="D599" s="14" t="s">
        <v>11426</v>
      </c>
      <c r="E599" s="10">
        <v>0</v>
      </c>
      <c r="F599" s="10" t="str">
        <f>IF(REKAPITULACIJA!$F$48*I599=0,"",REKAPITULACIJA!$F$48*I599)</f>
        <v/>
      </c>
      <c r="G599" s="10" t="str">
        <f t="shared" si="10"/>
        <v/>
      </c>
      <c r="I599" s="19">
        <v>0</v>
      </c>
    </row>
    <row r="600" spans="2:9" ht="63.75" hidden="1" x14ac:dyDescent="0.2">
      <c r="B600" s="9" t="s">
        <v>10446</v>
      </c>
      <c r="C600" s="12" t="s">
        <v>84</v>
      </c>
      <c r="D600" s="14" t="s">
        <v>11427</v>
      </c>
      <c r="E600" s="10">
        <v>0</v>
      </c>
      <c r="F600" s="10" t="str">
        <f>IF(REKAPITULACIJA!$F$48*I600=0,"",REKAPITULACIJA!$F$48*I600)</f>
        <v/>
      </c>
      <c r="G600" s="10" t="str">
        <f t="shared" si="10"/>
        <v/>
      </c>
      <c r="I600" s="19">
        <v>0</v>
      </c>
    </row>
    <row r="601" spans="2:9" ht="63.75" hidden="1" x14ac:dyDescent="0.2">
      <c r="B601" s="9" t="s">
        <v>10447</v>
      </c>
      <c r="C601" s="12" t="s">
        <v>84</v>
      </c>
      <c r="D601" s="14" t="s">
        <v>11428</v>
      </c>
      <c r="E601" s="10">
        <v>0</v>
      </c>
      <c r="F601" s="10" t="str">
        <f>IF(REKAPITULACIJA!$F$48*I601=0,"",REKAPITULACIJA!$F$48*I601)</f>
        <v/>
      </c>
      <c r="G601" s="10" t="str">
        <f t="shared" si="10"/>
        <v/>
      </c>
      <c r="I601" s="19">
        <v>0</v>
      </c>
    </row>
    <row r="602" spans="2:9" ht="63.75" hidden="1" x14ac:dyDescent="0.2">
      <c r="B602" s="9" t="s">
        <v>10448</v>
      </c>
      <c r="C602" s="12" t="s">
        <v>84</v>
      </c>
      <c r="D602" s="14" t="s">
        <v>11429</v>
      </c>
      <c r="E602" s="10">
        <v>0</v>
      </c>
      <c r="F602" s="10" t="str">
        <f>IF(REKAPITULACIJA!$F$48*I602=0,"",REKAPITULACIJA!$F$48*I602)</f>
        <v/>
      </c>
      <c r="G602" s="10" t="str">
        <f t="shared" si="10"/>
        <v/>
      </c>
      <c r="I602" s="19">
        <v>0</v>
      </c>
    </row>
    <row r="603" spans="2:9" ht="38.25" hidden="1" x14ac:dyDescent="0.2">
      <c r="B603" s="9" t="s">
        <v>10449</v>
      </c>
      <c r="C603" s="12" t="s">
        <v>13</v>
      </c>
      <c r="D603" s="14" t="s">
        <v>11430</v>
      </c>
      <c r="E603" s="10">
        <v>0</v>
      </c>
      <c r="F603" s="10" t="str">
        <f>IF(REKAPITULACIJA!$F$48*I603=0,"",REKAPITULACIJA!$F$48*I603)</f>
        <v/>
      </c>
      <c r="G603" s="10" t="str">
        <f t="shared" si="10"/>
        <v/>
      </c>
      <c r="I603" s="19">
        <v>0</v>
      </c>
    </row>
    <row r="604" spans="2:9" ht="38.25" hidden="1" x14ac:dyDescent="0.2">
      <c r="B604" s="9" t="s">
        <v>10450</v>
      </c>
      <c r="C604" s="12" t="s">
        <v>84</v>
      </c>
      <c r="D604" s="14" t="s">
        <v>10451</v>
      </c>
      <c r="E604" s="10">
        <v>0</v>
      </c>
      <c r="F604" s="10" t="str">
        <f>IF(REKAPITULACIJA!$F$48*I604=0,"",REKAPITULACIJA!$F$48*I604)</f>
        <v/>
      </c>
      <c r="G604" s="10" t="str">
        <f t="shared" si="10"/>
        <v/>
      </c>
      <c r="I604" s="19">
        <v>0</v>
      </c>
    </row>
    <row r="605" spans="2:9" ht="51" hidden="1" x14ac:dyDescent="0.2">
      <c r="B605" s="9" t="s">
        <v>10452</v>
      </c>
      <c r="C605" s="12" t="s">
        <v>84</v>
      </c>
      <c r="D605" s="14" t="s">
        <v>11431</v>
      </c>
      <c r="E605" s="10">
        <v>0</v>
      </c>
      <c r="F605" s="10" t="str">
        <f>IF(REKAPITULACIJA!$F$48*I605=0,"",REKAPITULACIJA!$F$48*I605)</f>
        <v/>
      </c>
      <c r="G605" s="10" t="str">
        <f t="shared" si="10"/>
        <v/>
      </c>
      <c r="I605" s="19">
        <v>0</v>
      </c>
    </row>
    <row r="606" spans="2:9" ht="51" hidden="1" x14ac:dyDescent="0.2">
      <c r="B606" s="9" t="s">
        <v>10453</v>
      </c>
      <c r="C606" s="12" t="s">
        <v>84</v>
      </c>
      <c r="D606" s="14" t="s">
        <v>11432</v>
      </c>
      <c r="E606" s="10">
        <v>0</v>
      </c>
      <c r="F606" s="10" t="str">
        <f>IF(REKAPITULACIJA!$F$48*I606=0,"",REKAPITULACIJA!$F$48*I606)</f>
        <v/>
      </c>
      <c r="G606" s="10" t="str">
        <f t="shared" si="10"/>
        <v/>
      </c>
      <c r="I606" s="19">
        <v>0</v>
      </c>
    </row>
    <row r="607" spans="2:9" ht="51" hidden="1" x14ac:dyDescent="0.2">
      <c r="B607" s="9" t="s">
        <v>10454</v>
      </c>
      <c r="C607" s="12" t="s">
        <v>84</v>
      </c>
      <c r="D607" s="14" t="s">
        <v>11433</v>
      </c>
      <c r="E607" s="10">
        <v>0</v>
      </c>
      <c r="F607" s="10" t="str">
        <f>IF(REKAPITULACIJA!$F$48*I607=0,"",REKAPITULACIJA!$F$48*I607)</f>
        <v/>
      </c>
      <c r="G607" s="10" t="str">
        <f t="shared" si="10"/>
        <v/>
      </c>
      <c r="I607" s="19">
        <v>0</v>
      </c>
    </row>
    <row r="608" spans="2:9" ht="51" hidden="1" x14ac:dyDescent="0.2">
      <c r="B608" s="9" t="s">
        <v>10455</v>
      </c>
      <c r="C608" s="12" t="s">
        <v>84</v>
      </c>
      <c r="D608" s="14" t="s">
        <v>11434</v>
      </c>
      <c r="E608" s="10">
        <v>0</v>
      </c>
      <c r="F608" s="10" t="str">
        <f>IF(REKAPITULACIJA!$F$48*I608=0,"",REKAPITULACIJA!$F$48*I608)</f>
        <v/>
      </c>
      <c r="G608" s="10" t="str">
        <f t="shared" si="10"/>
        <v/>
      </c>
      <c r="I608" s="19">
        <v>0</v>
      </c>
    </row>
    <row r="609" spans="2:9" ht="51" hidden="1" x14ac:dyDescent="0.2">
      <c r="B609" s="9" t="s">
        <v>10456</v>
      </c>
      <c r="C609" s="12" t="s">
        <v>84</v>
      </c>
      <c r="D609" s="14" t="s">
        <v>11435</v>
      </c>
      <c r="E609" s="10">
        <v>0</v>
      </c>
      <c r="F609" s="10" t="str">
        <f>IF(REKAPITULACIJA!$F$48*I609=0,"",REKAPITULACIJA!$F$48*I609)</f>
        <v/>
      </c>
      <c r="G609" s="10" t="str">
        <f t="shared" si="10"/>
        <v/>
      </c>
      <c r="I609" s="19">
        <v>0</v>
      </c>
    </row>
    <row r="610" spans="2:9" ht="38.25" hidden="1" x14ac:dyDescent="0.2">
      <c r="B610" s="9" t="s">
        <v>10457</v>
      </c>
      <c r="C610" s="12" t="s">
        <v>84</v>
      </c>
      <c r="D610" s="14" t="s">
        <v>10458</v>
      </c>
      <c r="E610" s="10">
        <v>0</v>
      </c>
      <c r="F610" s="10" t="str">
        <f>IF(REKAPITULACIJA!$F$48*I610=0,"",REKAPITULACIJA!$F$48*I610)</f>
        <v/>
      </c>
      <c r="G610" s="10" t="str">
        <f t="shared" si="10"/>
        <v/>
      </c>
      <c r="I610" s="19">
        <v>0</v>
      </c>
    </row>
    <row r="611" spans="2:9" ht="51" hidden="1" x14ac:dyDescent="0.2">
      <c r="B611" s="9" t="s">
        <v>10459</v>
      </c>
      <c r="C611" s="12" t="s">
        <v>84</v>
      </c>
      <c r="D611" s="14" t="s">
        <v>11436</v>
      </c>
      <c r="E611" s="10">
        <v>0</v>
      </c>
      <c r="F611" s="10" t="str">
        <f>IF(REKAPITULACIJA!$F$48*I611=0,"",REKAPITULACIJA!$F$48*I611)</f>
        <v/>
      </c>
      <c r="G611" s="10" t="str">
        <f t="shared" si="10"/>
        <v/>
      </c>
      <c r="I611" s="19">
        <v>0</v>
      </c>
    </row>
    <row r="612" spans="2:9" ht="38.25" hidden="1" x14ac:dyDescent="0.2">
      <c r="B612" s="9" t="s">
        <v>10460</v>
      </c>
      <c r="C612" s="12" t="s">
        <v>84</v>
      </c>
      <c r="D612" s="14" t="s">
        <v>10461</v>
      </c>
      <c r="E612" s="10">
        <v>0</v>
      </c>
      <c r="F612" s="10" t="str">
        <f>IF(REKAPITULACIJA!$F$48*I612=0,"",REKAPITULACIJA!$F$48*I612)</f>
        <v/>
      </c>
      <c r="G612" s="10" t="str">
        <f t="shared" si="10"/>
        <v/>
      </c>
      <c r="I612" s="19">
        <v>0</v>
      </c>
    </row>
    <row r="613" spans="2:9" ht="38.25" hidden="1" x14ac:dyDescent="0.2">
      <c r="B613" s="9" t="s">
        <v>10462</v>
      </c>
      <c r="C613" s="12" t="s">
        <v>84</v>
      </c>
      <c r="D613" s="14" t="s">
        <v>10463</v>
      </c>
      <c r="E613" s="10">
        <v>0</v>
      </c>
      <c r="F613" s="10" t="str">
        <f>IF(REKAPITULACIJA!$F$48*I613=0,"",REKAPITULACIJA!$F$48*I613)</f>
        <v/>
      </c>
      <c r="G613" s="10" t="str">
        <f t="shared" si="10"/>
        <v/>
      </c>
      <c r="I613" s="19">
        <v>0</v>
      </c>
    </row>
    <row r="614" spans="2:9" ht="51" hidden="1" x14ac:dyDescent="0.2">
      <c r="B614" s="9" t="s">
        <v>10464</v>
      </c>
      <c r="C614" s="12" t="s">
        <v>84</v>
      </c>
      <c r="D614" s="14" t="s">
        <v>11437</v>
      </c>
      <c r="E614" s="10">
        <v>0</v>
      </c>
      <c r="F614" s="10" t="str">
        <f>IF(REKAPITULACIJA!$F$48*I614=0,"",REKAPITULACIJA!$F$48*I614)</f>
        <v/>
      </c>
      <c r="G614" s="10" t="str">
        <f t="shared" si="10"/>
        <v/>
      </c>
      <c r="I614" s="19">
        <v>0</v>
      </c>
    </row>
    <row r="615" spans="2:9" ht="51" hidden="1" x14ac:dyDescent="0.2">
      <c r="B615" s="9" t="s">
        <v>10465</v>
      </c>
      <c r="C615" s="12" t="s">
        <v>84</v>
      </c>
      <c r="D615" s="14" t="s">
        <v>11438</v>
      </c>
      <c r="E615" s="10">
        <v>0</v>
      </c>
      <c r="F615" s="10" t="str">
        <f>IF(REKAPITULACIJA!$F$48*I615=0,"",REKAPITULACIJA!$F$48*I615)</f>
        <v/>
      </c>
      <c r="G615" s="10" t="str">
        <f t="shared" si="10"/>
        <v/>
      </c>
      <c r="I615" s="19">
        <v>0</v>
      </c>
    </row>
    <row r="616" spans="2:9" ht="51" hidden="1" x14ac:dyDescent="0.2">
      <c r="B616" s="9" t="s">
        <v>10466</v>
      </c>
      <c r="C616" s="12" t="s">
        <v>84</v>
      </c>
      <c r="D616" s="14" t="s">
        <v>11439</v>
      </c>
      <c r="E616" s="10">
        <v>0</v>
      </c>
      <c r="F616" s="10" t="str">
        <f>IF(REKAPITULACIJA!$F$48*I616=0,"",REKAPITULACIJA!$F$48*I616)</f>
        <v/>
      </c>
      <c r="G616" s="10" t="str">
        <f t="shared" si="10"/>
        <v/>
      </c>
      <c r="I616" s="19">
        <v>0</v>
      </c>
    </row>
    <row r="617" spans="2:9" ht="38.25" hidden="1" x14ac:dyDescent="0.2">
      <c r="B617" s="9" t="s">
        <v>10467</v>
      </c>
      <c r="C617" s="12" t="s">
        <v>84</v>
      </c>
      <c r="D617" s="14" t="s">
        <v>10468</v>
      </c>
      <c r="E617" s="10">
        <v>0</v>
      </c>
      <c r="F617" s="10" t="str">
        <f>IF(REKAPITULACIJA!$F$48*I617=0,"",REKAPITULACIJA!$F$48*I617)</f>
        <v/>
      </c>
      <c r="G617" s="10" t="str">
        <f t="shared" si="10"/>
        <v/>
      </c>
      <c r="I617" s="19">
        <v>0</v>
      </c>
    </row>
    <row r="618" spans="2:9" ht="51" hidden="1" x14ac:dyDescent="0.2">
      <c r="B618" s="9" t="s">
        <v>10469</v>
      </c>
      <c r="C618" s="12" t="s">
        <v>84</v>
      </c>
      <c r="D618" s="14" t="s">
        <v>11440</v>
      </c>
      <c r="E618" s="10">
        <v>0</v>
      </c>
      <c r="F618" s="10" t="str">
        <f>IF(REKAPITULACIJA!$F$48*I618=0,"",REKAPITULACIJA!$F$48*I618)</f>
        <v/>
      </c>
      <c r="G618" s="10" t="str">
        <f t="shared" si="10"/>
        <v/>
      </c>
      <c r="I618" s="19">
        <v>0</v>
      </c>
    </row>
    <row r="619" spans="2:9" ht="38.25" hidden="1" x14ac:dyDescent="0.2">
      <c r="B619" s="9" t="s">
        <v>10470</v>
      </c>
      <c r="C619" s="12" t="s">
        <v>84</v>
      </c>
      <c r="D619" s="14" t="s">
        <v>10471</v>
      </c>
      <c r="E619" s="10">
        <v>0</v>
      </c>
      <c r="F619" s="10" t="str">
        <f>IF(REKAPITULACIJA!$F$48*I619=0,"",REKAPITULACIJA!$F$48*I619)</f>
        <v/>
      </c>
      <c r="G619" s="10" t="str">
        <f t="shared" ref="G619:G682" si="11">IF(F619="","",E619*F619)</f>
        <v/>
      </c>
      <c r="I619" s="19">
        <v>0</v>
      </c>
    </row>
    <row r="620" spans="2:9" ht="38.25" hidden="1" x14ac:dyDescent="0.2">
      <c r="B620" s="9" t="s">
        <v>10472</v>
      </c>
      <c r="C620" s="12" t="s">
        <v>84</v>
      </c>
      <c r="D620" s="14" t="s">
        <v>10473</v>
      </c>
      <c r="E620" s="10">
        <v>0</v>
      </c>
      <c r="F620" s="10" t="str">
        <f>IF(REKAPITULACIJA!$F$48*I620=0,"",REKAPITULACIJA!$F$48*I620)</f>
        <v/>
      </c>
      <c r="G620" s="10" t="str">
        <f t="shared" si="11"/>
        <v/>
      </c>
      <c r="I620" s="19">
        <v>0</v>
      </c>
    </row>
    <row r="621" spans="2:9" ht="38.25" hidden="1" x14ac:dyDescent="0.2">
      <c r="B621" s="9" t="s">
        <v>10474</v>
      </c>
      <c r="C621" s="12" t="s">
        <v>84</v>
      </c>
      <c r="D621" s="14" t="s">
        <v>10475</v>
      </c>
      <c r="E621" s="10">
        <v>0</v>
      </c>
      <c r="F621" s="10" t="str">
        <f>IF(REKAPITULACIJA!$F$48*I621=0,"",REKAPITULACIJA!$F$48*I621)</f>
        <v/>
      </c>
      <c r="G621" s="10" t="str">
        <f t="shared" si="11"/>
        <v/>
      </c>
      <c r="I621" s="19">
        <v>0</v>
      </c>
    </row>
    <row r="622" spans="2:9" ht="38.25" hidden="1" x14ac:dyDescent="0.2">
      <c r="B622" s="9" t="s">
        <v>10476</v>
      </c>
      <c r="C622" s="12" t="s">
        <v>84</v>
      </c>
      <c r="D622" s="14" t="s">
        <v>10477</v>
      </c>
      <c r="E622" s="10">
        <v>0</v>
      </c>
      <c r="F622" s="10" t="str">
        <f>IF(REKAPITULACIJA!$F$48*I622=0,"",REKAPITULACIJA!$F$48*I622)</f>
        <v/>
      </c>
      <c r="G622" s="10" t="str">
        <f t="shared" si="11"/>
        <v/>
      </c>
      <c r="I622" s="19">
        <v>0</v>
      </c>
    </row>
    <row r="623" spans="2:9" ht="38.25" hidden="1" x14ac:dyDescent="0.2">
      <c r="B623" s="9" t="s">
        <v>10478</v>
      </c>
      <c r="C623" s="12" t="s">
        <v>84</v>
      </c>
      <c r="D623" s="14" t="s">
        <v>10479</v>
      </c>
      <c r="E623" s="10">
        <v>0</v>
      </c>
      <c r="F623" s="10" t="str">
        <f>IF(REKAPITULACIJA!$F$48*I623=0,"",REKAPITULACIJA!$F$48*I623)</f>
        <v/>
      </c>
      <c r="G623" s="10" t="str">
        <f t="shared" si="11"/>
        <v/>
      </c>
      <c r="I623" s="19">
        <v>0</v>
      </c>
    </row>
    <row r="624" spans="2:9" ht="38.25" hidden="1" x14ac:dyDescent="0.2">
      <c r="B624" s="9" t="s">
        <v>10480</v>
      </c>
      <c r="C624" s="12" t="s">
        <v>84</v>
      </c>
      <c r="D624" s="14" t="s">
        <v>10481</v>
      </c>
      <c r="E624" s="10">
        <v>0</v>
      </c>
      <c r="F624" s="10" t="str">
        <f>IF(REKAPITULACIJA!$F$48*I624=0,"",REKAPITULACIJA!$F$48*I624)</f>
        <v/>
      </c>
      <c r="G624" s="10" t="str">
        <f t="shared" si="11"/>
        <v/>
      </c>
      <c r="I624" s="19">
        <v>0</v>
      </c>
    </row>
    <row r="625" spans="2:9" ht="38.25" hidden="1" x14ac:dyDescent="0.2">
      <c r="B625" s="9" t="s">
        <v>10482</v>
      </c>
      <c r="C625" s="12" t="s">
        <v>84</v>
      </c>
      <c r="D625" s="14" t="s">
        <v>10483</v>
      </c>
      <c r="E625" s="10">
        <v>0</v>
      </c>
      <c r="F625" s="10" t="str">
        <f>IF(REKAPITULACIJA!$F$48*I625=0,"",REKAPITULACIJA!$F$48*I625)</f>
        <v/>
      </c>
      <c r="G625" s="10" t="str">
        <f t="shared" si="11"/>
        <v/>
      </c>
      <c r="I625" s="19">
        <v>0</v>
      </c>
    </row>
    <row r="626" spans="2:9" ht="38.25" hidden="1" x14ac:dyDescent="0.2">
      <c r="B626" s="9" t="s">
        <v>10484</v>
      </c>
      <c r="C626" s="12" t="s">
        <v>84</v>
      </c>
      <c r="D626" s="14" t="s">
        <v>10485</v>
      </c>
      <c r="E626" s="10">
        <v>0</v>
      </c>
      <c r="F626" s="10" t="str">
        <f>IF(REKAPITULACIJA!$F$48*I626=0,"",REKAPITULACIJA!$F$48*I626)</f>
        <v/>
      </c>
      <c r="G626" s="10" t="str">
        <f t="shared" si="11"/>
        <v/>
      </c>
      <c r="I626" s="19">
        <v>0</v>
      </c>
    </row>
    <row r="627" spans="2:9" ht="51" hidden="1" x14ac:dyDescent="0.2">
      <c r="B627" s="9" t="s">
        <v>10486</v>
      </c>
      <c r="C627" s="12" t="s">
        <v>84</v>
      </c>
      <c r="D627" s="14" t="s">
        <v>11441</v>
      </c>
      <c r="E627" s="10">
        <v>0</v>
      </c>
      <c r="F627" s="10" t="str">
        <f>IF(REKAPITULACIJA!$F$48*I627=0,"",REKAPITULACIJA!$F$48*I627)</f>
        <v/>
      </c>
      <c r="G627" s="10" t="str">
        <f t="shared" si="11"/>
        <v/>
      </c>
      <c r="I627" s="19">
        <v>0</v>
      </c>
    </row>
    <row r="628" spans="2:9" ht="51" hidden="1" x14ac:dyDescent="0.2">
      <c r="B628" s="9" t="s">
        <v>10487</v>
      </c>
      <c r="C628" s="12" t="s">
        <v>84</v>
      </c>
      <c r="D628" s="14" t="s">
        <v>11442</v>
      </c>
      <c r="E628" s="10">
        <v>0</v>
      </c>
      <c r="F628" s="10" t="str">
        <f>IF(REKAPITULACIJA!$F$48*I628=0,"",REKAPITULACIJA!$F$48*I628)</f>
        <v/>
      </c>
      <c r="G628" s="10" t="str">
        <f t="shared" si="11"/>
        <v/>
      </c>
      <c r="I628" s="19">
        <v>0</v>
      </c>
    </row>
    <row r="629" spans="2:9" ht="51" hidden="1" x14ac:dyDescent="0.2">
      <c r="B629" s="9" t="s">
        <v>10488</v>
      </c>
      <c r="C629" s="12" t="s">
        <v>84</v>
      </c>
      <c r="D629" s="14" t="s">
        <v>11443</v>
      </c>
      <c r="E629" s="10">
        <v>0</v>
      </c>
      <c r="F629" s="10" t="str">
        <f>IF(REKAPITULACIJA!$F$48*I629=0,"",REKAPITULACIJA!$F$48*I629)</f>
        <v/>
      </c>
      <c r="G629" s="10" t="str">
        <f t="shared" si="11"/>
        <v/>
      </c>
      <c r="I629" s="19">
        <v>0</v>
      </c>
    </row>
    <row r="630" spans="2:9" ht="51" hidden="1" x14ac:dyDescent="0.2">
      <c r="B630" s="9" t="s">
        <v>10489</v>
      </c>
      <c r="C630" s="12" t="s">
        <v>84</v>
      </c>
      <c r="D630" s="14" t="s">
        <v>11444</v>
      </c>
      <c r="E630" s="10">
        <v>0</v>
      </c>
      <c r="F630" s="10" t="str">
        <f>IF(REKAPITULACIJA!$F$48*I630=0,"",REKAPITULACIJA!$F$48*I630)</f>
        <v/>
      </c>
      <c r="G630" s="10" t="str">
        <f t="shared" si="11"/>
        <v/>
      </c>
      <c r="I630" s="19">
        <v>0</v>
      </c>
    </row>
    <row r="631" spans="2:9" ht="51" hidden="1" x14ac:dyDescent="0.2">
      <c r="B631" s="9" t="s">
        <v>10490</v>
      </c>
      <c r="C631" s="12" t="s">
        <v>84</v>
      </c>
      <c r="D631" s="14" t="s">
        <v>11445</v>
      </c>
      <c r="E631" s="10">
        <v>0</v>
      </c>
      <c r="F631" s="10" t="str">
        <f>IF(REKAPITULACIJA!$F$48*I631=0,"",REKAPITULACIJA!$F$48*I631)</f>
        <v/>
      </c>
      <c r="G631" s="10" t="str">
        <f t="shared" si="11"/>
        <v/>
      </c>
      <c r="I631" s="19">
        <v>0</v>
      </c>
    </row>
    <row r="632" spans="2:9" ht="51" hidden="1" x14ac:dyDescent="0.2">
      <c r="B632" s="9" t="s">
        <v>10491</v>
      </c>
      <c r="C632" s="12" t="s">
        <v>84</v>
      </c>
      <c r="D632" s="14" t="s">
        <v>11446</v>
      </c>
      <c r="E632" s="10">
        <v>0</v>
      </c>
      <c r="F632" s="10" t="str">
        <f>IF(REKAPITULACIJA!$F$48*I632=0,"",REKAPITULACIJA!$F$48*I632)</f>
        <v/>
      </c>
      <c r="G632" s="10" t="str">
        <f t="shared" si="11"/>
        <v/>
      </c>
      <c r="I632" s="19">
        <v>0</v>
      </c>
    </row>
    <row r="633" spans="2:9" ht="51" hidden="1" x14ac:dyDescent="0.2">
      <c r="B633" s="9" t="s">
        <v>10492</v>
      </c>
      <c r="C633" s="12" t="s">
        <v>84</v>
      </c>
      <c r="D633" s="14" t="s">
        <v>11447</v>
      </c>
      <c r="E633" s="10">
        <v>0</v>
      </c>
      <c r="F633" s="10" t="str">
        <f>IF(REKAPITULACIJA!$F$48*I633=0,"",REKAPITULACIJA!$F$48*I633)</f>
        <v/>
      </c>
      <c r="G633" s="10" t="str">
        <f t="shared" si="11"/>
        <v/>
      </c>
      <c r="I633" s="19">
        <v>0</v>
      </c>
    </row>
    <row r="634" spans="2:9" ht="51" hidden="1" x14ac:dyDescent="0.2">
      <c r="B634" s="9" t="s">
        <v>10493</v>
      </c>
      <c r="C634" s="12" t="s">
        <v>84</v>
      </c>
      <c r="D634" s="14" t="s">
        <v>11448</v>
      </c>
      <c r="E634" s="10">
        <v>0</v>
      </c>
      <c r="F634" s="10" t="str">
        <f>IF(REKAPITULACIJA!$F$48*I634=0,"",REKAPITULACIJA!$F$48*I634)</f>
        <v/>
      </c>
      <c r="G634" s="10" t="str">
        <f t="shared" si="11"/>
        <v/>
      </c>
      <c r="I634" s="19">
        <v>0</v>
      </c>
    </row>
    <row r="635" spans="2:9" ht="38.25" hidden="1" x14ac:dyDescent="0.2">
      <c r="B635" s="9" t="s">
        <v>10494</v>
      </c>
      <c r="C635" s="12" t="s">
        <v>84</v>
      </c>
      <c r="D635" s="14" t="s">
        <v>10495</v>
      </c>
      <c r="E635" s="10">
        <v>0</v>
      </c>
      <c r="F635" s="10" t="str">
        <f>IF(REKAPITULACIJA!$F$48*I635=0,"",REKAPITULACIJA!$F$48*I635)</f>
        <v/>
      </c>
      <c r="G635" s="10" t="str">
        <f t="shared" si="11"/>
        <v/>
      </c>
      <c r="I635" s="19">
        <v>0</v>
      </c>
    </row>
    <row r="636" spans="2:9" ht="38.25" hidden="1" x14ac:dyDescent="0.2">
      <c r="B636" s="9" t="s">
        <v>10496</v>
      </c>
      <c r="C636" s="12" t="s">
        <v>84</v>
      </c>
      <c r="D636" s="14" t="s">
        <v>10497</v>
      </c>
      <c r="E636" s="10">
        <v>0</v>
      </c>
      <c r="F636" s="10" t="str">
        <f>IF(REKAPITULACIJA!$F$48*I636=0,"",REKAPITULACIJA!$F$48*I636)</f>
        <v/>
      </c>
      <c r="G636" s="10" t="str">
        <f t="shared" si="11"/>
        <v/>
      </c>
      <c r="I636" s="19">
        <v>0</v>
      </c>
    </row>
    <row r="637" spans="2:9" ht="38.25" hidden="1" x14ac:dyDescent="0.2">
      <c r="B637" s="9" t="s">
        <v>10498</v>
      </c>
      <c r="C637" s="12" t="s">
        <v>84</v>
      </c>
      <c r="D637" s="14" t="s">
        <v>10499</v>
      </c>
      <c r="E637" s="10">
        <v>0</v>
      </c>
      <c r="F637" s="10" t="str">
        <f>IF(REKAPITULACIJA!$F$48*I637=0,"",REKAPITULACIJA!$F$48*I637)</f>
        <v/>
      </c>
      <c r="G637" s="10" t="str">
        <f t="shared" si="11"/>
        <v/>
      </c>
      <c r="I637" s="19">
        <v>0</v>
      </c>
    </row>
    <row r="638" spans="2:9" ht="38.25" hidden="1" x14ac:dyDescent="0.2">
      <c r="B638" s="9" t="s">
        <v>10500</v>
      </c>
      <c r="C638" s="12" t="s">
        <v>84</v>
      </c>
      <c r="D638" s="14" t="s">
        <v>10501</v>
      </c>
      <c r="E638" s="10">
        <v>0</v>
      </c>
      <c r="F638" s="10" t="str">
        <f>IF(REKAPITULACIJA!$F$48*I638=0,"",REKAPITULACIJA!$F$48*I638)</f>
        <v/>
      </c>
      <c r="G638" s="10" t="str">
        <f t="shared" si="11"/>
        <v/>
      </c>
      <c r="I638" s="19">
        <v>0</v>
      </c>
    </row>
    <row r="639" spans="2:9" ht="38.25" hidden="1" x14ac:dyDescent="0.2">
      <c r="B639" s="9" t="s">
        <v>10502</v>
      </c>
      <c r="C639" s="12" t="s">
        <v>84</v>
      </c>
      <c r="D639" s="14" t="s">
        <v>10503</v>
      </c>
      <c r="E639" s="10">
        <v>0</v>
      </c>
      <c r="F639" s="10" t="str">
        <f>IF(REKAPITULACIJA!$F$48*I639=0,"",REKAPITULACIJA!$F$48*I639)</f>
        <v/>
      </c>
      <c r="G639" s="10" t="str">
        <f t="shared" si="11"/>
        <v/>
      </c>
      <c r="I639" s="19">
        <v>0</v>
      </c>
    </row>
    <row r="640" spans="2:9" ht="38.25" hidden="1" x14ac:dyDescent="0.2">
      <c r="B640" s="9" t="s">
        <v>10504</v>
      </c>
      <c r="C640" s="12" t="s">
        <v>84</v>
      </c>
      <c r="D640" s="14" t="s">
        <v>10505</v>
      </c>
      <c r="E640" s="10">
        <v>0</v>
      </c>
      <c r="F640" s="10" t="str">
        <f>IF(REKAPITULACIJA!$F$48*I640=0,"",REKAPITULACIJA!$F$48*I640)</f>
        <v/>
      </c>
      <c r="G640" s="10" t="str">
        <f t="shared" si="11"/>
        <v/>
      </c>
      <c r="I640" s="19">
        <v>0</v>
      </c>
    </row>
    <row r="641" spans="2:9" ht="38.25" hidden="1" x14ac:dyDescent="0.2">
      <c r="B641" s="9" t="s">
        <v>10506</v>
      </c>
      <c r="C641" s="12" t="s">
        <v>84</v>
      </c>
      <c r="D641" s="14" t="s">
        <v>10507</v>
      </c>
      <c r="E641" s="10">
        <v>0</v>
      </c>
      <c r="F641" s="10" t="str">
        <f>IF(REKAPITULACIJA!$F$48*I641=0,"",REKAPITULACIJA!$F$48*I641)</f>
        <v/>
      </c>
      <c r="G641" s="10" t="str">
        <f t="shared" si="11"/>
        <v/>
      </c>
      <c r="I641" s="19">
        <v>0</v>
      </c>
    </row>
    <row r="642" spans="2:9" ht="38.25" hidden="1" x14ac:dyDescent="0.2">
      <c r="B642" s="9" t="s">
        <v>10508</v>
      </c>
      <c r="C642" s="12" t="s">
        <v>84</v>
      </c>
      <c r="D642" s="14" t="s">
        <v>10509</v>
      </c>
      <c r="E642" s="10">
        <v>0</v>
      </c>
      <c r="F642" s="10" t="str">
        <f>IF(REKAPITULACIJA!$F$48*I642=0,"",REKAPITULACIJA!$F$48*I642)</f>
        <v/>
      </c>
      <c r="G642" s="10" t="str">
        <f t="shared" si="11"/>
        <v/>
      </c>
      <c r="I642" s="19">
        <v>0</v>
      </c>
    </row>
    <row r="643" spans="2:9" ht="51" hidden="1" x14ac:dyDescent="0.2">
      <c r="B643" s="9" t="s">
        <v>10510</v>
      </c>
      <c r="C643" s="12" t="s">
        <v>84</v>
      </c>
      <c r="D643" s="14" t="s">
        <v>11449</v>
      </c>
      <c r="E643" s="10">
        <v>0</v>
      </c>
      <c r="F643" s="10" t="str">
        <f>IF(REKAPITULACIJA!$F$48*I643=0,"",REKAPITULACIJA!$F$48*I643)</f>
        <v/>
      </c>
      <c r="G643" s="10" t="str">
        <f t="shared" si="11"/>
        <v/>
      </c>
      <c r="I643" s="19">
        <v>0</v>
      </c>
    </row>
    <row r="644" spans="2:9" ht="51" hidden="1" x14ac:dyDescent="0.2">
      <c r="B644" s="9" t="s">
        <v>10511</v>
      </c>
      <c r="C644" s="12" t="s">
        <v>84</v>
      </c>
      <c r="D644" s="14" t="s">
        <v>11450</v>
      </c>
      <c r="E644" s="10">
        <v>0</v>
      </c>
      <c r="F644" s="10" t="str">
        <f>IF(REKAPITULACIJA!$F$48*I644=0,"",REKAPITULACIJA!$F$48*I644)</f>
        <v/>
      </c>
      <c r="G644" s="10" t="str">
        <f t="shared" si="11"/>
        <v/>
      </c>
      <c r="I644" s="19">
        <v>0</v>
      </c>
    </row>
    <row r="645" spans="2:9" ht="51" hidden="1" x14ac:dyDescent="0.2">
      <c r="B645" s="9" t="s">
        <v>10512</v>
      </c>
      <c r="C645" s="12" t="s">
        <v>84</v>
      </c>
      <c r="D645" s="14" t="s">
        <v>11451</v>
      </c>
      <c r="E645" s="10">
        <v>0</v>
      </c>
      <c r="F645" s="10" t="str">
        <f>IF(REKAPITULACIJA!$F$48*I645=0,"",REKAPITULACIJA!$F$48*I645)</f>
        <v/>
      </c>
      <c r="G645" s="10" t="str">
        <f t="shared" si="11"/>
        <v/>
      </c>
      <c r="I645" s="19">
        <v>0</v>
      </c>
    </row>
    <row r="646" spans="2:9" ht="51" hidden="1" x14ac:dyDescent="0.2">
      <c r="B646" s="9" t="s">
        <v>10513</v>
      </c>
      <c r="C646" s="12" t="s">
        <v>84</v>
      </c>
      <c r="D646" s="14" t="s">
        <v>11452</v>
      </c>
      <c r="E646" s="10">
        <v>0</v>
      </c>
      <c r="F646" s="10" t="str">
        <f>IF(REKAPITULACIJA!$F$48*I646=0,"",REKAPITULACIJA!$F$48*I646)</f>
        <v/>
      </c>
      <c r="G646" s="10" t="str">
        <f t="shared" si="11"/>
        <v/>
      </c>
      <c r="I646" s="19">
        <v>0</v>
      </c>
    </row>
    <row r="647" spans="2:9" ht="51" hidden="1" x14ac:dyDescent="0.2">
      <c r="B647" s="9" t="s">
        <v>10514</v>
      </c>
      <c r="C647" s="12" t="s">
        <v>84</v>
      </c>
      <c r="D647" s="14" t="s">
        <v>11453</v>
      </c>
      <c r="E647" s="10">
        <v>0</v>
      </c>
      <c r="F647" s="10" t="str">
        <f>IF(REKAPITULACIJA!$F$48*I647=0,"",REKAPITULACIJA!$F$48*I647)</f>
        <v/>
      </c>
      <c r="G647" s="10" t="str">
        <f t="shared" si="11"/>
        <v/>
      </c>
      <c r="I647" s="19">
        <v>0</v>
      </c>
    </row>
    <row r="648" spans="2:9" ht="51" hidden="1" x14ac:dyDescent="0.2">
      <c r="B648" s="9" t="s">
        <v>10515</v>
      </c>
      <c r="C648" s="12" t="s">
        <v>84</v>
      </c>
      <c r="D648" s="14" t="s">
        <v>11454</v>
      </c>
      <c r="E648" s="10">
        <v>0</v>
      </c>
      <c r="F648" s="10" t="str">
        <f>IF(REKAPITULACIJA!$F$48*I648=0,"",REKAPITULACIJA!$F$48*I648)</f>
        <v/>
      </c>
      <c r="G648" s="10" t="str">
        <f t="shared" si="11"/>
        <v/>
      </c>
      <c r="I648" s="19">
        <v>0</v>
      </c>
    </row>
    <row r="649" spans="2:9" ht="51" hidden="1" x14ac:dyDescent="0.2">
      <c r="B649" s="9" t="s">
        <v>10516</v>
      </c>
      <c r="C649" s="12" t="s">
        <v>84</v>
      </c>
      <c r="D649" s="14" t="s">
        <v>11455</v>
      </c>
      <c r="E649" s="10">
        <v>0</v>
      </c>
      <c r="F649" s="10" t="str">
        <f>IF(REKAPITULACIJA!$F$48*I649=0,"",REKAPITULACIJA!$F$48*I649)</f>
        <v/>
      </c>
      <c r="G649" s="10" t="str">
        <f t="shared" si="11"/>
        <v/>
      </c>
      <c r="I649" s="19">
        <v>0</v>
      </c>
    </row>
    <row r="650" spans="2:9" ht="51" hidden="1" x14ac:dyDescent="0.2">
      <c r="B650" s="9" t="s">
        <v>10517</v>
      </c>
      <c r="C650" s="12" t="s">
        <v>84</v>
      </c>
      <c r="D650" s="14" t="s">
        <v>11456</v>
      </c>
      <c r="E650" s="10">
        <v>0</v>
      </c>
      <c r="F650" s="10" t="str">
        <f>IF(REKAPITULACIJA!$F$48*I650=0,"",REKAPITULACIJA!$F$48*I650)</f>
        <v/>
      </c>
      <c r="G650" s="10" t="str">
        <f t="shared" si="11"/>
        <v/>
      </c>
      <c r="I650" s="19">
        <v>0</v>
      </c>
    </row>
    <row r="651" spans="2:9" ht="38.25" hidden="1" x14ac:dyDescent="0.2">
      <c r="B651" s="9" t="s">
        <v>10518</v>
      </c>
      <c r="C651" s="12" t="s">
        <v>84</v>
      </c>
      <c r="D651" s="14" t="s">
        <v>10519</v>
      </c>
      <c r="E651" s="10">
        <v>0</v>
      </c>
      <c r="F651" s="10" t="str">
        <f>IF(REKAPITULACIJA!$F$48*I651=0,"",REKAPITULACIJA!$F$48*I651)</f>
        <v/>
      </c>
      <c r="G651" s="10" t="str">
        <f t="shared" si="11"/>
        <v/>
      </c>
      <c r="I651" s="19">
        <v>0</v>
      </c>
    </row>
    <row r="652" spans="2:9" ht="38.25" hidden="1" x14ac:dyDescent="0.2">
      <c r="B652" s="9" t="s">
        <v>10520</v>
      </c>
      <c r="C652" s="12" t="s">
        <v>84</v>
      </c>
      <c r="D652" s="14" t="s">
        <v>10521</v>
      </c>
      <c r="E652" s="10">
        <v>0</v>
      </c>
      <c r="F652" s="10" t="str">
        <f>IF(REKAPITULACIJA!$F$48*I652=0,"",REKAPITULACIJA!$F$48*I652)</f>
        <v/>
      </c>
      <c r="G652" s="10" t="str">
        <f t="shared" si="11"/>
        <v/>
      </c>
      <c r="I652" s="19">
        <v>0</v>
      </c>
    </row>
    <row r="653" spans="2:9" ht="38.25" hidden="1" x14ac:dyDescent="0.2">
      <c r="B653" s="9" t="s">
        <v>10522</v>
      </c>
      <c r="C653" s="12" t="s">
        <v>84</v>
      </c>
      <c r="D653" s="14" t="s">
        <v>10523</v>
      </c>
      <c r="E653" s="10">
        <v>0</v>
      </c>
      <c r="F653" s="10" t="str">
        <f>IF(REKAPITULACIJA!$F$48*I653=0,"",REKAPITULACIJA!$F$48*I653)</f>
        <v/>
      </c>
      <c r="G653" s="10" t="str">
        <f t="shared" si="11"/>
        <v/>
      </c>
      <c r="I653" s="19">
        <v>0</v>
      </c>
    </row>
    <row r="654" spans="2:9" ht="38.25" hidden="1" x14ac:dyDescent="0.2">
      <c r="B654" s="9" t="s">
        <v>10524</v>
      </c>
      <c r="C654" s="12" t="s">
        <v>84</v>
      </c>
      <c r="D654" s="14" t="s">
        <v>10525</v>
      </c>
      <c r="E654" s="10">
        <v>0</v>
      </c>
      <c r="F654" s="10" t="str">
        <f>IF(REKAPITULACIJA!$F$48*I654=0,"",REKAPITULACIJA!$F$48*I654)</f>
        <v/>
      </c>
      <c r="G654" s="10" t="str">
        <f t="shared" si="11"/>
        <v/>
      </c>
      <c r="I654" s="19">
        <v>0</v>
      </c>
    </row>
    <row r="655" spans="2:9" ht="38.25" hidden="1" x14ac:dyDescent="0.2">
      <c r="B655" s="9" t="s">
        <v>10526</v>
      </c>
      <c r="C655" s="12" t="s">
        <v>84</v>
      </c>
      <c r="D655" s="14" t="s">
        <v>10527</v>
      </c>
      <c r="E655" s="10">
        <v>0</v>
      </c>
      <c r="F655" s="10" t="str">
        <f>IF(REKAPITULACIJA!$F$48*I655=0,"",REKAPITULACIJA!$F$48*I655)</f>
        <v/>
      </c>
      <c r="G655" s="10" t="str">
        <f t="shared" si="11"/>
        <v/>
      </c>
      <c r="I655" s="19">
        <v>0</v>
      </c>
    </row>
    <row r="656" spans="2:9" ht="38.25" hidden="1" x14ac:dyDescent="0.2">
      <c r="B656" s="9" t="s">
        <v>10528</v>
      </c>
      <c r="C656" s="12" t="s">
        <v>84</v>
      </c>
      <c r="D656" s="14" t="s">
        <v>10529</v>
      </c>
      <c r="E656" s="10">
        <v>0</v>
      </c>
      <c r="F656" s="10" t="str">
        <f>IF(REKAPITULACIJA!$F$48*I656=0,"",REKAPITULACIJA!$F$48*I656)</f>
        <v/>
      </c>
      <c r="G656" s="10" t="str">
        <f t="shared" si="11"/>
        <v/>
      </c>
      <c r="I656" s="19">
        <v>0</v>
      </c>
    </row>
    <row r="657" spans="2:9" ht="38.25" hidden="1" x14ac:dyDescent="0.2">
      <c r="B657" s="9" t="s">
        <v>10530</v>
      </c>
      <c r="C657" s="12" t="s">
        <v>84</v>
      </c>
      <c r="D657" s="14" t="s">
        <v>10531</v>
      </c>
      <c r="E657" s="10">
        <v>0</v>
      </c>
      <c r="F657" s="10" t="str">
        <f>IF(REKAPITULACIJA!$F$48*I657=0,"",REKAPITULACIJA!$F$48*I657)</f>
        <v/>
      </c>
      <c r="G657" s="10" t="str">
        <f t="shared" si="11"/>
        <v/>
      </c>
      <c r="I657" s="19">
        <v>0</v>
      </c>
    </row>
    <row r="658" spans="2:9" ht="38.25" hidden="1" x14ac:dyDescent="0.2">
      <c r="B658" s="9" t="s">
        <v>10532</v>
      </c>
      <c r="C658" s="12" t="s">
        <v>84</v>
      </c>
      <c r="D658" s="14" t="s">
        <v>10533</v>
      </c>
      <c r="E658" s="10">
        <v>0</v>
      </c>
      <c r="F658" s="10" t="str">
        <f>IF(REKAPITULACIJA!$F$48*I658=0,"",REKAPITULACIJA!$F$48*I658)</f>
        <v/>
      </c>
      <c r="G658" s="10" t="str">
        <f t="shared" si="11"/>
        <v/>
      </c>
      <c r="I658" s="19">
        <v>0</v>
      </c>
    </row>
    <row r="659" spans="2:9" ht="38.25" hidden="1" x14ac:dyDescent="0.2">
      <c r="B659" s="9" t="s">
        <v>10534</v>
      </c>
      <c r="C659" s="12" t="s">
        <v>84</v>
      </c>
      <c r="D659" s="14" t="s">
        <v>10535</v>
      </c>
      <c r="E659" s="10">
        <v>0</v>
      </c>
      <c r="F659" s="10" t="str">
        <f>IF(REKAPITULACIJA!$F$48*I659=0,"",REKAPITULACIJA!$F$48*I659)</f>
        <v/>
      </c>
      <c r="G659" s="10" t="str">
        <f t="shared" si="11"/>
        <v/>
      </c>
      <c r="I659" s="19">
        <v>0</v>
      </c>
    </row>
    <row r="660" spans="2:9" ht="38.25" hidden="1" x14ac:dyDescent="0.2">
      <c r="B660" s="9" t="s">
        <v>10536</v>
      </c>
      <c r="C660" s="12" t="s">
        <v>84</v>
      </c>
      <c r="D660" s="14" t="s">
        <v>10537</v>
      </c>
      <c r="E660" s="10">
        <v>0</v>
      </c>
      <c r="F660" s="10" t="str">
        <f>IF(REKAPITULACIJA!$F$48*I660=0,"",REKAPITULACIJA!$F$48*I660)</f>
        <v/>
      </c>
      <c r="G660" s="10" t="str">
        <f t="shared" si="11"/>
        <v/>
      </c>
      <c r="I660" s="19">
        <v>0</v>
      </c>
    </row>
    <row r="661" spans="2:9" ht="38.25" hidden="1" x14ac:dyDescent="0.2">
      <c r="B661" s="9" t="s">
        <v>10538</v>
      </c>
      <c r="C661" s="12" t="s">
        <v>84</v>
      </c>
      <c r="D661" s="14" t="s">
        <v>10539</v>
      </c>
      <c r="E661" s="10">
        <v>0</v>
      </c>
      <c r="F661" s="10" t="str">
        <f>IF(REKAPITULACIJA!$F$48*I661=0,"",REKAPITULACIJA!$F$48*I661)</f>
        <v/>
      </c>
      <c r="G661" s="10" t="str">
        <f t="shared" si="11"/>
        <v/>
      </c>
      <c r="I661" s="19">
        <v>0</v>
      </c>
    </row>
    <row r="662" spans="2:9" ht="38.25" hidden="1" x14ac:dyDescent="0.2">
      <c r="B662" s="9" t="s">
        <v>10540</v>
      </c>
      <c r="C662" s="12" t="s">
        <v>84</v>
      </c>
      <c r="D662" s="14" t="s">
        <v>10541</v>
      </c>
      <c r="E662" s="10">
        <v>0</v>
      </c>
      <c r="F662" s="10" t="str">
        <f>IF(REKAPITULACIJA!$F$48*I662=0,"",REKAPITULACIJA!$F$48*I662)</f>
        <v/>
      </c>
      <c r="G662" s="10" t="str">
        <f t="shared" si="11"/>
        <v/>
      </c>
      <c r="I662" s="19">
        <v>0</v>
      </c>
    </row>
    <row r="663" spans="2:9" ht="38.25" hidden="1" x14ac:dyDescent="0.2">
      <c r="B663" s="9" t="s">
        <v>10542</v>
      </c>
      <c r="C663" s="12" t="s">
        <v>84</v>
      </c>
      <c r="D663" s="14" t="s">
        <v>10543</v>
      </c>
      <c r="E663" s="10">
        <v>0</v>
      </c>
      <c r="F663" s="10" t="str">
        <f>IF(REKAPITULACIJA!$F$48*I663=0,"",REKAPITULACIJA!$F$48*I663)</f>
        <v/>
      </c>
      <c r="G663" s="10" t="str">
        <f t="shared" si="11"/>
        <v/>
      </c>
      <c r="I663" s="19">
        <v>0</v>
      </c>
    </row>
    <row r="664" spans="2:9" ht="38.25" hidden="1" x14ac:dyDescent="0.2">
      <c r="B664" s="9" t="s">
        <v>10544</v>
      </c>
      <c r="C664" s="12" t="s">
        <v>84</v>
      </c>
      <c r="D664" s="14" t="s">
        <v>10545</v>
      </c>
      <c r="E664" s="10">
        <v>0</v>
      </c>
      <c r="F664" s="10" t="str">
        <f>IF(REKAPITULACIJA!$F$48*I664=0,"",REKAPITULACIJA!$F$48*I664)</f>
        <v/>
      </c>
      <c r="G664" s="10" t="str">
        <f t="shared" si="11"/>
        <v/>
      </c>
      <c r="I664" s="19">
        <v>0</v>
      </c>
    </row>
    <row r="665" spans="2:9" ht="38.25" hidden="1" x14ac:dyDescent="0.2">
      <c r="B665" s="9" t="s">
        <v>10546</v>
      </c>
      <c r="C665" s="12" t="s">
        <v>84</v>
      </c>
      <c r="D665" s="14" t="s">
        <v>10547</v>
      </c>
      <c r="E665" s="10">
        <v>0</v>
      </c>
      <c r="F665" s="10" t="str">
        <f>IF(REKAPITULACIJA!$F$48*I665=0,"",REKAPITULACIJA!$F$48*I665)</f>
        <v/>
      </c>
      <c r="G665" s="10" t="str">
        <f t="shared" si="11"/>
        <v/>
      </c>
      <c r="I665" s="19">
        <v>0</v>
      </c>
    </row>
    <row r="666" spans="2:9" ht="38.25" hidden="1" x14ac:dyDescent="0.2">
      <c r="B666" s="9" t="s">
        <v>10548</v>
      </c>
      <c r="C666" s="12" t="s">
        <v>84</v>
      </c>
      <c r="D666" s="14" t="s">
        <v>10549</v>
      </c>
      <c r="E666" s="10">
        <v>0</v>
      </c>
      <c r="F666" s="10" t="str">
        <f>IF(REKAPITULACIJA!$F$48*I666=0,"",REKAPITULACIJA!$F$48*I666)</f>
        <v/>
      </c>
      <c r="G666" s="10" t="str">
        <f t="shared" si="11"/>
        <v/>
      </c>
      <c r="I666" s="19">
        <v>0</v>
      </c>
    </row>
    <row r="667" spans="2:9" ht="38.25" hidden="1" x14ac:dyDescent="0.2">
      <c r="B667" s="9" t="s">
        <v>10550</v>
      </c>
      <c r="C667" s="12" t="s">
        <v>84</v>
      </c>
      <c r="D667" s="14" t="s">
        <v>10551</v>
      </c>
      <c r="E667" s="10">
        <v>0</v>
      </c>
      <c r="F667" s="10" t="str">
        <f>IF(REKAPITULACIJA!$F$48*I667=0,"",REKAPITULACIJA!$F$48*I667)</f>
        <v/>
      </c>
      <c r="G667" s="10" t="str">
        <f t="shared" si="11"/>
        <v/>
      </c>
      <c r="I667" s="19">
        <v>0</v>
      </c>
    </row>
    <row r="668" spans="2:9" ht="38.25" hidden="1" x14ac:dyDescent="0.2">
      <c r="B668" s="9" t="s">
        <v>10552</v>
      </c>
      <c r="C668" s="12" t="s">
        <v>84</v>
      </c>
      <c r="D668" s="14" t="s">
        <v>10553</v>
      </c>
      <c r="E668" s="10">
        <v>0</v>
      </c>
      <c r="F668" s="10" t="str">
        <f>IF(REKAPITULACIJA!$F$48*I668=0,"",REKAPITULACIJA!$F$48*I668)</f>
        <v/>
      </c>
      <c r="G668" s="10" t="str">
        <f t="shared" si="11"/>
        <v/>
      </c>
      <c r="I668" s="19">
        <v>0</v>
      </c>
    </row>
    <row r="669" spans="2:9" ht="38.25" hidden="1" x14ac:dyDescent="0.2">
      <c r="B669" s="9" t="s">
        <v>10554</v>
      </c>
      <c r="C669" s="12" t="s">
        <v>84</v>
      </c>
      <c r="D669" s="14" t="s">
        <v>10555</v>
      </c>
      <c r="E669" s="10">
        <v>0</v>
      </c>
      <c r="F669" s="10" t="str">
        <f>IF(REKAPITULACIJA!$F$48*I669=0,"",REKAPITULACIJA!$F$48*I669)</f>
        <v/>
      </c>
      <c r="G669" s="10" t="str">
        <f t="shared" si="11"/>
        <v/>
      </c>
      <c r="I669" s="19">
        <v>0</v>
      </c>
    </row>
    <row r="670" spans="2:9" ht="38.25" hidden="1" x14ac:dyDescent="0.2">
      <c r="B670" s="9" t="s">
        <v>10556</v>
      </c>
      <c r="C670" s="12" t="s">
        <v>84</v>
      </c>
      <c r="D670" s="14" t="s">
        <v>10557</v>
      </c>
      <c r="E670" s="10">
        <v>0</v>
      </c>
      <c r="F670" s="10" t="str">
        <f>IF(REKAPITULACIJA!$F$48*I670=0,"",REKAPITULACIJA!$F$48*I670)</f>
        <v/>
      </c>
      <c r="G670" s="10" t="str">
        <f t="shared" si="11"/>
        <v/>
      </c>
      <c r="I670" s="19">
        <v>0</v>
      </c>
    </row>
    <row r="671" spans="2:9" ht="38.25" hidden="1" x14ac:dyDescent="0.2">
      <c r="B671" s="9" t="s">
        <v>10558</v>
      </c>
      <c r="C671" s="12" t="s">
        <v>84</v>
      </c>
      <c r="D671" s="14" t="s">
        <v>10559</v>
      </c>
      <c r="E671" s="10">
        <v>0</v>
      </c>
      <c r="F671" s="10" t="str">
        <f>IF(REKAPITULACIJA!$F$48*I671=0,"",REKAPITULACIJA!$F$48*I671)</f>
        <v/>
      </c>
      <c r="G671" s="10" t="str">
        <f t="shared" si="11"/>
        <v/>
      </c>
      <c r="I671" s="19">
        <v>0</v>
      </c>
    </row>
    <row r="672" spans="2:9" ht="38.25" hidden="1" x14ac:dyDescent="0.2">
      <c r="B672" s="9" t="s">
        <v>10560</v>
      </c>
      <c r="C672" s="12" t="s">
        <v>84</v>
      </c>
      <c r="D672" s="14" t="s">
        <v>10561</v>
      </c>
      <c r="E672" s="10">
        <v>0</v>
      </c>
      <c r="F672" s="10" t="str">
        <f>IF(REKAPITULACIJA!$F$48*I672=0,"",REKAPITULACIJA!$F$48*I672)</f>
        <v/>
      </c>
      <c r="G672" s="10" t="str">
        <f t="shared" si="11"/>
        <v/>
      </c>
      <c r="I672" s="19">
        <v>0</v>
      </c>
    </row>
    <row r="673" spans="2:9" ht="38.25" hidden="1" x14ac:dyDescent="0.2">
      <c r="B673" s="9" t="s">
        <v>10562</v>
      </c>
      <c r="C673" s="12" t="s">
        <v>84</v>
      </c>
      <c r="D673" s="14" t="s">
        <v>10563</v>
      </c>
      <c r="E673" s="10">
        <v>0</v>
      </c>
      <c r="F673" s="10" t="str">
        <f>IF(REKAPITULACIJA!$F$48*I673=0,"",REKAPITULACIJA!$F$48*I673)</f>
        <v/>
      </c>
      <c r="G673" s="10" t="str">
        <f t="shared" si="11"/>
        <v/>
      </c>
      <c r="I673" s="19">
        <v>0</v>
      </c>
    </row>
    <row r="674" spans="2:9" ht="38.25" hidden="1" x14ac:dyDescent="0.2">
      <c r="B674" s="9" t="s">
        <v>10564</v>
      </c>
      <c r="C674" s="12" t="s">
        <v>84</v>
      </c>
      <c r="D674" s="14" t="s">
        <v>10565</v>
      </c>
      <c r="E674" s="10">
        <v>0</v>
      </c>
      <c r="F674" s="10" t="str">
        <f>IF(REKAPITULACIJA!$F$48*I674=0,"",REKAPITULACIJA!$F$48*I674)</f>
        <v/>
      </c>
      <c r="G674" s="10" t="str">
        <f t="shared" si="11"/>
        <v/>
      </c>
      <c r="I674" s="19">
        <v>0</v>
      </c>
    </row>
    <row r="675" spans="2:9" ht="38.25" hidden="1" x14ac:dyDescent="0.2">
      <c r="B675" s="9" t="s">
        <v>10566</v>
      </c>
      <c r="C675" s="12" t="s">
        <v>84</v>
      </c>
      <c r="D675" s="14" t="s">
        <v>10567</v>
      </c>
      <c r="E675" s="10">
        <v>0</v>
      </c>
      <c r="F675" s="10" t="str">
        <f>IF(REKAPITULACIJA!$F$48*I675=0,"",REKAPITULACIJA!$F$48*I675)</f>
        <v/>
      </c>
      <c r="G675" s="10" t="str">
        <f t="shared" si="11"/>
        <v/>
      </c>
      <c r="I675" s="19">
        <v>0</v>
      </c>
    </row>
    <row r="676" spans="2:9" ht="38.25" hidden="1" x14ac:dyDescent="0.2">
      <c r="B676" s="9" t="s">
        <v>10568</v>
      </c>
      <c r="C676" s="12" t="s">
        <v>84</v>
      </c>
      <c r="D676" s="14" t="s">
        <v>10569</v>
      </c>
      <c r="E676" s="10">
        <v>0</v>
      </c>
      <c r="F676" s="10" t="str">
        <f>IF(REKAPITULACIJA!$F$48*I676=0,"",REKAPITULACIJA!$F$48*I676)</f>
        <v/>
      </c>
      <c r="G676" s="10" t="str">
        <f t="shared" si="11"/>
        <v/>
      </c>
      <c r="I676" s="19">
        <v>0</v>
      </c>
    </row>
    <row r="677" spans="2:9" ht="38.25" hidden="1" x14ac:dyDescent="0.2">
      <c r="B677" s="9" t="s">
        <v>10570</v>
      </c>
      <c r="C677" s="12" t="s">
        <v>84</v>
      </c>
      <c r="D677" s="14" t="s">
        <v>10571</v>
      </c>
      <c r="E677" s="10">
        <v>0</v>
      </c>
      <c r="F677" s="10" t="str">
        <f>IF(REKAPITULACIJA!$F$48*I677=0,"",REKAPITULACIJA!$F$48*I677)</f>
        <v/>
      </c>
      <c r="G677" s="10" t="str">
        <f t="shared" si="11"/>
        <v/>
      </c>
      <c r="I677" s="19">
        <v>0</v>
      </c>
    </row>
    <row r="678" spans="2:9" ht="38.25" hidden="1" x14ac:dyDescent="0.2">
      <c r="B678" s="9" t="s">
        <v>10572</v>
      </c>
      <c r="C678" s="12" t="s">
        <v>84</v>
      </c>
      <c r="D678" s="14" t="s">
        <v>10573</v>
      </c>
      <c r="E678" s="10">
        <v>0</v>
      </c>
      <c r="F678" s="10" t="str">
        <f>IF(REKAPITULACIJA!$F$48*I678=0,"",REKAPITULACIJA!$F$48*I678)</f>
        <v/>
      </c>
      <c r="G678" s="10" t="str">
        <f t="shared" si="11"/>
        <v/>
      </c>
      <c r="I678" s="19">
        <v>0</v>
      </c>
    </row>
    <row r="679" spans="2:9" ht="38.25" hidden="1" x14ac:dyDescent="0.2">
      <c r="B679" s="9" t="s">
        <v>10574</v>
      </c>
      <c r="C679" s="12" t="s">
        <v>84</v>
      </c>
      <c r="D679" s="14" t="s">
        <v>10575</v>
      </c>
      <c r="E679" s="10">
        <v>0</v>
      </c>
      <c r="F679" s="10" t="str">
        <f>IF(REKAPITULACIJA!$F$48*I679=0,"",REKAPITULACIJA!$F$48*I679)</f>
        <v/>
      </c>
      <c r="G679" s="10" t="str">
        <f t="shared" si="11"/>
        <v/>
      </c>
      <c r="I679" s="19">
        <v>0</v>
      </c>
    </row>
    <row r="680" spans="2:9" ht="38.25" hidden="1" x14ac:dyDescent="0.2">
      <c r="B680" s="9" t="s">
        <v>10576</v>
      </c>
      <c r="C680" s="12" t="s">
        <v>84</v>
      </c>
      <c r="D680" s="14" t="s">
        <v>10577</v>
      </c>
      <c r="E680" s="10">
        <v>0</v>
      </c>
      <c r="F680" s="10" t="str">
        <f>IF(REKAPITULACIJA!$F$48*I680=0,"",REKAPITULACIJA!$F$48*I680)</f>
        <v/>
      </c>
      <c r="G680" s="10" t="str">
        <f t="shared" si="11"/>
        <v/>
      </c>
      <c r="I680" s="19">
        <v>0</v>
      </c>
    </row>
    <row r="681" spans="2:9" ht="38.25" hidden="1" x14ac:dyDescent="0.2">
      <c r="B681" s="9" t="s">
        <v>10578</v>
      </c>
      <c r="C681" s="12" t="s">
        <v>84</v>
      </c>
      <c r="D681" s="14" t="s">
        <v>10579</v>
      </c>
      <c r="E681" s="10">
        <v>0</v>
      </c>
      <c r="F681" s="10" t="str">
        <f>IF(REKAPITULACIJA!$F$48*I681=0,"",REKAPITULACIJA!$F$48*I681)</f>
        <v/>
      </c>
      <c r="G681" s="10" t="str">
        <f t="shared" si="11"/>
        <v/>
      </c>
      <c r="I681" s="19">
        <v>0</v>
      </c>
    </row>
    <row r="682" spans="2:9" ht="38.25" hidden="1" x14ac:dyDescent="0.2">
      <c r="B682" s="9" t="s">
        <v>10580</v>
      </c>
      <c r="C682" s="12" t="s">
        <v>84</v>
      </c>
      <c r="D682" s="14" t="s">
        <v>10581</v>
      </c>
      <c r="E682" s="10">
        <v>0</v>
      </c>
      <c r="F682" s="10" t="str">
        <f>IF(REKAPITULACIJA!$F$48*I682=0,"",REKAPITULACIJA!$F$48*I682)</f>
        <v/>
      </c>
      <c r="G682" s="10" t="str">
        <f t="shared" si="11"/>
        <v/>
      </c>
      <c r="I682" s="19">
        <v>0</v>
      </c>
    </row>
    <row r="683" spans="2:9" ht="38.25" hidden="1" x14ac:dyDescent="0.2">
      <c r="B683" s="9" t="s">
        <v>10582</v>
      </c>
      <c r="C683" s="12" t="s">
        <v>84</v>
      </c>
      <c r="D683" s="14" t="s">
        <v>10583</v>
      </c>
      <c r="E683" s="10">
        <v>0</v>
      </c>
      <c r="F683" s="10" t="str">
        <f>IF(REKAPITULACIJA!$F$48*I683=0,"",REKAPITULACIJA!$F$48*I683)</f>
        <v/>
      </c>
      <c r="G683" s="10" t="str">
        <f t="shared" ref="G683:G746" si="12">IF(F683="","",E683*F683)</f>
        <v/>
      </c>
      <c r="I683" s="19">
        <v>0</v>
      </c>
    </row>
    <row r="684" spans="2:9" ht="38.25" hidden="1" x14ac:dyDescent="0.2">
      <c r="B684" s="9" t="s">
        <v>10584</v>
      </c>
      <c r="C684" s="12" t="s">
        <v>84</v>
      </c>
      <c r="D684" s="14" t="s">
        <v>10585</v>
      </c>
      <c r="E684" s="10">
        <v>0</v>
      </c>
      <c r="F684" s="10" t="str">
        <f>IF(REKAPITULACIJA!$F$48*I684=0,"",REKAPITULACIJA!$F$48*I684)</f>
        <v/>
      </c>
      <c r="G684" s="10" t="str">
        <f t="shared" si="12"/>
        <v/>
      </c>
      <c r="I684" s="19">
        <v>0</v>
      </c>
    </row>
    <row r="685" spans="2:9" ht="38.25" hidden="1" x14ac:dyDescent="0.2">
      <c r="B685" s="9" t="s">
        <v>10586</v>
      </c>
      <c r="C685" s="12" t="s">
        <v>84</v>
      </c>
      <c r="D685" s="14" t="s">
        <v>10587</v>
      </c>
      <c r="E685" s="10">
        <v>0</v>
      </c>
      <c r="F685" s="10" t="str">
        <f>IF(REKAPITULACIJA!$F$48*I685=0,"",REKAPITULACIJA!$F$48*I685)</f>
        <v/>
      </c>
      <c r="G685" s="10" t="str">
        <f t="shared" si="12"/>
        <v/>
      </c>
      <c r="I685" s="19">
        <v>0</v>
      </c>
    </row>
    <row r="686" spans="2:9" ht="38.25" hidden="1" x14ac:dyDescent="0.2">
      <c r="B686" s="9" t="s">
        <v>10588</v>
      </c>
      <c r="C686" s="12" t="s">
        <v>84</v>
      </c>
      <c r="D686" s="14" t="s">
        <v>10589</v>
      </c>
      <c r="E686" s="10">
        <v>0</v>
      </c>
      <c r="F686" s="10" t="str">
        <f>IF(REKAPITULACIJA!$F$48*I686=0,"",REKAPITULACIJA!$F$48*I686)</f>
        <v/>
      </c>
      <c r="G686" s="10" t="str">
        <f t="shared" si="12"/>
        <v/>
      </c>
      <c r="I686" s="19">
        <v>0</v>
      </c>
    </row>
    <row r="687" spans="2:9" ht="38.25" hidden="1" x14ac:dyDescent="0.2">
      <c r="B687" s="9" t="s">
        <v>10590</v>
      </c>
      <c r="C687" s="12" t="s">
        <v>84</v>
      </c>
      <c r="D687" s="14" t="s">
        <v>10591</v>
      </c>
      <c r="E687" s="10">
        <v>0</v>
      </c>
      <c r="F687" s="10" t="str">
        <f>IF(REKAPITULACIJA!$F$48*I687=0,"",REKAPITULACIJA!$F$48*I687)</f>
        <v/>
      </c>
      <c r="G687" s="10" t="str">
        <f t="shared" si="12"/>
        <v/>
      </c>
      <c r="I687" s="19">
        <v>0</v>
      </c>
    </row>
    <row r="688" spans="2:9" ht="38.25" hidden="1" x14ac:dyDescent="0.2">
      <c r="B688" s="9" t="s">
        <v>10592</v>
      </c>
      <c r="C688" s="12" t="s">
        <v>84</v>
      </c>
      <c r="D688" s="14" t="s">
        <v>10593</v>
      </c>
      <c r="E688" s="10">
        <v>0</v>
      </c>
      <c r="F688" s="10" t="str">
        <f>IF(REKAPITULACIJA!$F$48*I688=0,"",REKAPITULACIJA!$F$48*I688)</f>
        <v/>
      </c>
      <c r="G688" s="10" t="str">
        <f t="shared" si="12"/>
        <v/>
      </c>
      <c r="I688" s="19">
        <v>0</v>
      </c>
    </row>
    <row r="689" spans="2:9" ht="38.25" hidden="1" x14ac:dyDescent="0.2">
      <c r="B689" s="9" t="s">
        <v>10594</v>
      </c>
      <c r="C689" s="12" t="s">
        <v>84</v>
      </c>
      <c r="D689" s="14" t="s">
        <v>10595</v>
      </c>
      <c r="E689" s="10">
        <v>0</v>
      </c>
      <c r="F689" s="10" t="str">
        <f>IF(REKAPITULACIJA!$F$48*I689=0,"",REKAPITULACIJA!$F$48*I689)</f>
        <v/>
      </c>
      <c r="G689" s="10" t="str">
        <f t="shared" si="12"/>
        <v/>
      </c>
      <c r="I689" s="19">
        <v>0</v>
      </c>
    </row>
    <row r="690" spans="2:9" ht="38.25" hidden="1" x14ac:dyDescent="0.2">
      <c r="B690" s="9" t="s">
        <v>10596</v>
      </c>
      <c r="C690" s="12" t="s">
        <v>84</v>
      </c>
      <c r="D690" s="14" t="s">
        <v>10597</v>
      </c>
      <c r="E690" s="10">
        <v>0</v>
      </c>
      <c r="F690" s="10" t="str">
        <f>IF(REKAPITULACIJA!$F$48*I690=0,"",REKAPITULACIJA!$F$48*I690)</f>
        <v/>
      </c>
      <c r="G690" s="10" t="str">
        <f t="shared" si="12"/>
        <v/>
      </c>
      <c r="I690" s="19">
        <v>0</v>
      </c>
    </row>
    <row r="691" spans="2:9" ht="38.25" hidden="1" x14ac:dyDescent="0.2">
      <c r="B691" s="9" t="s">
        <v>10598</v>
      </c>
      <c r="C691" s="12" t="s">
        <v>84</v>
      </c>
      <c r="D691" s="14" t="s">
        <v>10599</v>
      </c>
      <c r="E691" s="10">
        <v>0</v>
      </c>
      <c r="F691" s="10" t="str">
        <f>IF(REKAPITULACIJA!$F$48*I691=0,"",REKAPITULACIJA!$F$48*I691)</f>
        <v/>
      </c>
      <c r="G691" s="10" t="str">
        <f t="shared" si="12"/>
        <v/>
      </c>
      <c r="I691" s="19">
        <v>0</v>
      </c>
    </row>
    <row r="692" spans="2:9" ht="38.25" hidden="1" x14ac:dyDescent="0.2">
      <c r="B692" s="9" t="s">
        <v>10600</v>
      </c>
      <c r="C692" s="12" t="s">
        <v>84</v>
      </c>
      <c r="D692" s="14" t="s">
        <v>10601</v>
      </c>
      <c r="E692" s="10">
        <v>0</v>
      </c>
      <c r="F692" s="10" t="str">
        <f>IF(REKAPITULACIJA!$F$48*I692=0,"",REKAPITULACIJA!$F$48*I692)</f>
        <v/>
      </c>
      <c r="G692" s="10" t="str">
        <f t="shared" si="12"/>
        <v/>
      </c>
      <c r="I692" s="19">
        <v>0</v>
      </c>
    </row>
    <row r="693" spans="2:9" ht="38.25" hidden="1" x14ac:dyDescent="0.2">
      <c r="B693" s="9" t="s">
        <v>10602</v>
      </c>
      <c r="C693" s="12" t="s">
        <v>84</v>
      </c>
      <c r="D693" s="14" t="s">
        <v>10603</v>
      </c>
      <c r="E693" s="10">
        <v>0</v>
      </c>
      <c r="F693" s="10" t="str">
        <f>IF(REKAPITULACIJA!$F$48*I693=0,"",REKAPITULACIJA!$F$48*I693)</f>
        <v/>
      </c>
      <c r="G693" s="10" t="str">
        <f t="shared" si="12"/>
        <v/>
      </c>
      <c r="I693" s="19">
        <v>0</v>
      </c>
    </row>
    <row r="694" spans="2:9" ht="38.25" hidden="1" x14ac:dyDescent="0.2">
      <c r="B694" s="9" t="s">
        <v>10604</v>
      </c>
      <c r="C694" s="12" t="s">
        <v>84</v>
      </c>
      <c r="D694" s="14" t="s">
        <v>10605</v>
      </c>
      <c r="E694" s="10">
        <v>0</v>
      </c>
      <c r="F694" s="10" t="str">
        <f>IF(REKAPITULACIJA!$F$48*I694=0,"",REKAPITULACIJA!$F$48*I694)</f>
        <v/>
      </c>
      <c r="G694" s="10" t="str">
        <f t="shared" si="12"/>
        <v/>
      </c>
      <c r="I694" s="19">
        <v>0</v>
      </c>
    </row>
    <row r="695" spans="2:9" ht="38.25" hidden="1" x14ac:dyDescent="0.2">
      <c r="B695" s="9" t="s">
        <v>10606</v>
      </c>
      <c r="C695" s="12" t="s">
        <v>84</v>
      </c>
      <c r="D695" s="14" t="s">
        <v>10607</v>
      </c>
      <c r="E695" s="10">
        <v>0</v>
      </c>
      <c r="F695" s="10" t="str">
        <f>IF(REKAPITULACIJA!$F$48*I695=0,"",REKAPITULACIJA!$F$48*I695)</f>
        <v/>
      </c>
      <c r="G695" s="10" t="str">
        <f t="shared" si="12"/>
        <v/>
      </c>
      <c r="I695" s="19">
        <v>0</v>
      </c>
    </row>
    <row r="696" spans="2:9" ht="38.25" hidden="1" x14ac:dyDescent="0.2">
      <c r="B696" s="9" t="s">
        <v>10608</v>
      </c>
      <c r="C696" s="12" t="s">
        <v>84</v>
      </c>
      <c r="D696" s="14" t="s">
        <v>10609</v>
      </c>
      <c r="E696" s="10">
        <v>0</v>
      </c>
      <c r="F696" s="10" t="str">
        <f>IF(REKAPITULACIJA!$F$48*I696=0,"",REKAPITULACIJA!$F$48*I696)</f>
        <v/>
      </c>
      <c r="G696" s="10" t="str">
        <f t="shared" si="12"/>
        <v/>
      </c>
      <c r="I696" s="19">
        <v>0</v>
      </c>
    </row>
    <row r="697" spans="2:9" ht="38.25" hidden="1" x14ac:dyDescent="0.2">
      <c r="B697" s="9" t="s">
        <v>10610</v>
      </c>
      <c r="C697" s="12" t="s">
        <v>84</v>
      </c>
      <c r="D697" s="14" t="s">
        <v>10611</v>
      </c>
      <c r="E697" s="10">
        <v>0</v>
      </c>
      <c r="F697" s="10" t="str">
        <f>IF(REKAPITULACIJA!$F$48*I697=0,"",REKAPITULACIJA!$F$48*I697)</f>
        <v/>
      </c>
      <c r="G697" s="10" t="str">
        <f t="shared" si="12"/>
        <v/>
      </c>
      <c r="I697" s="19">
        <v>0</v>
      </c>
    </row>
    <row r="698" spans="2:9" ht="38.25" hidden="1" x14ac:dyDescent="0.2">
      <c r="B698" s="9" t="s">
        <v>10612</v>
      </c>
      <c r="C698" s="12" t="s">
        <v>84</v>
      </c>
      <c r="D698" s="14" t="s">
        <v>10613</v>
      </c>
      <c r="E698" s="10">
        <v>0</v>
      </c>
      <c r="F698" s="10" t="str">
        <f>IF(REKAPITULACIJA!$F$48*I698=0,"",REKAPITULACIJA!$F$48*I698)</f>
        <v/>
      </c>
      <c r="G698" s="10" t="str">
        <f t="shared" si="12"/>
        <v/>
      </c>
      <c r="I698" s="19">
        <v>0</v>
      </c>
    </row>
    <row r="699" spans="2:9" ht="38.25" hidden="1" x14ac:dyDescent="0.2">
      <c r="B699" s="9" t="s">
        <v>10614</v>
      </c>
      <c r="C699" s="12" t="s">
        <v>84</v>
      </c>
      <c r="D699" s="14" t="s">
        <v>10615</v>
      </c>
      <c r="E699" s="10">
        <v>0</v>
      </c>
      <c r="F699" s="10" t="str">
        <f>IF(REKAPITULACIJA!$F$48*I699=0,"",REKAPITULACIJA!$F$48*I699)</f>
        <v/>
      </c>
      <c r="G699" s="10" t="str">
        <f t="shared" si="12"/>
        <v/>
      </c>
      <c r="I699" s="19">
        <v>0</v>
      </c>
    </row>
    <row r="700" spans="2:9" ht="38.25" hidden="1" x14ac:dyDescent="0.2">
      <c r="B700" s="9" t="s">
        <v>10616</v>
      </c>
      <c r="C700" s="12" t="s">
        <v>84</v>
      </c>
      <c r="D700" s="14" t="s">
        <v>10617</v>
      </c>
      <c r="E700" s="10">
        <v>0</v>
      </c>
      <c r="F700" s="10" t="str">
        <f>IF(REKAPITULACIJA!$F$48*I700=0,"",REKAPITULACIJA!$F$48*I700)</f>
        <v/>
      </c>
      <c r="G700" s="10" t="str">
        <f t="shared" si="12"/>
        <v/>
      </c>
      <c r="I700" s="19">
        <v>0</v>
      </c>
    </row>
    <row r="701" spans="2:9" ht="38.25" hidden="1" x14ac:dyDescent="0.2">
      <c r="B701" s="9" t="s">
        <v>10618</v>
      </c>
      <c r="C701" s="12" t="s">
        <v>84</v>
      </c>
      <c r="D701" s="14" t="s">
        <v>10619</v>
      </c>
      <c r="E701" s="10">
        <v>0</v>
      </c>
      <c r="F701" s="10" t="str">
        <f>IF(REKAPITULACIJA!$F$48*I701=0,"",REKAPITULACIJA!$F$48*I701)</f>
        <v/>
      </c>
      <c r="G701" s="10" t="str">
        <f t="shared" si="12"/>
        <v/>
      </c>
      <c r="I701" s="19">
        <v>0</v>
      </c>
    </row>
    <row r="702" spans="2:9" ht="38.25" hidden="1" x14ac:dyDescent="0.2">
      <c r="B702" s="9" t="s">
        <v>10620</v>
      </c>
      <c r="C702" s="12" t="s">
        <v>84</v>
      </c>
      <c r="D702" s="14" t="s">
        <v>10621</v>
      </c>
      <c r="E702" s="10">
        <v>0</v>
      </c>
      <c r="F702" s="10" t="str">
        <f>IF(REKAPITULACIJA!$F$48*I702=0,"",REKAPITULACIJA!$F$48*I702)</f>
        <v/>
      </c>
      <c r="G702" s="10" t="str">
        <f t="shared" si="12"/>
        <v/>
      </c>
      <c r="I702" s="19">
        <v>0</v>
      </c>
    </row>
    <row r="703" spans="2:9" ht="38.25" hidden="1" x14ac:dyDescent="0.2">
      <c r="B703" s="9" t="s">
        <v>10622</v>
      </c>
      <c r="C703" s="12" t="s">
        <v>84</v>
      </c>
      <c r="D703" s="14" t="s">
        <v>10623</v>
      </c>
      <c r="E703" s="10">
        <v>0</v>
      </c>
      <c r="F703" s="10" t="str">
        <f>IF(REKAPITULACIJA!$F$48*I703=0,"",REKAPITULACIJA!$F$48*I703)</f>
        <v/>
      </c>
      <c r="G703" s="10" t="str">
        <f t="shared" si="12"/>
        <v/>
      </c>
      <c r="I703" s="19">
        <v>0</v>
      </c>
    </row>
    <row r="704" spans="2:9" ht="38.25" hidden="1" x14ac:dyDescent="0.2">
      <c r="B704" s="9" t="s">
        <v>10624</v>
      </c>
      <c r="C704" s="12" t="s">
        <v>84</v>
      </c>
      <c r="D704" s="14" t="s">
        <v>10625</v>
      </c>
      <c r="E704" s="10">
        <v>0</v>
      </c>
      <c r="F704" s="10" t="str">
        <f>IF(REKAPITULACIJA!$F$48*I704=0,"",REKAPITULACIJA!$F$48*I704)</f>
        <v/>
      </c>
      <c r="G704" s="10" t="str">
        <f t="shared" si="12"/>
        <v/>
      </c>
      <c r="I704" s="19">
        <v>0</v>
      </c>
    </row>
    <row r="705" spans="2:9" ht="38.25" hidden="1" x14ac:dyDescent="0.2">
      <c r="B705" s="9" t="s">
        <v>10626</v>
      </c>
      <c r="C705" s="12" t="s">
        <v>84</v>
      </c>
      <c r="D705" s="14" t="s">
        <v>10627</v>
      </c>
      <c r="E705" s="10">
        <v>0</v>
      </c>
      <c r="F705" s="10" t="str">
        <f>IF(REKAPITULACIJA!$F$48*I705=0,"",REKAPITULACIJA!$F$48*I705)</f>
        <v/>
      </c>
      <c r="G705" s="10" t="str">
        <f t="shared" si="12"/>
        <v/>
      </c>
      <c r="I705" s="19">
        <v>0</v>
      </c>
    </row>
    <row r="706" spans="2:9" ht="38.25" hidden="1" x14ac:dyDescent="0.2">
      <c r="B706" s="9" t="s">
        <v>10628</v>
      </c>
      <c r="C706" s="12" t="s">
        <v>84</v>
      </c>
      <c r="D706" s="14" t="s">
        <v>10629</v>
      </c>
      <c r="E706" s="10">
        <v>0</v>
      </c>
      <c r="F706" s="10" t="str">
        <f>IF(REKAPITULACIJA!$F$48*I706=0,"",REKAPITULACIJA!$F$48*I706)</f>
        <v/>
      </c>
      <c r="G706" s="10" t="str">
        <f t="shared" si="12"/>
        <v/>
      </c>
      <c r="I706" s="19">
        <v>0</v>
      </c>
    </row>
    <row r="707" spans="2:9" ht="51" hidden="1" x14ac:dyDescent="0.2">
      <c r="B707" s="9" t="s">
        <v>10630</v>
      </c>
      <c r="C707" s="12" t="s">
        <v>84</v>
      </c>
      <c r="D707" s="14" t="s">
        <v>11457</v>
      </c>
      <c r="E707" s="10">
        <v>0</v>
      </c>
      <c r="F707" s="10" t="str">
        <f>IF(REKAPITULACIJA!$F$48*I707=0,"",REKAPITULACIJA!$F$48*I707)</f>
        <v/>
      </c>
      <c r="G707" s="10" t="str">
        <f t="shared" si="12"/>
        <v/>
      </c>
      <c r="I707" s="19">
        <v>0</v>
      </c>
    </row>
    <row r="708" spans="2:9" ht="51" hidden="1" x14ac:dyDescent="0.2">
      <c r="B708" s="9" t="s">
        <v>10631</v>
      </c>
      <c r="C708" s="12" t="s">
        <v>84</v>
      </c>
      <c r="D708" s="14" t="s">
        <v>11458</v>
      </c>
      <c r="E708" s="10">
        <v>0</v>
      </c>
      <c r="F708" s="10" t="str">
        <f>IF(REKAPITULACIJA!$F$48*I708=0,"",REKAPITULACIJA!$F$48*I708)</f>
        <v/>
      </c>
      <c r="G708" s="10" t="str">
        <f t="shared" si="12"/>
        <v/>
      </c>
      <c r="I708" s="19">
        <v>0</v>
      </c>
    </row>
    <row r="709" spans="2:9" ht="51" hidden="1" x14ac:dyDescent="0.2">
      <c r="B709" s="9" t="s">
        <v>10632</v>
      </c>
      <c r="C709" s="12" t="s">
        <v>84</v>
      </c>
      <c r="D709" s="14" t="s">
        <v>11459</v>
      </c>
      <c r="E709" s="10">
        <v>0</v>
      </c>
      <c r="F709" s="10" t="str">
        <f>IF(REKAPITULACIJA!$F$48*I709=0,"",REKAPITULACIJA!$F$48*I709)</f>
        <v/>
      </c>
      <c r="G709" s="10" t="str">
        <f t="shared" si="12"/>
        <v/>
      </c>
      <c r="I709" s="19">
        <v>0</v>
      </c>
    </row>
    <row r="710" spans="2:9" ht="51" hidden="1" x14ac:dyDescent="0.2">
      <c r="B710" s="9" t="s">
        <v>10633</v>
      </c>
      <c r="C710" s="12" t="s">
        <v>84</v>
      </c>
      <c r="D710" s="14" t="s">
        <v>11460</v>
      </c>
      <c r="E710" s="10">
        <v>0</v>
      </c>
      <c r="F710" s="10" t="str">
        <f>IF(REKAPITULACIJA!$F$48*I710=0,"",REKAPITULACIJA!$F$48*I710)</f>
        <v/>
      </c>
      <c r="G710" s="10" t="str">
        <f t="shared" si="12"/>
        <v/>
      </c>
      <c r="I710" s="19">
        <v>0</v>
      </c>
    </row>
    <row r="711" spans="2:9" ht="51" hidden="1" x14ac:dyDescent="0.2">
      <c r="B711" s="9" t="s">
        <v>10634</v>
      </c>
      <c r="C711" s="12" t="s">
        <v>84</v>
      </c>
      <c r="D711" s="14" t="s">
        <v>11461</v>
      </c>
      <c r="E711" s="10">
        <v>0</v>
      </c>
      <c r="F711" s="10" t="str">
        <f>IF(REKAPITULACIJA!$F$48*I711=0,"",REKAPITULACIJA!$F$48*I711)</f>
        <v/>
      </c>
      <c r="G711" s="10" t="str">
        <f t="shared" si="12"/>
        <v/>
      </c>
      <c r="I711" s="19">
        <v>0</v>
      </c>
    </row>
    <row r="712" spans="2:9" ht="51" hidden="1" x14ac:dyDescent="0.2">
      <c r="B712" s="9" t="s">
        <v>10635</v>
      </c>
      <c r="C712" s="12" t="s">
        <v>84</v>
      </c>
      <c r="D712" s="14" t="s">
        <v>11462</v>
      </c>
      <c r="E712" s="10">
        <v>0</v>
      </c>
      <c r="F712" s="10" t="str">
        <f>IF(REKAPITULACIJA!$F$48*I712=0,"",REKAPITULACIJA!$F$48*I712)</f>
        <v/>
      </c>
      <c r="G712" s="10" t="str">
        <f t="shared" si="12"/>
        <v/>
      </c>
      <c r="I712" s="19">
        <v>0</v>
      </c>
    </row>
    <row r="713" spans="2:9" ht="51" hidden="1" x14ac:dyDescent="0.2">
      <c r="B713" s="9" t="s">
        <v>10636</v>
      </c>
      <c r="C713" s="12" t="s">
        <v>84</v>
      </c>
      <c r="D713" s="14" t="s">
        <v>11463</v>
      </c>
      <c r="E713" s="10">
        <v>0</v>
      </c>
      <c r="F713" s="10" t="str">
        <f>IF(REKAPITULACIJA!$F$48*I713=0,"",REKAPITULACIJA!$F$48*I713)</f>
        <v/>
      </c>
      <c r="G713" s="10" t="str">
        <f t="shared" si="12"/>
        <v/>
      </c>
      <c r="I713" s="19">
        <v>0</v>
      </c>
    </row>
    <row r="714" spans="2:9" ht="51" hidden="1" x14ac:dyDescent="0.2">
      <c r="B714" s="9" t="s">
        <v>10637</v>
      </c>
      <c r="C714" s="12" t="s">
        <v>84</v>
      </c>
      <c r="D714" s="14" t="s">
        <v>11464</v>
      </c>
      <c r="E714" s="10">
        <v>0</v>
      </c>
      <c r="F714" s="10" t="str">
        <f>IF(REKAPITULACIJA!$F$48*I714=0,"",REKAPITULACIJA!$F$48*I714)</f>
        <v/>
      </c>
      <c r="G714" s="10" t="str">
        <f t="shared" si="12"/>
        <v/>
      </c>
      <c r="I714" s="19">
        <v>0</v>
      </c>
    </row>
    <row r="715" spans="2:9" ht="51" hidden="1" x14ac:dyDescent="0.2">
      <c r="B715" s="9" t="s">
        <v>10638</v>
      </c>
      <c r="C715" s="12" t="s">
        <v>84</v>
      </c>
      <c r="D715" s="14" t="s">
        <v>11465</v>
      </c>
      <c r="E715" s="10">
        <v>0</v>
      </c>
      <c r="F715" s="10" t="str">
        <f>IF(REKAPITULACIJA!$F$48*I715=0,"",REKAPITULACIJA!$F$48*I715)</f>
        <v/>
      </c>
      <c r="G715" s="10" t="str">
        <f t="shared" si="12"/>
        <v/>
      </c>
      <c r="I715" s="19">
        <v>0</v>
      </c>
    </row>
    <row r="716" spans="2:9" ht="51" hidden="1" x14ac:dyDescent="0.2">
      <c r="B716" s="9" t="s">
        <v>10639</v>
      </c>
      <c r="C716" s="12" t="s">
        <v>84</v>
      </c>
      <c r="D716" s="14" t="s">
        <v>11466</v>
      </c>
      <c r="E716" s="10">
        <v>0</v>
      </c>
      <c r="F716" s="10" t="str">
        <f>IF(REKAPITULACIJA!$F$48*I716=0,"",REKAPITULACIJA!$F$48*I716)</f>
        <v/>
      </c>
      <c r="G716" s="10" t="str">
        <f t="shared" si="12"/>
        <v/>
      </c>
      <c r="I716" s="19">
        <v>0</v>
      </c>
    </row>
    <row r="717" spans="2:9" ht="51" hidden="1" x14ac:dyDescent="0.2">
      <c r="B717" s="9" t="s">
        <v>10640</v>
      </c>
      <c r="C717" s="12" t="s">
        <v>84</v>
      </c>
      <c r="D717" s="14" t="s">
        <v>11467</v>
      </c>
      <c r="E717" s="10">
        <v>0</v>
      </c>
      <c r="F717" s="10" t="str">
        <f>IF(REKAPITULACIJA!$F$48*I717=0,"",REKAPITULACIJA!$F$48*I717)</f>
        <v/>
      </c>
      <c r="G717" s="10" t="str">
        <f t="shared" si="12"/>
        <v/>
      </c>
      <c r="I717" s="19">
        <v>0</v>
      </c>
    </row>
    <row r="718" spans="2:9" ht="51" hidden="1" x14ac:dyDescent="0.2">
      <c r="B718" s="9" t="s">
        <v>10641</v>
      </c>
      <c r="C718" s="12" t="s">
        <v>84</v>
      </c>
      <c r="D718" s="14" t="s">
        <v>11468</v>
      </c>
      <c r="E718" s="10">
        <v>0</v>
      </c>
      <c r="F718" s="10" t="str">
        <f>IF(REKAPITULACIJA!$F$48*I718=0,"",REKAPITULACIJA!$F$48*I718)</f>
        <v/>
      </c>
      <c r="G718" s="10" t="str">
        <f t="shared" si="12"/>
        <v/>
      </c>
      <c r="I718" s="19">
        <v>0</v>
      </c>
    </row>
    <row r="719" spans="2:9" ht="51" hidden="1" x14ac:dyDescent="0.2">
      <c r="B719" s="9" t="s">
        <v>10642</v>
      </c>
      <c r="C719" s="12" t="s">
        <v>84</v>
      </c>
      <c r="D719" s="14" t="s">
        <v>11469</v>
      </c>
      <c r="E719" s="10">
        <v>0</v>
      </c>
      <c r="F719" s="10" t="str">
        <f>IF(REKAPITULACIJA!$F$48*I719=0,"",REKAPITULACIJA!$F$48*I719)</f>
        <v/>
      </c>
      <c r="G719" s="10" t="str">
        <f t="shared" si="12"/>
        <v/>
      </c>
      <c r="I719" s="19">
        <v>0</v>
      </c>
    </row>
    <row r="720" spans="2:9" ht="51" hidden="1" x14ac:dyDescent="0.2">
      <c r="B720" s="9" t="s">
        <v>10643</v>
      </c>
      <c r="C720" s="12" t="s">
        <v>84</v>
      </c>
      <c r="D720" s="14" t="s">
        <v>11470</v>
      </c>
      <c r="E720" s="10">
        <v>0</v>
      </c>
      <c r="F720" s="10" t="str">
        <f>IF(REKAPITULACIJA!$F$48*I720=0,"",REKAPITULACIJA!$F$48*I720)</f>
        <v/>
      </c>
      <c r="G720" s="10" t="str">
        <f t="shared" si="12"/>
        <v/>
      </c>
      <c r="I720" s="19">
        <v>0</v>
      </c>
    </row>
    <row r="721" spans="2:9" ht="51" hidden="1" x14ac:dyDescent="0.2">
      <c r="B721" s="9" t="s">
        <v>10644</v>
      </c>
      <c r="C721" s="12" t="s">
        <v>84</v>
      </c>
      <c r="D721" s="14" t="s">
        <v>11471</v>
      </c>
      <c r="E721" s="10">
        <v>0</v>
      </c>
      <c r="F721" s="10" t="str">
        <f>IF(REKAPITULACIJA!$F$48*I721=0,"",REKAPITULACIJA!$F$48*I721)</f>
        <v/>
      </c>
      <c r="G721" s="10" t="str">
        <f t="shared" si="12"/>
        <v/>
      </c>
      <c r="I721" s="19">
        <v>0</v>
      </c>
    </row>
    <row r="722" spans="2:9" ht="51" hidden="1" x14ac:dyDescent="0.2">
      <c r="B722" s="9" t="s">
        <v>10645</v>
      </c>
      <c r="C722" s="12" t="s">
        <v>84</v>
      </c>
      <c r="D722" s="14" t="s">
        <v>11472</v>
      </c>
      <c r="E722" s="10">
        <v>0</v>
      </c>
      <c r="F722" s="10" t="str">
        <f>IF(REKAPITULACIJA!$F$48*I722=0,"",REKAPITULACIJA!$F$48*I722)</f>
        <v/>
      </c>
      <c r="G722" s="10" t="str">
        <f t="shared" si="12"/>
        <v/>
      </c>
      <c r="I722" s="19">
        <v>0</v>
      </c>
    </row>
    <row r="723" spans="2:9" ht="51" hidden="1" x14ac:dyDescent="0.2">
      <c r="B723" s="9" t="s">
        <v>10646</v>
      </c>
      <c r="C723" s="12" t="s">
        <v>84</v>
      </c>
      <c r="D723" s="14" t="s">
        <v>11473</v>
      </c>
      <c r="E723" s="10">
        <v>0</v>
      </c>
      <c r="F723" s="10" t="str">
        <f>IF(REKAPITULACIJA!$F$48*I723=0,"",REKAPITULACIJA!$F$48*I723)</f>
        <v/>
      </c>
      <c r="G723" s="10" t="str">
        <f t="shared" si="12"/>
        <v/>
      </c>
      <c r="I723" s="19">
        <v>0</v>
      </c>
    </row>
    <row r="724" spans="2:9" ht="51" hidden="1" x14ac:dyDescent="0.2">
      <c r="B724" s="9" t="s">
        <v>10647</v>
      </c>
      <c r="C724" s="12" t="s">
        <v>84</v>
      </c>
      <c r="D724" s="14" t="s">
        <v>11474</v>
      </c>
      <c r="E724" s="10">
        <v>0</v>
      </c>
      <c r="F724" s="10" t="str">
        <f>IF(REKAPITULACIJA!$F$48*I724=0,"",REKAPITULACIJA!$F$48*I724)</f>
        <v/>
      </c>
      <c r="G724" s="10" t="str">
        <f t="shared" si="12"/>
        <v/>
      </c>
      <c r="I724" s="19">
        <v>0</v>
      </c>
    </row>
    <row r="725" spans="2:9" ht="51" hidden="1" x14ac:dyDescent="0.2">
      <c r="B725" s="9" t="s">
        <v>10648</v>
      </c>
      <c r="C725" s="12" t="s">
        <v>84</v>
      </c>
      <c r="D725" s="14" t="s">
        <v>11475</v>
      </c>
      <c r="E725" s="10">
        <v>0</v>
      </c>
      <c r="F725" s="10" t="str">
        <f>IF(REKAPITULACIJA!$F$48*I725=0,"",REKAPITULACIJA!$F$48*I725)</f>
        <v/>
      </c>
      <c r="G725" s="10" t="str">
        <f t="shared" si="12"/>
        <v/>
      </c>
      <c r="I725" s="19">
        <v>0</v>
      </c>
    </row>
    <row r="726" spans="2:9" ht="51" hidden="1" x14ac:dyDescent="0.2">
      <c r="B726" s="9" t="s">
        <v>10649</v>
      </c>
      <c r="C726" s="12" t="s">
        <v>84</v>
      </c>
      <c r="D726" s="14" t="s">
        <v>11476</v>
      </c>
      <c r="E726" s="10">
        <v>0</v>
      </c>
      <c r="F726" s="10" t="str">
        <f>IF(REKAPITULACIJA!$F$48*I726=0,"",REKAPITULACIJA!$F$48*I726)</f>
        <v/>
      </c>
      <c r="G726" s="10" t="str">
        <f t="shared" si="12"/>
        <v/>
      </c>
      <c r="I726" s="19">
        <v>0</v>
      </c>
    </row>
    <row r="727" spans="2:9" ht="51" hidden="1" x14ac:dyDescent="0.2">
      <c r="B727" s="9" t="s">
        <v>10650</v>
      </c>
      <c r="C727" s="12" t="s">
        <v>84</v>
      </c>
      <c r="D727" s="14" t="s">
        <v>11477</v>
      </c>
      <c r="E727" s="10">
        <v>0</v>
      </c>
      <c r="F727" s="10" t="str">
        <f>IF(REKAPITULACIJA!$F$48*I727=0,"",REKAPITULACIJA!$F$48*I727)</f>
        <v/>
      </c>
      <c r="G727" s="10" t="str">
        <f t="shared" si="12"/>
        <v/>
      </c>
      <c r="I727" s="19">
        <v>0</v>
      </c>
    </row>
    <row r="728" spans="2:9" ht="51" hidden="1" x14ac:dyDescent="0.2">
      <c r="B728" s="9" t="s">
        <v>10651</v>
      </c>
      <c r="C728" s="12" t="s">
        <v>84</v>
      </c>
      <c r="D728" s="14" t="s">
        <v>11478</v>
      </c>
      <c r="E728" s="10">
        <v>0</v>
      </c>
      <c r="F728" s="10" t="str">
        <f>IF(REKAPITULACIJA!$F$48*I728=0,"",REKAPITULACIJA!$F$48*I728)</f>
        <v/>
      </c>
      <c r="G728" s="10" t="str">
        <f t="shared" si="12"/>
        <v/>
      </c>
      <c r="I728" s="19">
        <v>0</v>
      </c>
    </row>
    <row r="729" spans="2:9" ht="51" hidden="1" x14ac:dyDescent="0.2">
      <c r="B729" s="9" t="s">
        <v>10652</v>
      </c>
      <c r="C729" s="12" t="s">
        <v>84</v>
      </c>
      <c r="D729" s="14" t="s">
        <v>11479</v>
      </c>
      <c r="E729" s="10">
        <v>0</v>
      </c>
      <c r="F729" s="10" t="str">
        <f>IF(REKAPITULACIJA!$F$48*I729=0,"",REKAPITULACIJA!$F$48*I729)</f>
        <v/>
      </c>
      <c r="G729" s="10" t="str">
        <f t="shared" si="12"/>
        <v/>
      </c>
      <c r="I729" s="19">
        <v>0</v>
      </c>
    </row>
    <row r="730" spans="2:9" ht="51" hidden="1" x14ac:dyDescent="0.2">
      <c r="B730" s="9" t="s">
        <v>10653</v>
      </c>
      <c r="C730" s="12" t="s">
        <v>84</v>
      </c>
      <c r="D730" s="14" t="s">
        <v>11480</v>
      </c>
      <c r="E730" s="10">
        <v>0</v>
      </c>
      <c r="F730" s="10" t="str">
        <f>IF(REKAPITULACIJA!$F$48*I730=0,"",REKAPITULACIJA!$F$48*I730)</f>
        <v/>
      </c>
      <c r="G730" s="10" t="str">
        <f t="shared" si="12"/>
        <v/>
      </c>
      <c r="I730" s="19">
        <v>0</v>
      </c>
    </row>
    <row r="731" spans="2:9" ht="51" hidden="1" x14ac:dyDescent="0.2">
      <c r="B731" s="9" t="s">
        <v>10654</v>
      </c>
      <c r="C731" s="12" t="s">
        <v>84</v>
      </c>
      <c r="D731" s="14" t="s">
        <v>11481</v>
      </c>
      <c r="E731" s="10">
        <v>0</v>
      </c>
      <c r="F731" s="10" t="str">
        <f>IF(REKAPITULACIJA!$F$48*I731=0,"",REKAPITULACIJA!$F$48*I731)</f>
        <v/>
      </c>
      <c r="G731" s="10" t="str">
        <f t="shared" si="12"/>
        <v/>
      </c>
      <c r="I731" s="19">
        <v>0</v>
      </c>
    </row>
    <row r="732" spans="2:9" ht="51" hidden="1" x14ac:dyDescent="0.2">
      <c r="B732" s="9" t="s">
        <v>10655</v>
      </c>
      <c r="C732" s="12" t="s">
        <v>84</v>
      </c>
      <c r="D732" s="14" t="s">
        <v>11482</v>
      </c>
      <c r="E732" s="10">
        <v>0</v>
      </c>
      <c r="F732" s="10" t="str">
        <f>IF(REKAPITULACIJA!$F$48*I732=0,"",REKAPITULACIJA!$F$48*I732)</f>
        <v/>
      </c>
      <c r="G732" s="10" t="str">
        <f t="shared" si="12"/>
        <v/>
      </c>
      <c r="I732" s="19">
        <v>0</v>
      </c>
    </row>
    <row r="733" spans="2:9" ht="51" hidden="1" x14ac:dyDescent="0.2">
      <c r="B733" s="9" t="s">
        <v>10656</v>
      </c>
      <c r="C733" s="12" t="s">
        <v>84</v>
      </c>
      <c r="D733" s="14" t="s">
        <v>11483</v>
      </c>
      <c r="E733" s="10">
        <v>0</v>
      </c>
      <c r="F733" s="10" t="str">
        <f>IF(REKAPITULACIJA!$F$48*I733=0,"",REKAPITULACIJA!$F$48*I733)</f>
        <v/>
      </c>
      <c r="G733" s="10" t="str">
        <f t="shared" si="12"/>
        <v/>
      </c>
      <c r="I733" s="19">
        <v>0</v>
      </c>
    </row>
    <row r="734" spans="2:9" ht="51" hidden="1" x14ac:dyDescent="0.2">
      <c r="B734" s="9" t="s">
        <v>10657</v>
      </c>
      <c r="C734" s="12" t="s">
        <v>84</v>
      </c>
      <c r="D734" s="14" t="s">
        <v>11484</v>
      </c>
      <c r="E734" s="10">
        <v>0</v>
      </c>
      <c r="F734" s="10" t="str">
        <f>IF(REKAPITULACIJA!$F$48*I734=0,"",REKAPITULACIJA!$F$48*I734)</f>
        <v/>
      </c>
      <c r="G734" s="10" t="str">
        <f t="shared" si="12"/>
        <v/>
      </c>
      <c r="I734" s="19">
        <v>0</v>
      </c>
    </row>
    <row r="735" spans="2:9" ht="51" hidden="1" x14ac:dyDescent="0.2">
      <c r="B735" s="9" t="s">
        <v>10658</v>
      </c>
      <c r="C735" s="12" t="s">
        <v>84</v>
      </c>
      <c r="D735" s="14" t="s">
        <v>11485</v>
      </c>
      <c r="E735" s="10">
        <v>0</v>
      </c>
      <c r="F735" s="10" t="str">
        <f>IF(REKAPITULACIJA!$F$48*I735=0,"",REKAPITULACIJA!$F$48*I735)</f>
        <v/>
      </c>
      <c r="G735" s="10" t="str">
        <f t="shared" si="12"/>
        <v/>
      </c>
      <c r="I735" s="19">
        <v>0</v>
      </c>
    </row>
    <row r="736" spans="2:9" ht="51" hidden="1" x14ac:dyDescent="0.2">
      <c r="B736" s="9" t="s">
        <v>10659</v>
      </c>
      <c r="C736" s="12" t="s">
        <v>84</v>
      </c>
      <c r="D736" s="14" t="s">
        <v>11486</v>
      </c>
      <c r="E736" s="10">
        <v>0</v>
      </c>
      <c r="F736" s="10" t="str">
        <f>IF(REKAPITULACIJA!$F$48*I736=0,"",REKAPITULACIJA!$F$48*I736)</f>
        <v/>
      </c>
      <c r="G736" s="10" t="str">
        <f t="shared" si="12"/>
        <v/>
      </c>
      <c r="I736" s="19">
        <v>0</v>
      </c>
    </row>
    <row r="737" spans="2:9" ht="51" hidden="1" x14ac:dyDescent="0.2">
      <c r="B737" s="9" t="s">
        <v>10660</v>
      </c>
      <c r="C737" s="12" t="s">
        <v>84</v>
      </c>
      <c r="D737" s="14" t="s">
        <v>11487</v>
      </c>
      <c r="E737" s="10">
        <v>0</v>
      </c>
      <c r="F737" s="10" t="str">
        <f>IF(REKAPITULACIJA!$F$48*I737=0,"",REKAPITULACIJA!$F$48*I737)</f>
        <v/>
      </c>
      <c r="G737" s="10" t="str">
        <f t="shared" si="12"/>
        <v/>
      </c>
      <c r="I737" s="19">
        <v>0</v>
      </c>
    </row>
    <row r="738" spans="2:9" ht="51" hidden="1" x14ac:dyDescent="0.2">
      <c r="B738" s="9" t="s">
        <v>10661</v>
      </c>
      <c r="C738" s="12" t="s">
        <v>84</v>
      </c>
      <c r="D738" s="14" t="s">
        <v>11488</v>
      </c>
      <c r="E738" s="10">
        <v>0</v>
      </c>
      <c r="F738" s="10" t="str">
        <f>IF(REKAPITULACIJA!$F$48*I738=0,"",REKAPITULACIJA!$F$48*I738)</f>
        <v/>
      </c>
      <c r="G738" s="10" t="str">
        <f t="shared" si="12"/>
        <v/>
      </c>
      <c r="I738" s="19">
        <v>0</v>
      </c>
    </row>
    <row r="739" spans="2:9" ht="51" hidden="1" x14ac:dyDescent="0.2">
      <c r="B739" s="9" t="s">
        <v>10662</v>
      </c>
      <c r="C739" s="12" t="s">
        <v>84</v>
      </c>
      <c r="D739" s="14" t="s">
        <v>11489</v>
      </c>
      <c r="E739" s="10">
        <v>0</v>
      </c>
      <c r="F739" s="10" t="str">
        <f>IF(REKAPITULACIJA!$F$48*I739=0,"",REKAPITULACIJA!$F$48*I739)</f>
        <v/>
      </c>
      <c r="G739" s="10" t="str">
        <f t="shared" si="12"/>
        <v/>
      </c>
      <c r="I739" s="19">
        <v>0</v>
      </c>
    </row>
    <row r="740" spans="2:9" ht="51" hidden="1" x14ac:dyDescent="0.2">
      <c r="B740" s="9" t="s">
        <v>10663</v>
      </c>
      <c r="C740" s="12" t="s">
        <v>84</v>
      </c>
      <c r="D740" s="14" t="s">
        <v>11490</v>
      </c>
      <c r="E740" s="10">
        <v>0</v>
      </c>
      <c r="F740" s="10" t="str">
        <f>IF(REKAPITULACIJA!$F$48*I740=0,"",REKAPITULACIJA!$F$48*I740)</f>
        <v/>
      </c>
      <c r="G740" s="10" t="str">
        <f t="shared" si="12"/>
        <v/>
      </c>
      <c r="I740" s="19">
        <v>0</v>
      </c>
    </row>
    <row r="741" spans="2:9" ht="51" hidden="1" x14ac:dyDescent="0.2">
      <c r="B741" s="9" t="s">
        <v>10664</v>
      </c>
      <c r="C741" s="12" t="s">
        <v>84</v>
      </c>
      <c r="D741" s="14" t="s">
        <v>11491</v>
      </c>
      <c r="E741" s="10">
        <v>0</v>
      </c>
      <c r="F741" s="10" t="str">
        <f>IF(REKAPITULACIJA!$F$48*I741=0,"",REKAPITULACIJA!$F$48*I741)</f>
        <v/>
      </c>
      <c r="G741" s="10" t="str">
        <f t="shared" si="12"/>
        <v/>
      </c>
      <c r="I741" s="19">
        <v>0</v>
      </c>
    </row>
    <row r="742" spans="2:9" ht="51" hidden="1" x14ac:dyDescent="0.2">
      <c r="B742" s="9" t="s">
        <v>10665</v>
      </c>
      <c r="C742" s="12" t="s">
        <v>84</v>
      </c>
      <c r="D742" s="14" t="s">
        <v>11492</v>
      </c>
      <c r="E742" s="10">
        <v>0</v>
      </c>
      <c r="F742" s="10" t="str">
        <f>IF(REKAPITULACIJA!$F$48*I742=0,"",REKAPITULACIJA!$F$48*I742)</f>
        <v/>
      </c>
      <c r="G742" s="10" t="str">
        <f t="shared" si="12"/>
        <v/>
      </c>
      <c r="I742" s="19">
        <v>0</v>
      </c>
    </row>
    <row r="743" spans="2:9" ht="51" hidden="1" x14ac:dyDescent="0.2">
      <c r="B743" s="9" t="s">
        <v>10666</v>
      </c>
      <c r="C743" s="12" t="s">
        <v>84</v>
      </c>
      <c r="D743" s="14" t="s">
        <v>11493</v>
      </c>
      <c r="E743" s="10">
        <v>0</v>
      </c>
      <c r="F743" s="10" t="str">
        <f>IF(REKAPITULACIJA!$F$48*I743=0,"",REKAPITULACIJA!$F$48*I743)</f>
        <v/>
      </c>
      <c r="G743" s="10" t="str">
        <f t="shared" si="12"/>
        <v/>
      </c>
      <c r="I743" s="19">
        <v>0</v>
      </c>
    </row>
    <row r="744" spans="2:9" ht="51" hidden="1" x14ac:dyDescent="0.2">
      <c r="B744" s="9" t="s">
        <v>10667</v>
      </c>
      <c r="C744" s="12" t="s">
        <v>84</v>
      </c>
      <c r="D744" s="14" t="s">
        <v>11494</v>
      </c>
      <c r="E744" s="10">
        <v>0</v>
      </c>
      <c r="F744" s="10" t="str">
        <f>IF(REKAPITULACIJA!$F$48*I744=0,"",REKAPITULACIJA!$F$48*I744)</f>
        <v/>
      </c>
      <c r="G744" s="10" t="str">
        <f t="shared" si="12"/>
        <v/>
      </c>
      <c r="I744" s="19">
        <v>0</v>
      </c>
    </row>
    <row r="745" spans="2:9" ht="51" hidden="1" x14ac:dyDescent="0.2">
      <c r="B745" s="9" t="s">
        <v>10668</v>
      </c>
      <c r="C745" s="12" t="s">
        <v>84</v>
      </c>
      <c r="D745" s="14" t="s">
        <v>11495</v>
      </c>
      <c r="E745" s="10">
        <v>0</v>
      </c>
      <c r="F745" s="10" t="str">
        <f>IF(REKAPITULACIJA!$F$48*I745=0,"",REKAPITULACIJA!$F$48*I745)</f>
        <v/>
      </c>
      <c r="G745" s="10" t="str">
        <f t="shared" si="12"/>
        <v/>
      </c>
      <c r="I745" s="19">
        <v>0</v>
      </c>
    </row>
    <row r="746" spans="2:9" ht="51" hidden="1" x14ac:dyDescent="0.2">
      <c r="B746" s="9" t="s">
        <v>10669</v>
      </c>
      <c r="C746" s="12" t="s">
        <v>84</v>
      </c>
      <c r="D746" s="14" t="s">
        <v>11496</v>
      </c>
      <c r="E746" s="10">
        <v>0</v>
      </c>
      <c r="F746" s="10" t="str">
        <f>IF(REKAPITULACIJA!$F$48*I746=0,"",REKAPITULACIJA!$F$48*I746)</f>
        <v/>
      </c>
      <c r="G746" s="10" t="str">
        <f t="shared" si="12"/>
        <v/>
      </c>
      <c r="I746" s="19">
        <v>0</v>
      </c>
    </row>
    <row r="747" spans="2:9" ht="51" hidden="1" x14ac:dyDescent="0.2">
      <c r="B747" s="9" t="s">
        <v>10670</v>
      </c>
      <c r="C747" s="12" t="s">
        <v>84</v>
      </c>
      <c r="D747" s="14" t="s">
        <v>11497</v>
      </c>
      <c r="E747" s="10">
        <v>0</v>
      </c>
      <c r="F747" s="10" t="str">
        <f>IF(REKAPITULACIJA!$F$48*I747=0,"",REKAPITULACIJA!$F$48*I747)</f>
        <v/>
      </c>
      <c r="G747" s="10" t="str">
        <f t="shared" ref="G747:G810" si="13">IF(F747="","",E747*F747)</f>
        <v/>
      </c>
      <c r="I747" s="19">
        <v>0</v>
      </c>
    </row>
    <row r="748" spans="2:9" ht="51" hidden="1" x14ac:dyDescent="0.2">
      <c r="B748" s="9" t="s">
        <v>10671</v>
      </c>
      <c r="C748" s="12" t="s">
        <v>84</v>
      </c>
      <c r="D748" s="14" t="s">
        <v>11498</v>
      </c>
      <c r="E748" s="10">
        <v>0</v>
      </c>
      <c r="F748" s="10" t="str">
        <f>IF(REKAPITULACIJA!$F$48*I748=0,"",REKAPITULACIJA!$F$48*I748)</f>
        <v/>
      </c>
      <c r="G748" s="10" t="str">
        <f t="shared" si="13"/>
        <v/>
      </c>
      <c r="I748" s="19">
        <v>0</v>
      </c>
    </row>
    <row r="749" spans="2:9" ht="51" hidden="1" x14ac:dyDescent="0.2">
      <c r="B749" s="9" t="s">
        <v>10672</v>
      </c>
      <c r="C749" s="12" t="s">
        <v>84</v>
      </c>
      <c r="D749" s="14" t="s">
        <v>11499</v>
      </c>
      <c r="E749" s="10">
        <v>0</v>
      </c>
      <c r="F749" s="10" t="str">
        <f>IF(REKAPITULACIJA!$F$48*I749=0,"",REKAPITULACIJA!$F$48*I749)</f>
        <v/>
      </c>
      <c r="G749" s="10" t="str">
        <f t="shared" si="13"/>
        <v/>
      </c>
      <c r="I749" s="19">
        <v>0</v>
      </c>
    </row>
    <row r="750" spans="2:9" ht="51" hidden="1" x14ac:dyDescent="0.2">
      <c r="B750" s="9" t="s">
        <v>10673</v>
      </c>
      <c r="C750" s="12" t="s">
        <v>84</v>
      </c>
      <c r="D750" s="14" t="s">
        <v>11500</v>
      </c>
      <c r="E750" s="10">
        <v>0</v>
      </c>
      <c r="F750" s="10" t="str">
        <f>IF(REKAPITULACIJA!$F$48*I750=0,"",REKAPITULACIJA!$F$48*I750)</f>
        <v/>
      </c>
      <c r="G750" s="10" t="str">
        <f t="shared" si="13"/>
        <v/>
      </c>
      <c r="I750" s="19">
        <v>0</v>
      </c>
    </row>
    <row r="751" spans="2:9" ht="51" hidden="1" x14ac:dyDescent="0.2">
      <c r="B751" s="9" t="s">
        <v>10674</v>
      </c>
      <c r="C751" s="12" t="s">
        <v>84</v>
      </c>
      <c r="D751" s="14" t="s">
        <v>11501</v>
      </c>
      <c r="E751" s="10">
        <v>0</v>
      </c>
      <c r="F751" s="10" t="str">
        <f>IF(REKAPITULACIJA!$F$48*I751=0,"",REKAPITULACIJA!$F$48*I751)</f>
        <v/>
      </c>
      <c r="G751" s="10" t="str">
        <f t="shared" si="13"/>
        <v/>
      </c>
      <c r="I751" s="19">
        <v>0</v>
      </c>
    </row>
    <row r="752" spans="2:9" ht="51" hidden="1" x14ac:dyDescent="0.2">
      <c r="B752" s="9" t="s">
        <v>10675</v>
      </c>
      <c r="C752" s="12" t="s">
        <v>84</v>
      </c>
      <c r="D752" s="14" t="s">
        <v>11502</v>
      </c>
      <c r="E752" s="10">
        <v>0</v>
      </c>
      <c r="F752" s="10" t="str">
        <f>IF(REKAPITULACIJA!$F$48*I752=0,"",REKAPITULACIJA!$F$48*I752)</f>
        <v/>
      </c>
      <c r="G752" s="10" t="str">
        <f t="shared" si="13"/>
        <v/>
      </c>
      <c r="I752" s="19">
        <v>0</v>
      </c>
    </row>
    <row r="753" spans="2:9" ht="51" hidden="1" x14ac:dyDescent="0.2">
      <c r="B753" s="9" t="s">
        <v>10676</v>
      </c>
      <c r="C753" s="12" t="s">
        <v>84</v>
      </c>
      <c r="D753" s="14" t="s">
        <v>11503</v>
      </c>
      <c r="E753" s="10">
        <v>0</v>
      </c>
      <c r="F753" s="10" t="str">
        <f>IF(REKAPITULACIJA!$F$48*I753=0,"",REKAPITULACIJA!$F$48*I753)</f>
        <v/>
      </c>
      <c r="G753" s="10" t="str">
        <f t="shared" si="13"/>
        <v/>
      </c>
      <c r="I753" s="19">
        <v>0</v>
      </c>
    </row>
    <row r="754" spans="2:9" ht="51" hidden="1" x14ac:dyDescent="0.2">
      <c r="B754" s="9" t="s">
        <v>10677</v>
      </c>
      <c r="C754" s="12" t="s">
        <v>84</v>
      </c>
      <c r="D754" s="14" t="s">
        <v>11504</v>
      </c>
      <c r="E754" s="10">
        <v>0</v>
      </c>
      <c r="F754" s="10" t="str">
        <f>IF(REKAPITULACIJA!$F$48*I754=0,"",REKAPITULACIJA!$F$48*I754)</f>
        <v/>
      </c>
      <c r="G754" s="10" t="str">
        <f t="shared" si="13"/>
        <v/>
      </c>
      <c r="I754" s="19">
        <v>0</v>
      </c>
    </row>
    <row r="755" spans="2:9" ht="51" hidden="1" x14ac:dyDescent="0.2">
      <c r="B755" s="9" t="s">
        <v>10678</v>
      </c>
      <c r="C755" s="12" t="s">
        <v>84</v>
      </c>
      <c r="D755" s="14" t="s">
        <v>11505</v>
      </c>
      <c r="E755" s="10">
        <v>0</v>
      </c>
      <c r="F755" s="10" t="str">
        <f>IF(REKAPITULACIJA!$F$48*I755=0,"",REKAPITULACIJA!$F$48*I755)</f>
        <v/>
      </c>
      <c r="G755" s="10" t="str">
        <f t="shared" si="13"/>
        <v/>
      </c>
      <c r="I755" s="19">
        <v>0</v>
      </c>
    </row>
    <row r="756" spans="2:9" ht="51" hidden="1" x14ac:dyDescent="0.2">
      <c r="B756" s="9" t="s">
        <v>10679</v>
      </c>
      <c r="C756" s="12" t="s">
        <v>84</v>
      </c>
      <c r="D756" s="14" t="s">
        <v>11506</v>
      </c>
      <c r="E756" s="10">
        <v>0</v>
      </c>
      <c r="F756" s="10" t="str">
        <f>IF(REKAPITULACIJA!$F$48*I756=0,"",REKAPITULACIJA!$F$48*I756)</f>
        <v/>
      </c>
      <c r="G756" s="10" t="str">
        <f t="shared" si="13"/>
        <v/>
      </c>
      <c r="I756" s="19">
        <v>0</v>
      </c>
    </row>
    <row r="757" spans="2:9" ht="51" hidden="1" x14ac:dyDescent="0.2">
      <c r="B757" s="9" t="s">
        <v>10680</v>
      </c>
      <c r="C757" s="12" t="s">
        <v>84</v>
      </c>
      <c r="D757" s="14" t="s">
        <v>11507</v>
      </c>
      <c r="E757" s="10">
        <v>0</v>
      </c>
      <c r="F757" s="10" t="str">
        <f>IF(REKAPITULACIJA!$F$48*I757=0,"",REKAPITULACIJA!$F$48*I757)</f>
        <v/>
      </c>
      <c r="G757" s="10" t="str">
        <f t="shared" si="13"/>
        <v/>
      </c>
      <c r="I757" s="19">
        <v>0</v>
      </c>
    </row>
    <row r="758" spans="2:9" ht="51" hidden="1" x14ac:dyDescent="0.2">
      <c r="B758" s="9" t="s">
        <v>10681</v>
      </c>
      <c r="C758" s="12" t="s">
        <v>84</v>
      </c>
      <c r="D758" s="14" t="s">
        <v>11508</v>
      </c>
      <c r="E758" s="10">
        <v>0</v>
      </c>
      <c r="F758" s="10" t="str">
        <f>IF(REKAPITULACIJA!$F$48*I758=0,"",REKAPITULACIJA!$F$48*I758)</f>
        <v/>
      </c>
      <c r="G758" s="10" t="str">
        <f t="shared" si="13"/>
        <v/>
      </c>
      <c r="I758" s="19">
        <v>0</v>
      </c>
    </row>
    <row r="759" spans="2:9" ht="51" hidden="1" x14ac:dyDescent="0.2">
      <c r="B759" s="9" t="s">
        <v>10682</v>
      </c>
      <c r="C759" s="12" t="s">
        <v>84</v>
      </c>
      <c r="D759" s="14" t="s">
        <v>11509</v>
      </c>
      <c r="E759" s="10">
        <v>0</v>
      </c>
      <c r="F759" s="10" t="str">
        <f>IF(REKAPITULACIJA!$F$48*I759=0,"",REKAPITULACIJA!$F$48*I759)</f>
        <v/>
      </c>
      <c r="G759" s="10" t="str">
        <f t="shared" si="13"/>
        <v/>
      </c>
      <c r="I759" s="19">
        <v>0</v>
      </c>
    </row>
    <row r="760" spans="2:9" ht="51" hidden="1" x14ac:dyDescent="0.2">
      <c r="B760" s="9" t="s">
        <v>10683</v>
      </c>
      <c r="C760" s="12" t="s">
        <v>84</v>
      </c>
      <c r="D760" s="14" t="s">
        <v>11510</v>
      </c>
      <c r="E760" s="10">
        <v>0</v>
      </c>
      <c r="F760" s="10" t="str">
        <f>IF(REKAPITULACIJA!$F$48*I760=0,"",REKAPITULACIJA!$F$48*I760)</f>
        <v/>
      </c>
      <c r="G760" s="10" t="str">
        <f t="shared" si="13"/>
        <v/>
      </c>
      <c r="I760" s="19">
        <v>0</v>
      </c>
    </row>
    <row r="761" spans="2:9" ht="51" hidden="1" x14ac:dyDescent="0.2">
      <c r="B761" s="9" t="s">
        <v>10684</v>
      </c>
      <c r="C761" s="12" t="s">
        <v>84</v>
      </c>
      <c r="D761" s="14" t="s">
        <v>11511</v>
      </c>
      <c r="E761" s="10">
        <v>0</v>
      </c>
      <c r="F761" s="10" t="str">
        <f>IF(REKAPITULACIJA!$F$48*I761=0,"",REKAPITULACIJA!$F$48*I761)</f>
        <v/>
      </c>
      <c r="G761" s="10" t="str">
        <f t="shared" si="13"/>
        <v/>
      </c>
      <c r="I761" s="19">
        <v>0</v>
      </c>
    </row>
    <row r="762" spans="2:9" ht="51" hidden="1" x14ac:dyDescent="0.2">
      <c r="B762" s="9" t="s">
        <v>10685</v>
      </c>
      <c r="C762" s="12" t="s">
        <v>84</v>
      </c>
      <c r="D762" s="14" t="s">
        <v>11512</v>
      </c>
      <c r="E762" s="10">
        <v>0</v>
      </c>
      <c r="F762" s="10" t="str">
        <f>IF(REKAPITULACIJA!$F$48*I762=0,"",REKAPITULACIJA!$F$48*I762)</f>
        <v/>
      </c>
      <c r="G762" s="10" t="str">
        <f t="shared" si="13"/>
        <v/>
      </c>
      <c r="I762" s="19">
        <v>0</v>
      </c>
    </row>
    <row r="763" spans="2:9" ht="51" hidden="1" x14ac:dyDescent="0.2">
      <c r="B763" s="9" t="s">
        <v>10686</v>
      </c>
      <c r="C763" s="12" t="s">
        <v>84</v>
      </c>
      <c r="D763" s="14" t="s">
        <v>11513</v>
      </c>
      <c r="E763" s="10">
        <v>0</v>
      </c>
      <c r="F763" s="10" t="str">
        <f>IF(REKAPITULACIJA!$F$48*I763=0,"",REKAPITULACIJA!$F$48*I763)</f>
        <v/>
      </c>
      <c r="G763" s="10" t="str">
        <f t="shared" si="13"/>
        <v/>
      </c>
      <c r="I763" s="19">
        <v>0</v>
      </c>
    </row>
    <row r="764" spans="2:9" ht="51" hidden="1" x14ac:dyDescent="0.2">
      <c r="B764" s="9" t="s">
        <v>10687</v>
      </c>
      <c r="C764" s="12" t="s">
        <v>84</v>
      </c>
      <c r="D764" s="14" t="s">
        <v>11514</v>
      </c>
      <c r="E764" s="10">
        <v>0</v>
      </c>
      <c r="F764" s="10" t="str">
        <f>IF(REKAPITULACIJA!$F$48*I764=0,"",REKAPITULACIJA!$F$48*I764)</f>
        <v/>
      </c>
      <c r="G764" s="10" t="str">
        <f t="shared" si="13"/>
        <v/>
      </c>
      <c r="I764" s="19">
        <v>0</v>
      </c>
    </row>
    <row r="765" spans="2:9" ht="51" hidden="1" x14ac:dyDescent="0.2">
      <c r="B765" s="9" t="s">
        <v>10688</v>
      </c>
      <c r="C765" s="12" t="s">
        <v>84</v>
      </c>
      <c r="D765" s="14" t="s">
        <v>11515</v>
      </c>
      <c r="E765" s="10">
        <v>0</v>
      </c>
      <c r="F765" s="10" t="str">
        <f>IF(REKAPITULACIJA!$F$48*I765=0,"",REKAPITULACIJA!$F$48*I765)</f>
        <v/>
      </c>
      <c r="G765" s="10" t="str">
        <f t="shared" si="13"/>
        <v/>
      </c>
      <c r="I765" s="19">
        <v>0</v>
      </c>
    </row>
    <row r="766" spans="2:9" ht="51" hidden="1" x14ac:dyDescent="0.2">
      <c r="B766" s="9" t="s">
        <v>10689</v>
      </c>
      <c r="C766" s="12" t="s">
        <v>84</v>
      </c>
      <c r="D766" s="14" t="s">
        <v>11516</v>
      </c>
      <c r="E766" s="10">
        <v>0</v>
      </c>
      <c r="F766" s="10" t="str">
        <f>IF(REKAPITULACIJA!$F$48*I766=0,"",REKAPITULACIJA!$F$48*I766)</f>
        <v/>
      </c>
      <c r="G766" s="10" t="str">
        <f t="shared" si="13"/>
        <v/>
      </c>
      <c r="I766" s="19">
        <v>0</v>
      </c>
    </row>
    <row r="767" spans="2:9" ht="51" hidden="1" x14ac:dyDescent="0.2">
      <c r="B767" s="9" t="s">
        <v>10690</v>
      </c>
      <c r="C767" s="12" t="s">
        <v>84</v>
      </c>
      <c r="D767" s="14" t="s">
        <v>11517</v>
      </c>
      <c r="E767" s="10">
        <v>0</v>
      </c>
      <c r="F767" s="10" t="str">
        <f>IF(REKAPITULACIJA!$F$48*I767=0,"",REKAPITULACIJA!$F$48*I767)</f>
        <v/>
      </c>
      <c r="G767" s="10" t="str">
        <f t="shared" si="13"/>
        <v/>
      </c>
      <c r="I767" s="19">
        <v>0</v>
      </c>
    </row>
    <row r="768" spans="2:9" ht="51" hidden="1" x14ac:dyDescent="0.2">
      <c r="B768" s="9" t="s">
        <v>10691</v>
      </c>
      <c r="C768" s="12" t="s">
        <v>84</v>
      </c>
      <c r="D768" s="14" t="s">
        <v>11518</v>
      </c>
      <c r="E768" s="10">
        <v>0</v>
      </c>
      <c r="F768" s="10" t="str">
        <f>IF(REKAPITULACIJA!$F$48*I768=0,"",REKAPITULACIJA!$F$48*I768)</f>
        <v/>
      </c>
      <c r="G768" s="10" t="str">
        <f t="shared" si="13"/>
        <v/>
      </c>
      <c r="I768" s="19">
        <v>0</v>
      </c>
    </row>
    <row r="769" spans="2:9" ht="51" hidden="1" x14ac:dyDescent="0.2">
      <c r="B769" s="9" t="s">
        <v>10692</v>
      </c>
      <c r="C769" s="12" t="s">
        <v>84</v>
      </c>
      <c r="D769" s="14" t="s">
        <v>11519</v>
      </c>
      <c r="E769" s="10">
        <v>0</v>
      </c>
      <c r="F769" s="10" t="str">
        <f>IF(REKAPITULACIJA!$F$48*I769=0,"",REKAPITULACIJA!$F$48*I769)</f>
        <v/>
      </c>
      <c r="G769" s="10" t="str">
        <f t="shared" si="13"/>
        <v/>
      </c>
      <c r="I769" s="19">
        <v>0</v>
      </c>
    </row>
    <row r="770" spans="2:9" ht="51" hidden="1" x14ac:dyDescent="0.2">
      <c r="B770" s="9" t="s">
        <v>10693</v>
      </c>
      <c r="C770" s="12" t="s">
        <v>84</v>
      </c>
      <c r="D770" s="14" t="s">
        <v>11520</v>
      </c>
      <c r="E770" s="10">
        <v>0</v>
      </c>
      <c r="F770" s="10" t="str">
        <f>IF(REKAPITULACIJA!$F$48*I770=0,"",REKAPITULACIJA!$F$48*I770)</f>
        <v/>
      </c>
      <c r="G770" s="10" t="str">
        <f t="shared" si="13"/>
        <v/>
      </c>
      <c r="I770" s="19">
        <v>0</v>
      </c>
    </row>
    <row r="771" spans="2:9" ht="51" hidden="1" x14ac:dyDescent="0.2">
      <c r="B771" s="9" t="s">
        <v>10694</v>
      </c>
      <c r="C771" s="12" t="s">
        <v>84</v>
      </c>
      <c r="D771" s="14" t="s">
        <v>11521</v>
      </c>
      <c r="E771" s="10">
        <v>0</v>
      </c>
      <c r="F771" s="10" t="str">
        <f>IF(REKAPITULACIJA!$F$48*I771=0,"",REKAPITULACIJA!$F$48*I771)</f>
        <v/>
      </c>
      <c r="G771" s="10" t="str">
        <f t="shared" si="13"/>
        <v/>
      </c>
      <c r="I771" s="19">
        <v>0</v>
      </c>
    </row>
    <row r="772" spans="2:9" ht="51" hidden="1" x14ac:dyDescent="0.2">
      <c r="B772" s="9" t="s">
        <v>10695</v>
      </c>
      <c r="C772" s="12" t="s">
        <v>84</v>
      </c>
      <c r="D772" s="14" t="s">
        <v>11522</v>
      </c>
      <c r="E772" s="10">
        <v>0</v>
      </c>
      <c r="F772" s="10" t="str">
        <f>IF(REKAPITULACIJA!$F$48*I772=0,"",REKAPITULACIJA!$F$48*I772)</f>
        <v/>
      </c>
      <c r="G772" s="10" t="str">
        <f t="shared" si="13"/>
        <v/>
      </c>
      <c r="I772" s="19">
        <v>0</v>
      </c>
    </row>
    <row r="773" spans="2:9" ht="51" hidden="1" x14ac:dyDescent="0.2">
      <c r="B773" s="9" t="s">
        <v>10696</v>
      </c>
      <c r="C773" s="12" t="s">
        <v>84</v>
      </c>
      <c r="D773" s="14" t="s">
        <v>11523</v>
      </c>
      <c r="E773" s="10">
        <v>0</v>
      </c>
      <c r="F773" s="10" t="str">
        <f>IF(REKAPITULACIJA!$F$48*I773=0,"",REKAPITULACIJA!$F$48*I773)</f>
        <v/>
      </c>
      <c r="G773" s="10" t="str">
        <f t="shared" si="13"/>
        <v/>
      </c>
      <c r="I773" s="19">
        <v>0</v>
      </c>
    </row>
    <row r="774" spans="2:9" ht="51" hidden="1" x14ac:dyDescent="0.2">
      <c r="B774" s="9" t="s">
        <v>10697</v>
      </c>
      <c r="C774" s="12" t="s">
        <v>84</v>
      </c>
      <c r="D774" s="14" t="s">
        <v>11524</v>
      </c>
      <c r="E774" s="10">
        <v>0</v>
      </c>
      <c r="F774" s="10" t="str">
        <f>IF(REKAPITULACIJA!$F$48*I774=0,"",REKAPITULACIJA!$F$48*I774)</f>
        <v/>
      </c>
      <c r="G774" s="10" t="str">
        <f t="shared" si="13"/>
        <v/>
      </c>
      <c r="I774" s="19">
        <v>0</v>
      </c>
    </row>
    <row r="775" spans="2:9" ht="51" hidden="1" x14ac:dyDescent="0.2">
      <c r="B775" s="9" t="s">
        <v>10698</v>
      </c>
      <c r="C775" s="12" t="s">
        <v>84</v>
      </c>
      <c r="D775" s="14" t="s">
        <v>11525</v>
      </c>
      <c r="E775" s="10">
        <v>0</v>
      </c>
      <c r="F775" s="10" t="str">
        <f>IF(REKAPITULACIJA!$F$48*I775=0,"",REKAPITULACIJA!$F$48*I775)</f>
        <v/>
      </c>
      <c r="G775" s="10" t="str">
        <f t="shared" si="13"/>
        <v/>
      </c>
      <c r="I775" s="19">
        <v>0</v>
      </c>
    </row>
    <row r="776" spans="2:9" ht="51" hidden="1" x14ac:dyDescent="0.2">
      <c r="B776" s="9" t="s">
        <v>10699</v>
      </c>
      <c r="C776" s="12" t="s">
        <v>84</v>
      </c>
      <c r="D776" s="14" t="s">
        <v>11526</v>
      </c>
      <c r="E776" s="10">
        <v>0</v>
      </c>
      <c r="F776" s="10" t="str">
        <f>IF(REKAPITULACIJA!$F$48*I776=0,"",REKAPITULACIJA!$F$48*I776)</f>
        <v/>
      </c>
      <c r="G776" s="10" t="str">
        <f t="shared" si="13"/>
        <v/>
      </c>
      <c r="I776" s="19">
        <v>0</v>
      </c>
    </row>
    <row r="777" spans="2:9" ht="51" hidden="1" x14ac:dyDescent="0.2">
      <c r="B777" s="9" t="s">
        <v>10700</v>
      </c>
      <c r="C777" s="12" t="s">
        <v>84</v>
      </c>
      <c r="D777" s="14" t="s">
        <v>11527</v>
      </c>
      <c r="E777" s="10">
        <v>0</v>
      </c>
      <c r="F777" s="10" t="str">
        <f>IF(REKAPITULACIJA!$F$48*I777=0,"",REKAPITULACIJA!$F$48*I777)</f>
        <v/>
      </c>
      <c r="G777" s="10" t="str">
        <f t="shared" si="13"/>
        <v/>
      </c>
      <c r="I777" s="19">
        <v>0</v>
      </c>
    </row>
    <row r="778" spans="2:9" ht="51" hidden="1" x14ac:dyDescent="0.2">
      <c r="B778" s="9" t="s">
        <v>10701</v>
      </c>
      <c r="C778" s="12" t="s">
        <v>84</v>
      </c>
      <c r="D778" s="14" t="s">
        <v>11528</v>
      </c>
      <c r="E778" s="10">
        <v>0</v>
      </c>
      <c r="F778" s="10" t="str">
        <f>IF(REKAPITULACIJA!$F$48*I778=0,"",REKAPITULACIJA!$F$48*I778)</f>
        <v/>
      </c>
      <c r="G778" s="10" t="str">
        <f t="shared" si="13"/>
        <v/>
      </c>
      <c r="I778" s="19">
        <v>0</v>
      </c>
    </row>
    <row r="779" spans="2:9" ht="51" hidden="1" x14ac:dyDescent="0.2">
      <c r="B779" s="9" t="s">
        <v>10702</v>
      </c>
      <c r="C779" s="12" t="s">
        <v>84</v>
      </c>
      <c r="D779" s="14" t="s">
        <v>11529</v>
      </c>
      <c r="E779" s="10">
        <v>0</v>
      </c>
      <c r="F779" s="10" t="str">
        <f>IF(REKAPITULACIJA!$F$48*I779=0,"",REKAPITULACIJA!$F$48*I779)</f>
        <v/>
      </c>
      <c r="G779" s="10" t="str">
        <f t="shared" si="13"/>
        <v/>
      </c>
      <c r="I779" s="19">
        <v>0</v>
      </c>
    </row>
    <row r="780" spans="2:9" ht="51" hidden="1" x14ac:dyDescent="0.2">
      <c r="B780" s="9" t="s">
        <v>10703</v>
      </c>
      <c r="C780" s="12" t="s">
        <v>84</v>
      </c>
      <c r="D780" s="14" t="s">
        <v>11530</v>
      </c>
      <c r="E780" s="10">
        <v>0</v>
      </c>
      <c r="F780" s="10" t="str">
        <f>IF(REKAPITULACIJA!$F$48*I780=0,"",REKAPITULACIJA!$F$48*I780)</f>
        <v/>
      </c>
      <c r="G780" s="10" t="str">
        <f t="shared" si="13"/>
        <v/>
      </c>
      <c r="I780" s="19">
        <v>0</v>
      </c>
    </row>
    <row r="781" spans="2:9" ht="51" hidden="1" x14ac:dyDescent="0.2">
      <c r="B781" s="9" t="s">
        <v>10704</v>
      </c>
      <c r="C781" s="12" t="s">
        <v>84</v>
      </c>
      <c r="D781" s="14" t="s">
        <v>11531</v>
      </c>
      <c r="E781" s="10">
        <v>0</v>
      </c>
      <c r="F781" s="10" t="str">
        <f>IF(REKAPITULACIJA!$F$48*I781=0,"",REKAPITULACIJA!$F$48*I781)</f>
        <v/>
      </c>
      <c r="G781" s="10" t="str">
        <f t="shared" si="13"/>
        <v/>
      </c>
      <c r="I781" s="19">
        <v>0</v>
      </c>
    </row>
    <row r="782" spans="2:9" ht="51" hidden="1" x14ac:dyDescent="0.2">
      <c r="B782" s="9" t="s">
        <v>10705</v>
      </c>
      <c r="C782" s="12" t="s">
        <v>84</v>
      </c>
      <c r="D782" s="14" t="s">
        <v>11532</v>
      </c>
      <c r="E782" s="10">
        <v>0</v>
      </c>
      <c r="F782" s="10" t="str">
        <f>IF(REKAPITULACIJA!$F$48*I782=0,"",REKAPITULACIJA!$F$48*I782)</f>
        <v/>
      </c>
      <c r="G782" s="10" t="str">
        <f t="shared" si="13"/>
        <v/>
      </c>
      <c r="I782" s="19">
        <v>0</v>
      </c>
    </row>
    <row r="783" spans="2:9" ht="51" hidden="1" x14ac:dyDescent="0.2">
      <c r="B783" s="9" t="s">
        <v>10706</v>
      </c>
      <c r="C783" s="12" t="s">
        <v>84</v>
      </c>
      <c r="D783" s="14" t="s">
        <v>11533</v>
      </c>
      <c r="E783" s="10">
        <v>0</v>
      </c>
      <c r="F783" s="10" t="str">
        <f>IF(REKAPITULACIJA!$F$48*I783=0,"",REKAPITULACIJA!$F$48*I783)</f>
        <v/>
      </c>
      <c r="G783" s="10" t="str">
        <f t="shared" si="13"/>
        <v/>
      </c>
      <c r="I783" s="19">
        <v>0</v>
      </c>
    </row>
    <row r="784" spans="2:9" ht="51" hidden="1" x14ac:dyDescent="0.2">
      <c r="B784" s="9" t="s">
        <v>10707</v>
      </c>
      <c r="C784" s="12" t="s">
        <v>84</v>
      </c>
      <c r="D784" s="14" t="s">
        <v>11534</v>
      </c>
      <c r="E784" s="10">
        <v>0</v>
      </c>
      <c r="F784" s="10" t="str">
        <f>IF(REKAPITULACIJA!$F$48*I784=0,"",REKAPITULACIJA!$F$48*I784)</f>
        <v/>
      </c>
      <c r="G784" s="10" t="str">
        <f t="shared" si="13"/>
        <v/>
      </c>
      <c r="I784" s="19">
        <v>0</v>
      </c>
    </row>
    <row r="785" spans="2:9" ht="51" hidden="1" x14ac:dyDescent="0.2">
      <c r="B785" s="9" t="s">
        <v>10708</v>
      </c>
      <c r="C785" s="12" t="s">
        <v>84</v>
      </c>
      <c r="D785" s="14" t="s">
        <v>11535</v>
      </c>
      <c r="E785" s="10">
        <v>0</v>
      </c>
      <c r="F785" s="10" t="str">
        <f>IF(REKAPITULACIJA!$F$48*I785=0,"",REKAPITULACIJA!$F$48*I785)</f>
        <v/>
      </c>
      <c r="G785" s="10" t="str">
        <f t="shared" si="13"/>
        <v/>
      </c>
      <c r="I785" s="19">
        <v>0</v>
      </c>
    </row>
    <row r="786" spans="2:9" ht="51" hidden="1" x14ac:dyDescent="0.2">
      <c r="B786" s="9" t="s">
        <v>10709</v>
      </c>
      <c r="C786" s="12" t="s">
        <v>84</v>
      </c>
      <c r="D786" s="14" t="s">
        <v>11536</v>
      </c>
      <c r="E786" s="10">
        <v>0</v>
      </c>
      <c r="F786" s="10" t="str">
        <f>IF(REKAPITULACIJA!$F$48*I786=0,"",REKAPITULACIJA!$F$48*I786)</f>
        <v/>
      </c>
      <c r="G786" s="10" t="str">
        <f t="shared" si="13"/>
        <v/>
      </c>
      <c r="I786" s="19">
        <v>0</v>
      </c>
    </row>
    <row r="787" spans="2:9" ht="51" hidden="1" x14ac:dyDescent="0.2">
      <c r="B787" s="9" t="s">
        <v>10710</v>
      </c>
      <c r="C787" s="12" t="s">
        <v>84</v>
      </c>
      <c r="D787" s="14" t="s">
        <v>11537</v>
      </c>
      <c r="E787" s="10">
        <v>0</v>
      </c>
      <c r="F787" s="10" t="str">
        <f>IF(REKAPITULACIJA!$F$48*I787=0,"",REKAPITULACIJA!$F$48*I787)</f>
        <v/>
      </c>
      <c r="G787" s="10" t="str">
        <f t="shared" si="13"/>
        <v/>
      </c>
      <c r="I787" s="19">
        <v>0</v>
      </c>
    </row>
    <row r="788" spans="2:9" ht="51" hidden="1" x14ac:dyDescent="0.2">
      <c r="B788" s="9" t="s">
        <v>10711</v>
      </c>
      <c r="C788" s="12" t="s">
        <v>84</v>
      </c>
      <c r="D788" s="14" t="s">
        <v>11538</v>
      </c>
      <c r="E788" s="10">
        <v>0</v>
      </c>
      <c r="F788" s="10" t="str">
        <f>IF(REKAPITULACIJA!$F$48*I788=0,"",REKAPITULACIJA!$F$48*I788)</f>
        <v/>
      </c>
      <c r="G788" s="10" t="str">
        <f t="shared" si="13"/>
        <v/>
      </c>
      <c r="I788" s="19">
        <v>0</v>
      </c>
    </row>
    <row r="789" spans="2:9" ht="51" hidden="1" x14ac:dyDescent="0.2">
      <c r="B789" s="9" t="s">
        <v>10712</v>
      </c>
      <c r="C789" s="12" t="s">
        <v>84</v>
      </c>
      <c r="D789" s="14" t="s">
        <v>11539</v>
      </c>
      <c r="E789" s="10">
        <v>0</v>
      </c>
      <c r="F789" s="10" t="str">
        <f>IF(REKAPITULACIJA!$F$48*I789=0,"",REKAPITULACIJA!$F$48*I789)</f>
        <v/>
      </c>
      <c r="G789" s="10" t="str">
        <f t="shared" si="13"/>
        <v/>
      </c>
      <c r="I789" s="19">
        <v>0</v>
      </c>
    </row>
    <row r="790" spans="2:9" ht="51" hidden="1" x14ac:dyDescent="0.2">
      <c r="B790" s="9" t="s">
        <v>10713</v>
      </c>
      <c r="C790" s="12" t="s">
        <v>84</v>
      </c>
      <c r="D790" s="14" t="s">
        <v>11540</v>
      </c>
      <c r="E790" s="10">
        <v>0</v>
      </c>
      <c r="F790" s="10" t="str">
        <f>IF(REKAPITULACIJA!$F$48*I790=0,"",REKAPITULACIJA!$F$48*I790)</f>
        <v/>
      </c>
      <c r="G790" s="10" t="str">
        <f t="shared" si="13"/>
        <v/>
      </c>
      <c r="I790" s="19">
        <v>0</v>
      </c>
    </row>
    <row r="791" spans="2:9" ht="51" hidden="1" x14ac:dyDescent="0.2">
      <c r="B791" s="9" t="s">
        <v>10714</v>
      </c>
      <c r="C791" s="12" t="s">
        <v>84</v>
      </c>
      <c r="D791" s="14" t="s">
        <v>11541</v>
      </c>
      <c r="E791" s="10">
        <v>0</v>
      </c>
      <c r="F791" s="10" t="str">
        <f>IF(REKAPITULACIJA!$F$48*I791=0,"",REKAPITULACIJA!$F$48*I791)</f>
        <v/>
      </c>
      <c r="G791" s="10" t="str">
        <f t="shared" si="13"/>
        <v/>
      </c>
      <c r="I791" s="19">
        <v>0</v>
      </c>
    </row>
    <row r="792" spans="2:9" ht="51" hidden="1" x14ac:dyDescent="0.2">
      <c r="B792" s="9" t="s">
        <v>10715</v>
      </c>
      <c r="C792" s="12" t="s">
        <v>84</v>
      </c>
      <c r="D792" s="14" t="s">
        <v>11542</v>
      </c>
      <c r="E792" s="10">
        <v>0</v>
      </c>
      <c r="F792" s="10" t="str">
        <f>IF(REKAPITULACIJA!$F$48*I792=0,"",REKAPITULACIJA!$F$48*I792)</f>
        <v/>
      </c>
      <c r="G792" s="10" t="str">
        <f t="shared" si="13"/>
        <v/>
      </c>
      <c r="I792" s="19">
        <v>0</v>
      </c>
    </row>
    <row r="793" spans="2:9" ht="51" hidden="1" x14ac:dyDescent="0.2">
      <c r="B793" s="9" t="s">
        <v>10716</v>
      </c>
      <c r="C793" s="12" t="s">
        <v>84</v>
      </c>
      <c r="D793" s="14" t="s">
        <v>11543</v>
      </c>
      <c r="E793" s="10">
        <v>0</v>
      </c>
      <c r="F793" s="10" t="str">
        <f>IF(REKAPITULACIJA!$F$48*I793=0,"",REKAPITULACIJA!$F$48*I793)</f>
        <v/>
      </c>
      <c r="G793" s="10" t="str">
        <f t="shared" si="13"/>
        <v/>
      </c>
      <c r="I793" s="19">
        <v>0</v>
      </c>
    </row>
    <row r="794" spans="2:9" ht="51" hidden="1" x14ac:dyDescent="0.2">
      <c r="B794" s="9" t="s">
        <v>10717</v>
      </c>
      <c r="C794" s="12" t="s">
        <v>84</v>
      </c>
      <c r="D794" s="14" t="s">
        <v>11544</v>
      </c>
      <c r="E794" s="10">
        <v>0</v>
      </c>
      <c r="F794" s="10" t="str">
        <f>IF(REKAPITULACIJA!$F$48*I794=0,"",REKAPITULACIJA!$F$48*I794)</f>
        <v/>
      </c>
      <c r="G794" s="10" t="str">
        <f t="shared" si="13"/>
        <v/>
      </c>
      <c r="I794" s="19">
        <v>0</v>
      </c>
    </row>
    <row r="795" spans="2:9" ht="51" hidden="1" x14ac:dyDescent="0.2">
      <c r="B795" s="9" t="s">
        <v>10718</v>
      </c>
      <c r="C795" s="12" t="s">
        <v>84</v>
      </c>
      <c r="D795" s="14" t="s">
        <v>11545</v>
      </c>
      <c r="E795" s="10">
        <v>0</v>
      </c>
      <c r="F795" s="10" t="str">
        <f>IF(REKAPITULACIJA!$F$48*I795=0,"",REKAPITULACIJA!$F$48*I795)</f>
        <v/>
      </c>
      <c r="G795" s="10" t="str">
        <f t="shared" si="13"/>
        <v/>
      </c>
      <c r="I795" s="19">
        <v>0</v>
      </c>
    </row>
    <row r="796" spans="2:9" ht="51" hidden="1" x14ac:dyDescent="0.2">
      <c r="B796" s="9" t="s">
        <v>10719</v>
      </c>
      <c r="C796" s="12" t="s">
        <v>84</v>
      </c>
      <c r="D796" s="14" t="s">
        <v>11546</v>
      </c>
      <c r="E796" s="10">
        <v>0</v>
      </c>
      <c r="F796" s="10" t="str">
        <f>IF(REKAPITULACIJA!$F$48*I796=0,"",REKAPITULACIJA!$F$48*I796)</f>
        <v/>
      </c>
      <c r="G796" s="10" t="str">
        <f t="shared" si="13"/>
        <v/>
      </c>
      <c r="I796" s="19">
        <v>0</v>
      </c>
    </row>
    <row r="797" spans="2:9" ht="51" hidden="1" x14ac:dyDescent="0.2">
      <c r="B797" s="9" t="s">
        <v>10720</v>
      </c>
      <c r="C797" s="12" t="s">
        <v>84</v>
      </c>
      <c r="D797" s="14" t="s">
        <v>11547</v>
      </c>
      <c r="E797" s="10">
        <v>0</v>
      </c>
      <c r="F797" s="10" t="str">
        <f>IF(REKAPITULACIJA!$F$48*I797=0,"",REKAPITULACIJA!$F$48*I797)</f>
        <v/>
      </c>
      <c r="G797" s="10" t="str">
        <f t="shared" si="13"/>
        <v/>
      </c>
      <c r="I797" s="19">
        <v>0</v>
      </c>
    </row>
    <row r="798" spans="2:9" ht="51" hidden="1" x14ac:dyDescent="0.2">
      <c r="B798" s="9" t="s">
        <v>10721</v>
      </c>
      <c r="C798" s="12" t="s">
        <v>84</v>
      </c>
      <c r="D798" s="14" t="s">
        <v>11548</v>
      </c>
      <c r="E798" s="10">
        <v>0</v>
      </c>
      <c r="F798" s="10" t="str">
        <f>IF(REKAPITULACIJA!$F$48*I798=0,"",REKAPITULACIJA!$F$48*I798)</f>
        <v/>
      </c>
      <c r="G798" s="10" t="str">
        <f t="shared" si="13"/>
        <v/>
      </c>
      <c r="I798" s="19">
        <v>0</v>
      </c>
    </row>
    <row r="799" spans="2:9" ht="51" hidden="1" x14ac:dyDescent="0.2">
      <c r="B799" s="9" t="s">
        <v>10722</v>
      </c>
      <c r="C799" s="12" t="s">
        <v>84</v>
      </c>
      <c r="D799" s="14" t="s">
        <v>11549</v>
      </c>
      <c r="E799" s="10">
        <v>0</v>
      </c>
      <c r="F799" s="10" t="str">
        <f>IF(REKAPITULACIJA!$F$48*I799=0,"",REKAPITULACIJA!$F$48*I799)</f>
        <v/>
      </c>
      <c r="G799" s="10" t="str">
        <f t="shared" si="13"/>
        <v/>
      </c>
      <c r="I799" s="19">
        <v>0</v>
      </c>
    </row>
    <row r="800" spans="2:9" ht="51" hidden="1" x14ac:dyDescent="0.2">
      <c r="B800" s="9" t="s">
        <v>10723</v>
      </c>
      <c r="C800" s="12" t="s">
        <v>84</v>
      </c>
      <c r="D800" s="14" t="s">
        <v>11550</v>
      </c>
      <c r="E800" s="10">
        <v>0</v>
      </c>
      <c r="F800" s="10" t="str">
        <f>IF(REKAPITULACIJA!$F$48*I800=0,"",REKAPITULACIJA!$F$48*I800)</f>
        <v/>
      </c>
      <c r="G800" s="10" t="str">
        <f t="shared" si="13"/>
        <v/>
      </c>
      <c r="I800" s="19">
        <v>0</v>
      </c>
    </row>
    <row r="801" spans="2:9" ht="51" hidden="1" x14ac:dyDescent="0.2">
      <c r="B801" s="9" t="s">
        <v>10724</v>
      </c>
      <c r="C801" s="12" t="s">
        <v>84</v>
      </c>
      <c r="D801" s="14" t="s">
        <v>11551</v>
      </c>
      <c r="E801" s="10">
        <v>0</v>
      </c>
      <c r="F801" s="10" t="str">
        <f>IF(REKAPITULACIJA!$F$48*I801=0,"",REKAPITULACIJA!$F$48*I801)</f>
        <v/>
      </c>
      <c r="G801" s="10" t="str">
        <f t="shared" si="13"/>
        <v/>
      </c>
      <c r="I801" s="19">
        <v>0</v>
      </c>
    </row>
    <row r="802" spans="2:9" ht="51" hidden="1" x14ac:dyDescent="0.2">
      <c r="B802" s="9" t="s">
        <v>10725</v>
      </c>
      <c r="C802" s="12" t="s">
        <v>84</v>
      </c>
      <c r="D802" s="14" t="s">
        <v>11552</v>
      </c>
      <c r="E802" s="10">
        <v>0</v>
      </c>
      <c r="F802" s="10" t="str">
        <f>IF(REKAPITULACIJA!$F$48*I802=0,"",REKAPITULACIJA!$F$48*I802)</f>
        <v/>
      </c>
      <c r="G802" s="10" t="str">
        <f t="shared" si="13"/>
        <v/>
      </c>
      <c r="I802" s="19">
        <v>0</v>
      </c>
    </row>
    <row r="803" spans="2:9" ht="51" hidden="1" x14ac:dyDescent="0.2">
      <c r="B803" s="9" t="s">
        <v>10726</v>
      </c>
      <c r="C803" s="12" t="s">
        <v>84</v>
      </c>
      <c r="D803" s="14" t="s">
        <v>11553</v>
      </c>
      <c r="E803" s="10">
        <v>0</v>
      </c>
      <c r="F803" s="10" t="str">
        <f>IF(REKAPITULACIJA!$F$48*I803=0,"",REKAPITULACIJA!$F$48*I803)</f>
        <v/>
      </c>
      <c r="G803" s="10" t="str">
        <f t="shared" si="13"/>
        <v/>
      </c>
      <c r="I803" s="19">
        <v>0</v>
      </c>
    </row>
    <row r="804" spans="2:9" ht="51" hidden="1" x14ac:dyDescent="0.2">
      <c r="B804" s="9" t="s">
        <v>10727</v>
      </c>
      <c r="C804" s="12" t="s">
        <v>84</v>
      </c>
      <c r="D804" s="14" t="s">
        <v>11554</v>
      </c>
      <c r="E804" s="10">
        <v>0</v>
      </c>
      <c r="F804" s="10" t="str">
        <f>IF(REKAPITULACIJA!$F$48*I804=0,"",REKAPITULACIJA!$F$48*I804)</f>
        <v/>
      </c>
      <c r="G804" s="10" t="str">
        <f t="shared" si="13"/>
        <v/>
      </c>
      <c r="I804" s="19">
        <v>0</v>
      </c>
    </row>
    <row r="805" spans="2:9" ht="51" hidden="1" x14ac:dyDescent="0.2">
      <c r="B805" s="9" t="s">
        <v>10728</v>
      </c>
      <c r="C805" s="12" t="s">
        <v>84</v>
      </c>
      <c r="D805" s="14" t="s">
        <v>11555</v>
      </c>
      <c r="E805" s="10">
        <v>0</v>
      </c>
      <c r="F805" s="10" t="str">
        <f>IF(REKAPITULACIJA!$F$48*I805=0,"",REKAPITULACIJA!$F$48*I805)</f>
        <v/>
      </c>
      <c r="G805" s="10" t="str">
        <f t="shared" si="13"/>
        <v/>
      </c>
      <c r="I805" s="19">
        <v>0</v>
      </c>
    </row>
    <row r="806" spans="2:9" ht="51" hidden="1" x14ac:dyDescent="0.2">
      <c r="B806" s="9" t="s">
        <v>10729</v>
      </c>
      <c r="C806" s="12" t="s">
        <v>84</v>
      </c>
      <c r="D806" s="14" t="s">
        <v>11556</v>
      </c>
      <c r="E806" s="10">
        <v>0</v>
      </c>
      <c r="F806" s="10" t="str">
        <f>IF(REKAPITULACIJA!$F$48*I806=0,"",REKAPITULACIJA!$F$48*I806)</f>
        <v/>
      </c>
      <c r="G806" s="10" t="str">
        <f t="shared" si="13"/>
        <v/>
      </c>
      <c r="I806" s="19">
        <v>0</v>
      </c>
    </row>
    <row r="807" spans="2:9" ht="51" hidden="1" x14ac:dyDescent="0.2">
      <c r="B807" s="9" t="s">
        <v>10730</v>
      </c>
      <c r="C807" s="12" t="s">
        <v>84</v>
      </c>
      <c r="D807" s="14" t="s">
        <v>11557</v>
      </c>
      <c r="E807" s="10">
        <v>0</v>
      </c>
      <c r="F807" s="10" t="str">
        <f>IF(REKAPITULACIJA!$F$48*I807=0,"",REKAPITULACIJA!$F$48*I807)</f>
        <v/>
      </c>
      <c r="G807" s="10" t="str">
        <f t="shared" si="13"/>
        <v/>
      </c>
      <c r="I807" s="19">
        <v>0</v>
      </c>
    </row>
    <row r="808" spans="2:9" ht="51" hidden="1" x14ac:dyDescent="0.2">
      <c r="B808" s="9" t="s">
        <v>10731</v>
      </c>
      <c r="C808" s="12" t="s">
        <v>84</v>
      </c>
      <c r="D808" s="14" t="s">
        <v>11558</v>
      </c>
      <c r="E808" s="10">
        <v>0</v>
      </c>
      <c r="F808" s="10" t="str">
        <f>IF(REKAPITULACIJA!$F$48*I808=0,"",REKAPITULACIJA!$F$48*I808)</f>
        <v/>
      </c>
      <c r="G808" s="10" t="str">
        <f t="shared" si="13"/>
        <v/>
      </c>
      <c r="I808" s="19">
        <v>0</v>
      </c>
    </row>
    <row r="809" spans="2:9" ht="51" hidden="1" x14ac:dyDescent="0.2">
      <c r="B809" s="9" t="s">
        <v>10732</v>
      </c>
      <c r="C809" s="12" t="s">
        <v>84</v>
      </c>
      <c r="D809" s="14" t="s">
        <v>11559</v>
      </c>
      <c r="E809" s="10">
        <v>0</v>
      </c>
      <c r="F809" s="10" t="str">
        <f>IF(REKAPITULACIJA!$F$48*I809=0,"",REKAPITULACIJA!$F$48*I809)</f>
        <v/>
      </c>
      <c r="G809" s="10" t="str">
        <f t="shared" si="13"/>
        <v/>
      </c>
      <c r="I809" s="19">
        <v>0</v>
      </c>
    </row>
    <row r="810" spans="2:9" ht="51" hidden="1" x14ac:dyDescent="0.2">
      <c r="B810" s="9" t="s">
        <v>10733</v>
      </c>
      <c r="C810" s="12" t="s">
        <v>84</v>
      </c>
      <c r="D810" s="14" t="s">
        <v>11560</v>
      </c>
      <c r="E810" s="10">
        <v>0</v>
      </c>
      <c r="F810" s="10" t="str">
        <f>IF(REKAPITULACIJA!$F$48*I810=0,"",REKAPITULACIJA!$F$48*I810)</f>
        <v/>
      </c>
      <c r="G810" s="10" t="str">
        <f t="shared" si="13"/>
        <v/>
      </c>
      <c r="I810" s="19">
        <v>0</v>
      </c>
    </row>
    <row r="811" spans="2:9" ht="51" hidden="1" x14ac:dyDescent="0.2">
      <c r="B811" s="9" t="s">
        <v>10734</v>
      </c>
      <c r="C811" s="12" t="s">
        <v>84</v>
      </c>
      <c r="D811" s="14" t="s">
        <v>11561</v>
      </c>
      <c r="E811" s="10">
        <v>0</v>
      </c>
      <c r="F811" s="10" t="str">
        <f>IF(REKAPITULACIJA!$F$48*I811=0,"",REKAPITULACIJA!$F$48*I811)</f>
        <v/>
      </c>
      <c r="G811" s="10" t="str">
        <f t="shared" ref="G811:G874" si="14">IF(F811="","",E811*F811)</f>
        <v/>
      </c>
      <c r="I811" s="19">
        <v>0</v>
      </c>
    </row>
    <row r="812" spans="2:9" ht="51" hidden="1" x14ac:dyDescent="0.2">
      <c r="B812" s="9" t="s">
        <v>10735</v>
      </c>
      <c r="C812" s="12" t="s">
        <v>84</v>
      </c>
      <c r="D812" s="14" t="s">
        <v>11562</v>
      </c>
      <c r="E812" s="10">
        <v>0</v>
      </c>
      <c r="F812" s="10" t="str">
        <f>IF(REKAPITULACIJA!$F$48*I812=0,"",REKAPITULACIJA!$F$48*I812)</f>
        <v/>
      </c>
      <c r="G812" s="10" t="str">
        <f t="shared" si="14"/>
        <v/>
      </c>
      <c r="I812" s="19">
        <v>0</v>
      </c>
    </row>
    <row r="813" spans="2:9" ht="51" hidden="1" x14ac:dyDescent="0.2">
      <c r="B813" s="9" t="s">
        <v>10736</v>
      </c>
      <c r="C813" s="12" t="s">
        <v>84</v>
      </c>
      <c r="D813" s="14" t="s">
        <v>11563</v>
      </c>
      <c r="E813" s="10">
        <v>0</v>
      </c>
      <c r="F813" s="10" t="str">
        <f>IF(REKAPITULACIJA!$F$48*I813=0,"",REKAPITULACIJA!$F$48*I813)</f>
        <v/>
      </c>
      <c r="G813" s="10" t="str">
        <f t="shared" si="14"/>
        <v/>
      </c>
      <c r="I813" s="19">
        <v>0</v>
      </c>
    </row>
    <row r="814" spans="2:9" ht="51" hidden="1" x14ac:dyDescent="0.2">
      <c r="B814" s="9" t="s">
        <v>10737</v>
      </c>
      <c r="C814" s="12" t="s">
        <v>84</v>
      </c>
      <c r="D814" s="14" t="s">
        <v>11564</v>
      </c>
      <c r="E814" s="10">
        <v>0</v>
      </c>
      <c r="F814" s="10" t="str">
        <f>IF(REKAPITULACIJA!$F$48*I814=0,"",REKAPITULACIJA!$F$48*I814)</f>
        <v/>
      </c>
      <c r="G814" s="10" t="str">
        <f t="shared" si="14"/>
        <v/>
      </c>
      <c r="I814" s="19">
        <v>0</v>
      </c>
    </row>
    <row r="815" spans="2:9" ht="51" hidden="1" x14ac:dyDescent="0.2">
      <c r="B815" s="9" t="s">
        <v>10738</v>
      </c>
      <c r="C815" s="12" t="s">
        <v>84</v>
      </c>
      <c r="D815" s="14" t="s">
        <v>11565</v>
      </c>
      <c r="E815" s="10">
        <v>0</v>
      </c>
      <c r="F815" s="10" t="str">
        <f>IF(REKAPITULACIJA!$F$48*I815=0,"",REKAPITULACIJA!$F$48*I815)</f>
        <v/>
      </c>
      <c r="G815" s="10" t="str">
        <f t="shared" si="14"/>
        <v/>
      </c>
      <c r="I815" s="19">
        <v>0</v>
      </c>
    </row>
    <row r="816" spans="2:9" ht="51" hidden="1" x14ac:dyDescent="0.2">
      <c r="B816" s="9" t="s">
        <v>10739</v>
      </c>
      <c r="C816" s="12" t="s">
        <v>84</v>
      </c>
      <c r="D816" s="14" t="s">
        <v>11566</v>
      </c>
      <c r="E816" s="10">
        <v>0</v>
      </c>
      <c r="F816" s="10" t="str">
        <f>IF(REKAPITULACIJA!$F$48*I816=0,"",REKAPITULACIJA!$F$48*I816)</f>
        <v/>
      </c>
      <c r="G816" s="10" t="str">
        <f t="shared" si="14"/>
        <v/>
      </c>
      <c r="I816" s="19">
        <v>0</v>
      </c>
    </row>
    <row r="817" spans="2:9" ht="51" hidden="1" x14ac:dyDescent="0.2">
      <c r="B817" s="9" t="s">
        <v>10740</v>
      </c>
      <c r="C817" s="12" t="s">
        <v>84</v>
      </c>
      <c r="D817" s="14" t="s">
        <v>11567</v>
      </c>
      <c r="E817" s="10">
        <v>0</v>
      </c>
      <c r="F817" s="10" t="str">
        <f>IF(REKAPITULACIJA!$F$48*I817=0,"",REKAPITULACIJA!$F$48*I817)</f>
        <v/>
      </c>
      <c r="G817" s="10" t="str">
        <f t="shared" si="14"/>
        <v/>
      </c>
      <c r="I817" s="19">
        <v>0</v>
      </c>
    </row>
    <row r="818" spans="2:9" ht="51" hidden="1" x14ac:dyDescent="0.2">
      <c r="B818" s="9" t="s">
        <v>10741</v>
      </c>
      <c r="C818" s="12" t="s">
        <v>84</v>
      </c>
      <c r="D818" s="14" t="s">
        <v>11568</v>
      </c>
      <c r="E818" s="10">
        <v>0</v>
      </c>
      <c r="F818" s="10" t="str">
        <f>IF(REKAPITULACIJA!$F$48*I818=0,"",REKAPITULACIJA!$F$48*I818)</f>
        <v/>
      </c>
      <c r="G818" s="10" t="str">
        <f t="shared" si="14"/>
        <v/>
      </c>
      <c r="I818" s="19">
        <v>0</v>
      </c>
    </row>
    <row r="819" spans="2:9" ht="51" hidden="1" x14ac:dyDescent="0.2">
      <c r="B819" s="9" t="s">
        <v>10742</v>
      </c>
      <c r="C819" s="12" t="s">
        <v>84</v>
      </c>
      <c r="D819" s="14" t="s">
        <v>11569</v>
      </c>
      <c r="E819" s="10">
        <v>0</v>
      </c>
      <c r="F819" s="10" t="str">
        <f>IF(REKAPITULACIJA!$F$48*I819=0,"",REKAPITULACIJA!$F$48*I819)</f>
        <v/>
      </c>
      <c r="G819" s="10" t="str">
        <f t="shared" si="14"/>
        <v/>
      </c>
      <c r="I819" s="19">
        <v>0</v>
      </c>
    </row>
    <row r="820" spans="2:9" ht="51" hidden="1" x14ac:dyDescent="0.2">
      <c r="B820" s="9" t="s">
        <v>10743</v>
      </c>
      <c r="C820" s="12" t="s">
        <v>84</v>
      </c>
      <c r="D820" s="14" t="s">
        <v>11570</v>
      </c>
      <c r="E820" s="10">
        <v>0</v>
      </c>
      <c r="F820" s="10" t="str">
        <f>IF(REKAPITULACIJA!$F$48*I820=0,"",REKAPITULACIJA!$F$48*I820)</f>
        <v/>
      </c>
      <c r="G820" s="10" t="str">
        <f t="shared" si="14"/>
        <v/>
      </c>
      <c r="I820" s="19">
        <v>0</v>
      </c>
    </row>
    <row r="821" spans="2:9" ht="51" hidden="1" x14ac:dyDescent="0.2">
      <c r="B821" s="9" t="s">
        <v>10744</v>
      </c>
      <c r="C821" s="12" t="s">
        <v>84</v>
      </c>
      <c r="D821" s="14" t="s">
        <v>11571</v>
      </c>
      <c r="E821" s="10">
        <v>0</v>
      </c>
      <c r="F821" s="10" t="str">
        <f>IF(REKAPITULACIJA!$F$48*I821=0,"",REKAPITULACIJA!$F$48*I821)</f>
        <v/>
      </c>
      <c r="G821" s="10" t="str">
        <f t="shared" si="14"/>
        <v/>
      </c>
      <c r="I821" s="19">
        <v>0</v>
      </c>
    </row>
    <row r="822" spans="2:9" ht="51" hidden="1" x14ac:dyDescent="0.2">
      <c r="B822" s="9" t="s">
        <v>10745</v>
      </c>
      <c r="C822" s="12" t="s">
        <v>84</v>
      </c>
      <c r="D822" s="14" t="s">
        <v>11572</v>
      </c>
      <c r="E822" s="10">
        <v>0</v>
      </c>
      <c r="F822" s="10" t="str">
        <f>IF(REKAPITULACIJA!$F$48*I822=0,"",REKAPITULACIJA!$F$48*I822)</f>
        <v/>
      </c>
      <c r="G822" s="10" t="str">
        <f t="shared" si="14"/>
        <v/>
      </c>
      <c r="I822" s="19">
        <v>0</v>
      </c>
    </row>
    <row r="823" spans="2:9" ht="51" hidden="1" x14ac:dyDescent="0.2">
      <c r="B823" s="9" t="s">
        <v>10746</v>
      </c>
      <c r="C823" s="12" t="s">
        <v>84</v>
      </c>
      <c r="D823" s="14" t="s">
        <v>11573</v>
      </c>
      <c r="E823" s="10">
        <v>0</v>
      </c>
      <c r="F823" s="10" t="str">
        <f>IF(REKAPITULACIJA!$F$48*I823=0,"",REKAPITULACIJA!$F$48*I823)</f>
        <v/>
      </c>
      <c r="G823" s="10" t="str">
        <f t="shared" si="14"/>
        <v/>
      </c>
      <c r="I823" s="19">
        <v>0</v>
      </c>
    </row>
    <row r="824" spans="2:9" ht="51" hidden="1" x14ac:dyDescent="0.2">
      <c r="B824" s="9" t="s">
        <v>10747</v>
      </c>
      <c r="C824" s="12" t="s">
        <v>84</v>
      </c>
      <c r="D824" s="14" t="s">
        <v>11574</v>
      </c>
      <c r="E824" s="10">
        <v>0</v>
      </c>
      <c r="F824" s="10" t="str">
        <f>IF(REKAPITULACIJA!$F$48*I824=0,"",REKAPITULACIJA!$F$48*I824)</f>
        <v/>
      </c>
      <c r="G824" s="10" t="str">
        <f t="shared" si="14"/>
        <v/>
      </c>
      <c r="I824" s="19">
        <v>0</v>
      </c>
    </row>
    <row r="825" spans="2:9" ht="51" hidden="1" x14ac:dyDescent="0.2">
      <c r="B825" s="9" t="s">
        <v>10748</v>
      </c>
      <c r="C825" s="12" t="s">
        <v>84</v>
      </c>
      <c r="D825" s="14" t="s">
        <v>11575</v>
      </c>
      <c r="E825" s="10">
        <v>0</v>
      </c>
      <c r="F825" s="10" t="str">
        <f>IF(REKAPITULACIJA!$F$48*I825=0,"",REKAPITULACIJA!$F$48*I825)</f>
        <v/>
      </c>
      <c r="G825" s="10" t="str">
        <f t="shared" si="14"/>
        <v/>
      </c>
      <c r="I825" s="19">
        <v>0</v>
      </c>
    </row>
    <row r="826" spans="2:9" ht="51" hidden="1" x14ac:dyDescent="0.2">
      <c r="B826" s="9" t="s">
        <v>10749</v>
      </c>
      <c r="C826" s="12" t="s">
        <v>84</v>
      </c>
      <c r="D826" s="14" t="s">
        <v>11576</v>
      </c>
      <c r="E826" s="10">
        <v>0</v>
      </c>
      <c r="F826" s="10" t="str">
        <f>IF(REKAPITULACIJA!$F$48*I826=0,"",REKAPITULACIJA!$F$48*I826)</f>
        <v/>
      </c>
      <c r="G826" s="10" t="str">
        <f t="shared" si="14"/>
        <v/>
      </c>
      <c r="I826" s="19">
        <v>0</v>
      </c>
    </row>
    <row r="827" spans="2:9" ht="51" hidden="1" x14ac:dyDescent="0.2">
      <c r="B827" s="9" t="s">
        <v>10750</v>
      </c>
      <c r="C827" s="12" t="s">
        <v>84</v>
      </c>
      <c r="D827" s="14" t="s">
        <v>11577</v>
      </c>
      <c r="E827" s="10">
        <v>0</v>
      </c>
      <c r="F827" s="10" t="str">
        <f>IF(REKAPITULACIJA!$F$48*I827=0,"",REKAPITULACIJA!$F$48*I827)</f>
        <v/>
      </c>
      <c r="G827" s="10" t="str">
        <f t="shared" si="14"/>
        <v/>
      </c>
      <c r="I827" s="19">
        <v>0</v>
      </c>
    </row>
    <row r="828" spans="2:9" ht="51" hidden="1" x14ac:dyDescent="0.2">
      <c r="B828" s="9" t="s">
        <v>10751</v>
      </c>
      <c r="C828" s="12" t="s">
        <v>84</v>
      </c>
      <c r="D828" s="14" t="s">
        <v>11578</v>
      </c>
      <c r="E828" s="10">
        <v>0</v>
      </c>
      <c r="F828" s="10" t="str">
        <f>IF(REKAPITULACIJA!$F$48*I828=0,"",REKAPITULACIJA!$F$48*I828)</f>
        <v/>
      </c>
      <c r="G828" s="10" t="str">
        <f t="shared" si="14"/>
        <v/>
      </c>
      <c r="I828" s="19">
        <v>0</v>
      </c>
    </row>
    <row r="829" spans="2:9" ht="51" hidden="1" x14ac:dyDescent="0.2">
      <c r="B829" s="9" t="s">
        <v>10752</v>
      </c>
      <c r="C829" s="12" t="s">
        <v>84</v>
      </c>
      <c r="D829" s="14" t="s">
        <v>11579</v>
      </c>
      <c r="E829" s="10">
        <v>0</v>
      </c>
      <c r="F829" s="10" t="str">
        <f>IF(REKAPITULACIJA!$F$48*I829=0,"",REKAPITULACIJA!$F$48*I829)</f>
        <v/>
      </c>
      <c r="G829" s="10" t="str">
        <f t="shared" si="14"/>
        <v/>
      </c>
      <c r="I829" s="19">
        <v>0</v>
      </c>
    </row>
    <row r="830" spans="2:9" ht="51" hidden="1" x14ac:dyDescent="0.2">
      <c r="B830" s="9" t="s">
        <v>10753</v>
      </c>
      <c r="C830" s="12" t="s">
        <v>84</v>
      </c>
      <c r="D830" s="14" t="s">
        <v>11580</v>
      </c>
      <c r="E830" s="10">
        <v>0</v>
      </c>
      <c r="F830" s="10" t="str">
        <f>IF(REKAPITULACIJA!$F$48*I830=0,"",REKAPITULACIJA!$F$48*I830)</f>
        <v/>
      </c>
      <c r="G830" s="10" t="str">
        <f t="shared" si="14"/>
        <v/>
      </c>
      <c r="I830" s="19">
        <v>0</v>
      </c>
    </row>
    <row r="831" spans="2:9" ht="51" hidden="1" x14ac:dyDescent="0.2">
      <c r="B831" s="9" t="s">
        <v>10754</v>
      </c>
      <c r="C831" s="12" t="s">
        <v>84</v>
      </c>
      <c r="D831" s="14" t="s">
        <v>11582</v>
      </c>
      <c r="E831" s="10">
        <v>0</v>
      </c>
      <c r="F831" s="10" t="str">
        <f>IF(REKAPITULACIJA!$F$48*I831=0,"",REKAPITULACIJA!$F$48*I831)</f>
        <v/>
      </c>
      <c r="G831" s="10" t="str">
        <f t="shared" si="14"/>
        <v/>
      </c>
      <c r="I831" s="19">
        <v>0</v>
      </c>
    </row>
    <row r="832" spans="2:9" ht="51" hidden="1" x14ac:dyDescent="0.2">
      <c r="B832" s="9" t="s">
        <v>10755</v>
      </c>
      <c r="C832" s="12" t="s">
        <v>84</v>
      </c>
      <c r="D832" s="14" t="s">
        <v>11581</v>
      </c>
      <c r="E832" s="10">
        <v>0</v>
      </c>
      <c r="F832" s="10" t="str">
        <f>IF(REKAPITULACIJA!$F$48*I832=0,"",REKAPITULACIJA!$F$48*I832)</f>
        <v/>
      </c>
      <c r="G832" s="10" t="str">
        <f t="shared" si="14"/>
        <v/>
      </c>
      <c r="I832" s="19">
        <v>0</v>
      </c>
    </row>
    <row r="833" spans="2:9" ht="51" hidden="1" x14ac:dyDescent="0.2">
      <c r="B833" s="9" t="s">
        <v>10756</v>
      </c>
      <c r="C833" s="12" t="s">
        <v>84</v>
      </c>
      <c r="D833" s="14" t="s">
        <v>11583</v>
      </c>
      <c r="E833" s="10">
        <v>0</v>
      </c>
      <c r="F833" s="10" t="str">
        <f>IF(REKAPITULACIJA!$F$48*I833=0,"",REKAPITULACIJA!$F$48*I833)</f>
        <v/>
      </c>
      <c r="G833" s="10" t="str">
        <f t="shared" si="14"/>
        <v/>
      </c>
      <c r="I833" s="19">
        <v>0</v>
      </c>
    </row>
    <row r="834" spans="2:9" ht="51" hidden="1" x14ac:dyDescent="0.2">
      <c r="B834" s="9" t="s">
        <v>10757</v>
      </c>
      <c r="C834" s="12" t="s">
        <v>84</v>
      </c>
      <c r="D834" s="14" t="s">
        <v>11584</v>
      </c>
      <c r="E834" s="10">
        <v>0</v>
      </c>
      <c r="F834" s="10" t="str">
        <f>IF(REKAPITULACIJA!$F$48*I834=0,"",REKAPITULACIJA!$F$48*I834)</f>
        <v/>
      </c>
      <c r="G834" s="10" t="str">
        <f t="shared" si="14"/>
        <v/>
      </c>
      <c r="I834" s="19">
        <v>0</v>
      </c>
    </row>
    <row r="835" spans="2:9" ht="51" hidden="1" x14ac:dyDescent="0.2">
      <c r="B835" s="9" t="s">
        <v>10758</v>
      </c>
      <c r="C835" s="12" t="s">
        <v>84</v>
      </c>
      <c r="D835" s="14" t="s">
        <v>11585</v>
      </c>
      <c r="E835" s="10">
        <v>0</v>
      </c>
      <c r="F835" s="10" t="str">
        <f>IF(REKAPITULACIJA!$F$48*I835=0,"",REKAPITULACIJA!$F$48*I835)</f>
        <v/>
      </c>
      <c r="G835" s="10" t="str">
        <f t="shared" si="14"/>
        <v/>
      </c>
      <c r="I835" s="19">
        <v>0</v>
      </c>
    </row>
    <row r="836" spans="2:9" ht="51" hidden="1" x14ac:dyDescent="0.2">
      <c r="B836" s="9" t="s">
        <v>10759</v>
      </c>
      <c r="C836" s="12" t="s">
        <v>84</v>
      </c>
      <c r="D836" s="14" t="s">
        <v>11586</v>
      </c>
      <c r="E836" s="10">
        <v>0</v>
      </c>
      <c r="F836" s="10" t="str">
        <f>IF(REKAPITULACIJA!$F$48*I836=0,"",REKAPITULACIJA!$F$48*I836)</f>
        <v/>
      </c>
      <c r="G836" s="10" t="str">
        <f t="shared" si="14"/>
        <v/>
      </c>
      <c r="I836" s="19">
        <v>0</v>
      </c>
    </row>
    <row r="837" spans="2:9" ht="51" hidden="1" x14ac:dyDescent="0.2">
      <c r="B837" s="9" t="s">
        <v>10760</v>
      </c>
      <c r="C837" s="12" t="s">
        <v>84</v>
      </c>
      <c r="D837" s="14" t="s">
        <v>11587</v>
      </c>
      <c r="E837" s="10">
        <v>0</v>
      </c>
      <c r="F837" s="10" t="str">
        <f>IF(REKAPITULACIJA!$F$48*I837=0,"",REKAPITULACIJA!$F$48*I837)</f>
        <v/>
      </c>
      <c r="G837" s="10" t="str">
        <f t="shared" si="14"/>
        <v/>
      </c>
      <c r="I837" s="19">
        <v>0</v>
      </c>
    </row>
    <row r="838" spans="2:9" ht="51" hidden="1" x14ac:dyDescent="0.2">
      <c r="B838" s="9" t="s">
        <v>10761</v>
      </c>
      <c r="C838" s="12" t="s">
        <v>84</v>
      </c>
      <c r="D838" s="14" t="s">
        <v>11588</v>
      </c>
      <c r="E838" s="10">
        <v>0</v>
      </c>
      <c r="F838" s="10" t="str">
        <f>IF(REKAPITULACIJA!$F$48*I838=0,"",REKAPITULACIJA!$F$48*I838)</f>
        <v/>
      </c>
      <c r="G838" s="10" t="str">
        <f t="shared" si="14"/>
        <v/>
      </c>
      <c r="I838" s="19">
        <v>0</v>
      </c>
    </row>
    <row r="839" spans="2:9" ht="51" hidden="1" x14ac:dyDescent="0.2">
      <c r="B839" s="9" t="s">
        <v>10762</v>
      </c>
      <c r="C839" s="12" t="s">
        <v>84</v>
      </c>
      <c r="D839" s="14" t="s">
        <v>11589</v>
      </c>
      <c r="E839" s="10">
        <v>0</v>
      </c>
      <c r="F839" s="10" t="str">
        <f>IF(REKAPITULACIJA!$F$48*I839=0,"",REKAPITULACIJA!$F$48*I839)</f>
        <v/>
      </c>
      <c r="G839" s="10" t="str">
        <f t="shared" si="14"/>
        <v/>
      </c>
      <c r="I839" s="19">
        <v>0</v>
      </c>
    </row>
    <row r="840" spans="2:9" ht="51" hidden="1" x14ac:dyDescent="0.2">
      <c r="B840" s="9" t="s">
        <v>10763</v>
      </c>
      <c r="C840" s="12" t="s">
        <v>84</v>
      </c>
      <c r="D840" s="14" t="s">
        <v>11590</v>
      </c>
      <c r="E840" s="10">
        <v>0</v>
      </c>
      <c r="F840" s="10" t="str">
        <f>IF(REKAPITULACIJA!$F$48*I840=0,"",REKAPITULACIJA!$F$48*I840)</f>
        <v/>
      </c>
      <c r="G840" s="10" t="str">
        <f t="shared" si="14"/>
        <v/>
      </c>
      <c r="I840" s="19">
        <v>0</v>
      </c>
    </row>
    <row r="841" spans="2:9" ht="51" hidden="1" x14ac:dyDescent="0.2">
      <c r="B841" s="9" t="s">
        <v>10764</v>
      </c>
      <c r="C841" s="12" t="s">
        <v>84</v>
      </c>
      <c r="D841" s="14" t="s">
        <v>11591</v>
      </c>
      <c r="E841" s="10">
        <v>0</v>
      </c>
      <c r="F841" s="10" t="str">
        <f>IF(REKAPITULACIJA!$F$48*I841=0,"",REKAPITULACIJA!$F$48*I841)</f>
        <v/>
      </c>
      <c r="G841" s="10" t="str">
        <f t="shared" si="14"/>
        <v/>
      </c>
      <c r="I841" s="19">
        <v>0</v>
      </c>
    </row>
    <row r="842" spans="2:9" ht="51" hidden="1" x14ac:dyDescent="0.2">
      <c r="B842" s="9" t="s">
        <v>10765</v>
      </c>
      <c r="C842" s="12" t="s">
        <v>84</v>
      </c>
      <c r="D842" s="14" t="s">
        <v>11592</v>
      </c>
      <c r="E842" s="10">
        <v>0</v>
      </c>
      <c r="F842" s="10" t="str">
        <f>IF(REKAPITULACIJA!$F$48*I842=0,"",REKAPITULACIJA!$F$48*I842)</f>
        <v/>
      </c>
      <c r="G842" s="10" t="str">
        <f t="shared" si="14"/>
        <v/>
      </c>
      <c r="I842" s="19">
        <v>0</v>
      </c>
    </row>
    <row r="843" spans="2:9" ht="51" hidden="1" x14ac:dyDescent="0.2">
      <c r="B843" s="9" t="s">
        <v>10766</v>
      </c>
      <c r="C843" s="12" t="s">
        <v>84</v>
      </c>
      <c r="D843" s="14" t="s">
        <v>11593</v>
      </c>
      <c r="E843" s="10">
        <v>0</v>
      </c>
      <c r="F843" s="10" t="str">
        <f>IF(REKAPITULACIJA!$F$48*I843=0,"",REKAPITULACIJA!$F$48*I843)</f>
        <v/>
      </c>
      <c r="G843" s="10" t="str">
        <f t="shared" si="14"/>
        <v/>
      </c>
      <c r="I843" s="19">
        <v>0</v>
      </c>
    </row>
    <row r="844" spans="2:9" ht="51" hidden="1" x14ac:dyDescent="0.2">
      <c r="B844" s="9" t="s">
        <v>10767</v>
      </c>
      <c r="C844" s="12" t="s">
        <v>84</v>
      </c>
      <c r="D844" s="14" t="s">
        <v>11594</v>
      </c>
      <c r="E844" s="10">
        <v>0</v>
      </c>
      <c r="F844" s="10" t="str">
        <f>IF(REKAPITULACIJA!$F$48*I844=0,"",REKAPITULACIJA!$F$48*I844)</f>
        <v/>
      </c>
      <c r="G844" s="10" t="str">
        <f t="shared" si="14"/>
        <v/>
      </c>
      <c r="I844" s="19">
        <v>0</v>
      </c>
    </row>
    <row r="845" spans="2:9" ht="51" hidden="1" x14ac:dyDescent="0.2">
      <c r="B845" s="9" t="s">
        <v>10768</v>
      </c>
      <c r="C845" s="12" t="s">
        <v>84</v>
      </c>
      <c r="D845" s="14" t="s">
        <v>11595</v>
      </c>
      <c r="E845" s="10">
        <v>0</v>
      </c>
      <c r="F845" s="10" t="str">
        <f>IF(REKAPITULACIJA!$F$48*I845=0,"",REKAPITULACIJA!$F$48*I845)</f>
        <v/>
      </c>
      <c r="G845" s="10" t="str">
        <f t="shared" si="14"/>
        <v/>
      </c>
      <c r="I845" s="19">
        <v>0</v>
      </c>
    </row>
    <row r="846" spans="2:9" ht="51" hidden="1" x14ac:dyDescent="0.2">
      <c r="B846" s="9" t="s">
        <v>10769</v>
      </c>
      <c r="C846" s="12" t="s">
        <v>84</v>
      </c>
      <c r="D846" s="14" t="s">
        <v>11596</v>
      </c>
      <c r="E846" s="10">
        <v>0</v>
      </c>
      <c r="F846" s="10" t="str">
        <f>IF(REKAPITULACIJA!$F$48*I846=0,"",REKAPITULACIJA!$F$48*I846)</f>
        <v/>
      </c>
      <c r="G846" s="10" t="str">
        <f t="shared" si="14"/>
        <v/>
      </c>
      <c r="I846" s="19">
        <v>0</v>
      </c>
    </row>
    <row r="847" spans="2:9" ht="51" hidden="1" x14ac:dyDescent="0.2">
      <c r="B847" s="9" t="s">
        <v>10770</v>
      </c>
      <c r="C847" s="12" t="s">
        <v>84</v>
      </c>
      <c r="D847" s="14" t="s">
        <v>11597</v>
      </c>
      <c r="E847" s="10">
        <v>0</v>
      </c>
      <c r="F847" s="10" t="str">
        <f>IF(REKAPITULACIJA!$F$48*I847=0,"",REKAPITULACIJA!$F$48*I847)</f>
        <v/>
      </c>
      <c r="G847" s="10" t="str">
        <f t="shared" si="14"/>
        <v/>
      </c>
      <c r="I847" s="19">
        <v>0</v>
      </c>
    </row>
    <row r="848" spans="2:9" ht="51" hidden="1" x14ac:dyDescent="0.2">
      <c r="B848" s="9" t="s">
        <v>10771</v>
      </c>
      <c r="C848" s="12" t="s">
        <v>84</v>
      </c>
      <c r="D848" s="14" t="s">
        <v>11598</v>
      </c>
      <c r="E848" s="10">
        <v>0</v>
      </c>
      <c r="F848" s="10" t="str">
        <f>IF(REKAPITULACIJA!$F$48*I848=0,"",REKAPITULACIJA!$F$48*I848)</f>
        <v/>
      </c>
      <c r="G848" s="10" t="str">
        <f t="shared" si="14"/>
        <v/>
      </c>
      <c r="I848" s="19">
        <v>0</v>
      </c>
    </row>
    <row r="849" spans="2:9" ht="51" hidden="1" x14ac:dyDescent="0.2">
      <c r="B849" s="9" t="s">
        <v>10772</v>
      </c>
      <c r="C849" s="12" t="s">
        <v>84</v>
      </c>
      <c r="D849" s="14" t="s">
        <v>11599</v>
      </c>
      <c r="E849" s="10">
        <v>0</v>
      </c>
      <c r="F849" s="10" t="str">
        <f>IF(REKAPITULACIJA!$F$48*I849=0,"",REKAPITULACIJA!$F$48*I849)</f>
        <v/>
      </c>
      <c r="G849" s="10" t="str">
        <f t="shared" si="14"/>
        <v/>
      </c>
      <c r="I849" s="19">
        <v>0</v>
      </c>
    </row>
    <row r="850" spans="2:9" ht="51" hidden="1" x14ac:dyDescent="0.2">
      <c r="B850" s="9" t="s">
        <v>10773</v>
      </c>
      <c r="C850" s="12" t="s">
        <v>84</v>
      </c>
      <c r="D850" s="14" t="s">
        <v>11600</v>
      </c>
      <c r="E850" s="10">
        <v>0</v>
      </c>
      <c r="F850" s="10" t="str">
        <f>IF(REKAPITULACIJA!$F$48*I850=0,"",REKAPITULACIJA!$F$48*I850)</f>
        <v/>
      </c>
      <c r="G850" s="10" t="str">
        <f t="shared" si="14"/>
        <v/>
      </c>
      <c r="I850" s="19">
        <v>0</v>
      </c>
    </row>
    <row r="851" spans="2:9" ht="51" hidden="1" x14ac:dyDescent="0.2">
      <c r="B851" s="9" t="s">
        <v>10774</v>
      </c>
      <c r="C851" s="12" t="s">
        <v>84</v>
      </c>
      <c r="D851" s="14" t="s">
        <v>11601</v>
      </c>
      <c r="E851" s="10">
        <v>0</v>
      </c>
      <c r="F851" s="10" t="str">
        <f>IF(REKAPITULACIJA!$F$48*I851=0,"",REKAPITULACIJA!$F$48*I851)</f>
        <v/>
      </c>
      <c r="G851" s="10" t="str">
        <f t="shared" si="14"/>
        <v/>
      </c>
      <c r="I851" s="19">
        <v>0</v>
      </c>
    </row>
    <row r="852" spans="2:9" ht="51" hidden="1" x14ac:dyDescent="0.2">
      <c r="B852" s="9" t="s">
        <v>10775</v>
      </c>
      <c r="C852" s="12" t="s">
        <v>84</v>
      </c>
      <c r="D852" s="14" t="s">
        <v>11602</v>
      </c>
      <c r="E852" s="10">
        <v>0</v>
      </c>
      <c r="F852" s="10" t="str">
        <f>IF(REKAPITULACIJA!$F$48*I852=0,"",REKAPITULACIJA!$F$48*I852)</f>
        <v/>
      </c>
      <c r="G852" s="10" t="str">
        <f t="shared" si="14"/>
        <v/>
      </c>
      <c r="I852" s="19">
        <v>0</v>
      </c>
    </row>
    <row r="853" spans="2:9" ht="51" hidden="1" x14ac:dyDescent="0.2">
      <c r="B853" s="9" t="s">
        <v>10776</v>
      </c>
      <c r="C853" s="12" t="s">
        <v>84</v>
      </c>
      <c r="D853" s="14" t="s">
        <v>11603</v>
      </c>
      <c r="E853" s="10">
        <v>0</v>
      </c>
      <c r="F853" s="10" t="str">
        <f>IF(REKAPITULACIJA!$F$48*I853=0,"",REKAPITULACIJA!$F$48*I853)</f>
        <v/>
      </c>
      <c r="G853" s="10" t="str">
        <f t="shared" si="14"/>
        <v/>
      </c>
      <c r="I853" s="19">
        <v>0</v>
      </c>
    </row>
    <row r="854" spans="2:9" ht="51" hidden="1" x14ac:dyDescent="0.2">
      <c r="B854" s="9" t="s">
        <v>10777</v>
      </c>
      <c r="C854" s="12" t="s">
        <v>84</v>
      </c>
      <c r="D854" s="14" t="s">
        <v>11604</v>
      </c>
      <c r="E854" s="10">
        <v>0</v>
      </c>
      <c r="F854" s="10" t="str">
        <f>IF(REKAPITULACIJA!$F$48*I854=0,"",REKAPITULACIJA!$F$48*I854)</f>
        <v/>
      </c>
      <c r="G854" s="10" t="str">
        <f t="shared" si="14"/>
        <v/>
      </c>
      <c r="I854" s="19">
        <v>0</v>
      </c>
    </row>
    <row r="855" spans="2:9" ht="51" hidden="1" x14ac:dyDescent="0.2">
      <c r="B855" s="9" t="s">
        <v>10778</v>
      </c>
      <c r="C855" s="12" t="s">
        <v>84</v>
      </c>
      <c r="D855" s="14" t="s">
        <v>11605</v>
      </c>
      <c r="E855" s="10">
        <v>0</v>
      </c>
      <c r="F855" s="10" t="str">
        <f>IF(REKAPITULACIJA!$F$48*I855=0,"",REKAPITULACIJA!$F$48*I855)</f>
        <v/>
      </c>
      <c r="G855" s="10" t="str">
        <f t="shared" si="14"/>
        <v/>
      </c>
      <c r="I855" s="19">
        <v>0</v>
      </c>
    </row>
    <row r="856" spans="2:9" ht="51" hidden="1" x14ac:dyDescent="0.2">
      <c r="B856" s="9" t="s">
        <v>10779</v>
      </c>
      <c r="C856" s="12" t="s">
        <v>84</v>
      </c>
      <c r="D856" s="14" t="s">
        <v>11606</v>
      </c>
      <c r="E856" s="10">
        <v>0</v>
      </c>
      <c r="F856" s="10" t="str">
        <f>IF(REKAPITULACIJA!$F$48*I856=0,"",REKAPITULACIJA!$F$48*I856)</f>
        <v/>
      </c>
      <c r="G856" s="10" t="str">
        <f t="shared" si="14"/>
        <v/>
      </c>
      <c r="I856" s="19">
        <v>0</v>
      </c>
    </row>
    <row r="857" spans="2:9" ht="51" hidden="1" x14ac:dyDescent="0.2">
      <c r="B857" s="9" t="s">
        <v>10780</v>
      </c>
      <c r="C857" s="12" t="s">
        <v>84</v>
      </c>
      <c r="D857" s="14" t="s">
        <v>11607</v>
      </c>
      <c r="E857" s="10">
        <v>0</v>
      </c>
      <c r="F857" s="10" t="str">
        <f>IF(REKAPITULACIJA!$F$48*I857=0,"",REKAPITULACIJA!$F$48*I857)</f>
        <v/>
      </c>
      <c r="G857" s="10" t="str">
        <f t="shared" si="14"/>
        <v/>
      </c>
      <c r="I857" s="19">
        <v>0</v>
      </c>
    </row>
    <row r="858" spans="2:9" ht="51" hidden="1" x14ac:dyDescent="0.2">
      <c r="B858" s="9" t="s">
        <v>10781</v>
      </c>
      <c r="C858" s="12" t="s">
        <v>84</v>
      </c>
      <c r="D858" s="14" t="s">
        <v>11608</v>
      </c>
      <c r="E858" s="10">
        <v>0</v>
      </c>
      <c r="F858" s="10" t="str">
        <f>IF(REKAPITULACIJA!$F$48*I858=0,"",REKAPITULACIJA!$F$48*I858)</f>
        <v/>
      </c>
      <c r="G858" s="10" t="str">
        <f t="shared" si="14"/>
        <v/>
      </c>
      <c r="I858" s="19">
        <v>0</v>
      </c>
    </row>
    <row r="859" spans="2:9" ht="51" hidden="1" x14ac:dyDescent="0.2">
      <c r="B859" s="9" t="s">
        <v>10782</v>
      </c>
      <c r="C859" s="12" t="s">
        <v>13</v>
      </c>
      <c r="D859" s="14" t="s">
        <v>11609</v>
      </c>
      <c r="E859" s="10">
        <v>0</v>
      </c>
      <c r="F859" s="10" t="str">
        <f>IF(REKAPITULACIJA!$F$48*I859=0,"",REKAPITULACIJA!$F$48*I859)</f>
        <v/>
      </c>
      <c r="G859" s="10" t="str">
        <f t="shared" si="14"/>
        <v/>
      </c>
      <c r="I859" s="19">
        <v>0</v>
      </c>
    </row>
    <row r="860" spans="2:9" ht="51" hidden="1" x14ac:dyDescent="0.2">
      <c r="B860" s="9" t="s">
        <v>10783</v>
      </c>
      <c r="C860" s="12" t="s">
        <v>13</v>
      </c>
      <c r="D860" s="14" t="s">
        <v>11610</v>
      </c>
      <c r="E860" s="10">
        <v>0</v>
      </c>
      <c r="F860" s="10" t="str">
        <f>IF(REKAPITULACIJA!$F$48*I860=0,"",REKAPITULACIJA!$F$48*I860)</f>
        <v/>
      </c>
      <c r="G860" s="10" t="str">
        <f t="shared" si="14"/>
        <v/>
      </c>
      <c r="I860" s="19">
        <v>0</v>
      </c>
    </row>
    <row r="861" spans="2:9" ht="51" hidden="1" x14ac:dyDescent="0.2">
      <c r="B861" s="9" t="s">
        <v>10784</v>
      </c>
      <c r="C861" s="12" t="s">
        <v>13</v>
      </c>
      <c r="D861" s="14" t="s">
        <v>10785</v>
      </c>
      <c r="E861" s="10">
        <v>0</v>
      </c>
      <c r="F861" s="10" t="str">
        <f>IF(REKAPITULACIJA!$F$48*I861=0,"",REKAPITULACIJA!$F$48*I861)</f>
        <v/>
      </c>
      <c r="G861" s="10" t="str">
        <f t="shared" si="14"/>
        <v/>
      </c>
      <c r="I861" s="19">
        <v>0</v>
      </c>
    </row>
    <row r="862" spans="2:9" ht="51" hidden="1" x14ac:dyDescent="0.2">
      <c r="B862" s="9" t="s">
        <v>10786</v>
      </c>
      <c r="C862" s="12" t="s">
        <v>13</v>
      </c>
      <c r="D862" s="14" t="s">
        <v>10787</v>
      </c>
      <c r="E862" s="10">
        <v>0</v>
      </c>
      <c r="F862" s="10" t="str">
        <f>IF(REKAPITULACIJA!$F$48*I862=0,"",REKAPITULACIJA!$F$48*I862)</f>
        <v/>
      </c>
      <c r="G862" s="10" t="str">
        <f t="shared" si="14"/>
        <v/>
      </c>
      <c r="I862" s="19">
        <v>0</v>
      </c>
    </row>
    <row r="863" spans="2:9" ht="51" hidden="1" x14ac:dyDescent="0.2">
      <c r="B863" s="9" t="s">
        <v>10788</v>
      </c>
      <c r="C863" s="12" t="s">
        <v>13</v>
      </c>
      <c r="D863" s="14" t="s">
        <v>11611</v>
      </c>
      <c r="E863" s="10">
        <v>0</v>
      </c>
      <c r="F863" s="10" t="str">
        <f>IF(REKAPITULACIJA!$F$48*I863=0,"",REKAPITULACIJA!$F$48*I863)</f>
        <v/>
      </c>
      <c r="G863" s="10" t="str">
        <f t="shared" si="14"/>
        <v/>
      </c>
      <c r="I863" s="19">
        <v>0</v>
      </c>
    </row>
    <row r="864" spans="2:9" ht="38.25" hidden="1" x14ac:dyDescent="0.2">
      <c r="B864" s="9" t="s">
        <v>10789</v>
      </c>
      <c r="C864" s="12" t="s">
        <v>13</v>
      </c>
      <c r="D864" s="14" t="s">
        <v>11612</v>
      </c>
      <c r="E864" s="10">
        <v>0</v>
      </c>
      <c r="F864" s="10" t="str">
        <f>IF(REKAPITULACIJA!$F$48*I864=0,"",REKAPITULACIJA!$F$48*I864)</f>
        <v/>
      </c>
      <c r="G864" s="10" t="str">
        <f t="shared" si="14"/>
        <v/>
      </c>
      <c r="I864" s="19">
        <v>0</v>
      </c>
    </row>
    <row r="865" spans="2:9" ht="38.25" hidden="1" x14ac:dyDescent="0.2">
      <c r="B865" s="9" t="s">
        <v>10790</v>
      </c>
      <c r="C865" s="12" t="s">
        <v>13</v>
      </c>
      <c r="D865" s="14" t="s">
        <v>10791</v>
      </c>
      <c r="E865" s="10">
        <v>0</v>
      </c>
      <c r="F865" s="10" t="str">
        <f>IF(REKAPITULACIJA!$F$48*I865=0,"",REKAPITULACIJA!$F$48*I865)</f>
        <v/>
      </c>
      <c r="G865" s="10" t="str">
        <f t="shared" si="14"/>
        <v/>
      </c>
      <c r="I865" s="19">
        <v>0</v>
      </c>
    </row>
    <row r="866" spans="2:9" ht="51" hidden="1" x14ac:dyDescent="0.2">
      <c r="B866" s="9" t="s">
        <v>10792</v>
      </c>
      <c r="C866" s="12" t="s">
        <v>13</v>
      </c>
      <c r="D866" s="14" t="s">
        <v>11613</v>
      </c>
      <c r="E866" s="10">
        <v>0</v>
      </c>
      <c r="F866" s="10" t="str">
        <f>IF(REKAPITULACIJA!$F$48*I866=0,"",REKAPITULACIJA!$F$48*I866)</f>
        <v/>
      </c>
      <c r="G866" s="10" t="str">
        <f t="shared" si="14"/>
        <v/>
      </c>
      <c r="I866" s="19">
        <v>0</v>
      </c>
    </row>
    <row r="867" spans="2:9" ht="51" hidden="1" x14ac:dyDescent="0.2">
      <c r="B867" s="9" t="s">
        <v>10793</v>
      </c>
      <c r="C867" s="12" t="s">
        <v>13</v>
      </c>
      <c r="D867" s="14" t="s">
        <v>11614</v>
      </c>
      <c r="E867" s="10">
        <v>0</v>
      </c>
      <c r="F867" s="10" t="str">
        <f>IF(REKAPITULACIJA!$F$48*I867=0,"",REKAPITULACIJA!$F$48*I867)</f>
        <v/>
      </c>
      <c r="G867" s="10" t="str">
        <f t="shared" si="14"/>
        <v/>
      </c>
      <c r="I867" s="19">
        <v>0</v>
      </c>
    </row>
    <row r="868" spans="2:9" ht="38.25" hidden="1" x14ac:dyDescent="0.2">
      <c r="B868" s="9" t="s">
        <v>10794</v>
      </c>
      <c r="C868" s="12" t="s">
        <v>13</v>
      </c>
      <c r="D868" s="14" t="s">
        <v>11615</v>
      </c>
      <c r="E868" s="10">
        <v>0</v>
      </c>
      <c r="F868" s="10" t="str">
        <f>IF(REKAPITULACIJA!$F$48*I868=0,"",REKAPITULACIJA!$F$48*I868)</f>
        <v/>
      </c>
      <c r="G868" s="10" t="str">
        <f t="shared" si="14"/>
        <v/>
      </c>
      <c r="I868" s="19">
        <v>0</v>
      </c>
    </row>
    <row r="869" spans="2:9" ht="38.25" hidden="1" x14ac:dyDescent="0.2">
      <c r="B869" s="9" t="s">
        <v>10795</v>
      </c>
      <c r="C869" s="12" t="s">
        <v>47</v>
      </c>
      <c r="D869" s="14" t="s">
        <v>11616</v>
      </c>
      <c r="E869" s="10">
        <v>0</v>
      </c>
      <c r="F869" s="10" t="str">
        <f>IF(REKAPITULACIJA!$F$48*I869=0,"",REKAPITULACIJA!$F$48*I869)</f>
        <v/>
      </c>
      <c r="G869" s="10" t="str">
        <f t="shared" si="14"/>
        <v/>
      </c>
      <c r="I869" s="19">
        <v>0</v>
      </c>
    </row>
    <row r="870" spans="2:9" ht="38.25" hidden="1" x14ac:dyDescent="0.2">
      <c r="B870" s="9" t="s">
        <v>10796</v>
      </c>
      <c r="C870" s="12" t="s">
        <v>47</v>
      </c>
      <c r="D870" s="14" t="s">
        <v>11617</v>
      </c>
      <c r="E870" s="10">
        <v>0</v>
      </c>
      <c r="F870" s="10" t="str">
        <f>IF(REKAPITULACIJA!$F$48*I870=0,"",REKAPITULACIJA!$F$48*I870)</f>
        <v/>
      </c>
      <c r="G870" s="10" t="str">
        <f t="shared" si="14"/>
        <v/>
      </c>
      <c r="I870" s="19">
        <v>0</v>
      </c>
    </row>
    <row r="871" spans="2:9" ht="38.25" hidden="1" x14ac:dyDescent="0.2">
      <c r="B871" s="9" t="s">
        <v>10797</v>
      </c>
      <c r="C871" s="12" t="s">
        <v>47</v>
      </c>
      <c r="D871" s="14" t="s">
        <v>11618</v>
      </c>
      <c r="E871" s="10">
        <v>0</v>
      </c>
      <c r="F871" s="10" t="str">
        <f>IF(REKAPITULACIJA!$F$48*I871=0,"",REKAPITULACIJA!$F$48*I871)</f>
        <v/>
      </c>
      <c r="G871" s="10" t="str">
        <f t="shared" si="14"/>
        <v/>
      </c>
      <c r="I871" s="19">
        <v>0</v>
      </c>
    </row>
    <row r="872" spans="2:9" ht="38.25" hidden="1" x14ac:dyDescent="0.2">
      <c r="B872" s="9" t="s">
        <v>10798</v>
      </c>
      <c r="C872" s="12" t="s">
        <v>47</v>
      </c>
      <c r="D872" s="14" t="s">
        <v>11619</v>
      </c>
      <c r="E872" s="10">
        <v>0</v>
      </c>
      <c r="F872" s="10" t="str">
        <f>IF(REKAPITULACIJA!$F$48*I872=0,"",REKAPITULACIJA!$F$48*I872)</f>
        <v/>
      </c>
      <c r="G872" s="10" t="str">
        <f t="shared" si="14"/>
        <v/>
      </c>
      <c r="I872" s="19">
        <v>0</v>
      </c>
    </row>
    <row r="873" spans="2:9" ht="38.25" hidden="1" x14ac:dyDescent="0.2">
      <c r="B873" s="9" t="s">
        <v>10799</v>
      </c>
      <c r="C873" s="12" t="s">
        <v>84</v>
      </c>
      <c r="D873" s="14" t="s">
        <v>11620</v>
      </c>
      <c r="E873" s="10">
        <v>0</v>
      </c>
      <c r="F873" s="10" t="str">
        <f>IF(REKAPITULACIJA!$F$48*I873=0,"",REKAPITULACIJA!$F$48*I873)</f>
        <v/>
      </c>
      <c r="G873" s="10" t="str">
        <f t="shared" si="14"/>
        <v/>
      </c>
      <c r="I873" s="19">
        <v>0</v>
      </c>
    </row>
    <row r="874" spans="2:9" ht="38.25" hidden="1" x14ac:dyDescent="0.2">
      <c r="B874" s="9" t="s">
        <v>10800</v>
      </c>
      <c r="C874" s="12" t="s">
        <v>84</v>
      </c>
      <c r="D874" s="14" t="s">
        <v>11621</v>
      </c>
      <c r="E874" s="10">
        <v>0</v>
      </c>
      <c r="F874" s="10" t="str">
        <f>IF(REKAPITULACIJA!$F$48*I874=0,"",REKAPITULACIJA!$F$48*I874)</f>
        <v/>
      </c>
      <c r="G874" s="10" t="str">
        <f t="shared" si="14"/>
        <v/>
      </c>
      <c r="I874" s="19">
        <v>0</v>
      </c>
    </row>
    <row r="875" spans="2:9" ht="38.25" hidden="1" x14ac:dyDescent="0.2">
      <c r="B875" s="9" t="s">
        <v>10801</v>
      </c>
      <c r="C875" s="12" t="s">
        <v>84</v>
      </c>
      <c r="D875" s="14" t="s">
        <v>11622</v>
      </c>
      <c r="E875" s="10">
        <v>0</v>
      </c>
      <c r="F875" s="10" t="str">
        <f>IF(REKAPITULACIJA!$F$48*I875=0,"",REKAPITULACIJA!$F$48*I875)</f>
        <v/>
      </c>
      <c r="G875" s="10" t="str">
        <f t="shared" ref="G875:G917" si="15">IF(F875="","",E875*F875)</f>
        <v/>
      </c>
      <c r="I875" s="19">
        <v>0</v>
      </c>
    </row>
    <row r="876" spans="2:9" ht="38.25" hidden="1" x14ac:dyDescent="0.2">
      <c r="B876" s="9" t="s">
        <v>10802</v>
      </c>
      <c r="C876" s="12" t="s">
        <v>84</v>
      </c>
      <c r="D876" s="14" t="s">
        <v>11623</v>
      </c>
      <c r="E876" s="10">
        <v>0</v>
      </c>
      <c r="F876" s="10" t="str">
        <f>IF(REKAPITULACIJA!$F$48*I876=0,"",REKAPITULACIJA!$F$48*I876)</f>
        <v/>
      </c>
      <c r="G876" s="10" t="str">
        <f t="shared" si="15"/>
        <v/>
      </c>
      <c r="I876" s="19">
        <v>0</v>
      </c>
    </row>
    <row r="877" spans="2:9" ht="51" hidden="1" x14ac:dyDescent="0.2">
      <c r="B877" s="9" t="s">
        <v>10803</v>
      </c>
      <c r="C877" s="12" t="s">
        <v>47</v>
      </c>
      <c r="D877" s="14" t="s">
        <v>11624</v>
      </c>
      <c r="E877" s="10">
        <v>0</v>
      </c>
      <c r="F877" s="10" t="str">
        <f>IF(REKAPITULACIJA!$F$48*I877=0,"",REKAPITULACIJA!$F$48*I877)</f>
        <v/>
      </c>
      <c r="G877" s="10" t="str">
        <f t="shared" si="15"/>
        <v/>
      </c>
      <c r="I877" s="19">
        <v>0</v>
      </c>
    </row>
    <row r="878" spans="2:9" ht="51" hidden="1" x14ac:dyDescent="0.2">
      <c r="B878" s="9" t="s">
        <v>10804</v>
      </c>
      <c r="C878" s="12" t="s">
        <v>47</v>
      </c>
      <c r="D878" s="14" t="s">
        <v>11625</v>
      </c>
      <c r="E878" s="10">
        <v>0</v>
      </c>
      <c r="F878" s="10" t="str">
        <f>IF(REKAPITULACIJA!$F$48*I878=0,"",REKAPITULACIJA!$F$48*I878)</f>
        <v/>
      </c>
      <c r="G878" s="10" t="str">
        <f t="shared" si="15"/>
        <v/>
      </c>
      <c r="I878" s="19">
        <v>0</v>
      </c>
    </row>
    <row r="879" spans="2:9" ht="51" hidden="1" x14ac:dyDescent="0.2">
      <c r="B879" s="9" t="s">
        <v>10805</v>
      </c>
      <c r="C879" s="12" t="s">
        <v>47</v>
      </c>
      <c r="D879" s="14" t="s">
        <v>10806</v>
      </c>
      <c r="E879" s="10">
        <v>0</v>
      </c>
      <c r="F879" s="10" t="str">
        <f>IF(REKAPITULACIJA!$F$48*I879=0,"",REKAPITULACIJA!$F$48*I879)</f>
        <v/>
      </c>
      <c r="G879" s="10" t="str">
        <f t="shared" si="15"/>
        <v/>
      </c>
      <c r="I879" s="19">
        <v>0</v>
      </c>
    </row>
    <row r="880" spans="2:9" ht="51" hidden="1" x14ac:dyDescent="0.2">
      <c r="B880" s="9" t="s">
        <v>10807</v>
      </c>
      <c r="C880" s="12" t="s">
        <v>47</v>
      </c>
      <c r="D880" s="14" t="s">
        <v>11626</v>
      </c>
      <c r="E880" s="10">
        <v>0</v>
      </c>
      <c r="F880" s="10" t="str">
        <f>IF(REKAPITULACIJA!$F$48*I880=0,"",REKAPITULACIJA!$F$48*I880)</f>
        <v/>
      </c>
      <c r="G880" s="10" t="str">
        <f t="shared" si="15"/>
        <v/>
      </c>
      <c r="I880" s="19">
        <v>0</v>
      </c>
    </row>
    <row r="881" spans="2:9" ht="51" hidden="1" x14ac:dyDescent="0.2">
      <c r="B881" s="9" t="s">
        <v>10808</v>
      </c>
      <c r="C881" s="12" t="s">
        <v>47</v>
      </c>
      <c r="D881" s="14" t="s">
        <v>11627</v>
      </c>
      <c r="E881" s="10">
        <v>0</v>
      </c>
      <c r="F881" s="10" t="str">
        <f>IF(REKAPITULACIJA!$F$48*I881=0,"",REKAPITULACIJA!$F$48*I881)</f>
        <v/>
      </c>
      <c r="G881" s="10" t="str">
        <f t="shared" si="15"/>
        <v/>
      </c>
      <c r="I881" s="19">
        <v>0</v>
      </c>
    </row>
    <row r="882" spans="2:9" ht="51" hidden="1" x14ac:dyDescent="0.2">
      <c r="B882" s="9" t="s">
        <v>10809</v>
      </c>
      <c r="C882" s="12" t="s">
        <v>47</v>
      </c>
      <c r="D882" s="14" t="s">
        <v>11628</v>
      </c>
      <c r="E882" s="10">
        <v>0</v>
      </c>
      <c r="F882" s="10" t="str">
        <f>IF(REKAPITULACIJA!$F$48*I882=0,"",REKAPITULACIJA!$F$48*I882)</f>
        <v/>
      </c>
      <c r="G882" s="10" t="str">
        <f t="shared" si="15"/>
        <v/>
      </c>
      <c r="I882" s="19">
        <v>0</v>
      </c>
    </row>
    <row r="883" spans="2:9" ht="51" hidden="1" x14ac:dyDescent="0.2">
      <c r="B883" s="9" t="s">
        <v>10810</v>
      </c>
      <c r="C883" s="12" t="s">
        <v>47</v>
      </c>
      <c r="D883" s="14" t="s">
        <v>11629</v>
      </c>
      <c r="E883" s="10">
        <v>0</v>
      </c>
      <c r="F883" s="10" t="str">
        <f>IF(REKAPITULACIJA!$F$48*I883=0,"",REKAPITULACIJA!$F$48*I883)</f>
        <v/>
      </c>
      <c r="G883" s="10" t="str">
        <f t="shared" si="15"/>
        <v/>
      </c>
      <c r="I883" s="19">
        <v>0</v>
      </c>
    </row>
    <row r="884" spans="2:9" ht="51" hidden="1" x14ac:dyDescent="0.2">
      <c r="B884" s="9" t="s">
        <v>10811</v>
      </c>
      <c r="C884" s="12" t="s">
        <v>47</v>
      </c>
      <c r="D884" s="14" t="s">
        <v>11630</v>
      </c>
      <c r="E884" s="10">
        <v>0</v>
      </c>
      <c r="F884" s="10" t="str">
        <f>IF(REKAPITULACIJA!$F$48*I884=0,"",REKAPITULACIJA!$F$48*I884)</f>
        <v/>
      </c>
      <c r="G884" s="10" t="str">
        <f t="shared" si="15"/>
        <v/>
      </c>
      <c r="I884" s="19">
        <v>0</v>
      </c>
    </row>
    <row r="885" spans="2:9" ht="38.25" hidden="1" x14ac:dyDescent="0.2">
      <c r="B885" s="9" t="s">
        <v>10812</v>
      </c>
      <c r="C885" s="12" t="s">
        <v>13</v>
      </c>
      <c r="D885" s="14" t="s">
        <v>11631</v>
      </c>
      <c r="E885" s="10">
        <v>0</v>
      </c>
      <c r="F885" s="10" t="str">
        <f>IF(REKAPITULACIJA!$F$48*I885=0,"",REKAPITULACIJA!$F$48*I885)</f>
        <v/>
      </c>
      <c r="G885" s="10" t="str">
        <f t="shared" si="15"/>
        <v/>
      </c>
      <c r="I885" s="19">
        <v>0</v>
      </c>
    </row>
    <row r="886" spans="2:9" ht="38.25" hidden="1" x14ac:dyDescent="0.2">
      <c r="B886" s="9" t="s">
        <v>10813</v>
      </c>
      <c r="C886" s="12" t="s">
        <v>13</v>
      </c>
      <c r="D886" s="14" t="s">
        <v>11632</v>
      </c>
      <c r="E886" s="10">
        <v>0</v>
      </c>
      <c r="F886" s="10" t="str">
        <f>IF(REKAPITULACIJA!$F$48*I886=0,"",REKAPITULACIJA!$F$48*I886)</f>
        <v/>
      </c>
      <c r="G886" s="10" t="str">
        <f t="shared" si="15"/>
        <v/>
      </c>
      <c r="I886" s="19">
        <v>0</v>
      </c>
    </row>
    <row r="887" spans="2:9" ht="51" hidden="1" x14ac:dyDescent="0.2">
      <c r="B887" s="9" t="s">
        <v>10814</v>
      </c>
      <c r="C887" s="12" t="s">
        <v>84</v>
      </c>
      <c r="D887" s="14" t="s">
        <v>11633</v>
      </c>
      <c r="E887" s="10">
        <v>0</v>
      </c>
      <c r="F887" s="10" t="str">
        <f>IF(REKAPITULACIJA!$F$48*I887=0,"",REKAPITULACIJA!$F$48*I887)</f>
        <v/>
      </c>
      <c r="G887" s="10" t="str">
        <f t="shared" si="15"/>
        <v/>
      </c>
      <c r="I887" s="19">
        <v>0</v>
      </c>
    </row>
    <row r="888" spans="2:9" ht="51" hidden="1" x14ac:dyDescent="0.2">
      <c r="B888" s="9" t="s">
        <v>10815</v>
      </c>
      <c r="C888" s="12" t="s">
        <v>84</v>
      </c>
      <c r="D888" s="14" t="s">
        <v>11634</v>
      </c>
      <c r="E888" s="10">
        <v>0</v>
      </c>
      <c r="F888" s="10" t="str">
        <f>IF(REKAPITULACIJA!$F$48*I888=0,"",REKAPITULACIJA!$F$48*I888)</f>
        <v/>
      </c>
      <c r="G888" s="10" t="str">
        <f t="shared" si="15"/>
        <v/>
      </c>
      <c r="I888" s="19">
        <v>0</v>
      </c>
    </row>
    <row r="889" spans="2:9" ht="51" hidden="1" x14ac:dyDescent="0.2">
      <c r="B889" s="9" t="s">
        <v>10816</v>
      </c>
      <c r="C889" s="12" t="s">
        <v>84</v>
      </c>
      <c r="D889" s="14" t="s">
        <v>11635</v>
      </c>
      <c r="E889" s="10">
        <v>0</v>
      </c>
      <c r="F889" s="10" t="str">
        <f>IF(REKAPITULACIJA!$F$48*I889=0,"",REKAPITULACIJA!$F$48*I889)</f>
        <v/>
      </c>
      <c r="G889" s="10" t="str">
        <f t="shared" si="15"/>
        <v/>
      </c>
      <c r="I889" s="19">
        <v>0</v>
      </c>
    </row>
    <row r="890" spans="2:9" ht="38.25" hidden="1" x14ac:dyDescent="0.2">
      <c r="B890" s="9" t="s">
        <v>10817</v>
      </c>
      <c r="C890" s="12" t="s">
        <v>84</v>
      </c>
      <c r="D890" s="14" t="s">
        <v>11636</v>
      </c>
      <c r="E890" s="10">
        <v>0</v>
      </c>
      <c r="F890" s="10" t="str">
        <f>IF(REKAPITULACIJA!$F$48*I890=0,"",REKAPITULACIJA!$F$48*I890)</f>
        <v/>
      </c>
      <c r="G890" s="10" t="str">
        <f t="shared" si="15"/>
        <v/>
      </c>
      <c r="I890" s="19">
        <v>0</v>
      </c>
    </row>
    <row r="891" spans="2:9" ht="38.25" hidden="1" x14ac:dyDescent="0.2">
      <c r="B891" s="9" t="s">
        <v>10818</v>
      </c>
      <c r="C891" s="12" t="s">
        <v>13</v>
      </c>
      <c r="D891" s="14" t="s">
        <v>11637</v>
      </c>
      <c r="E891" s="10">
        <v>0</v>
      </c>
      <c r="F891" s="10" t="str">
        <f>IF(REKAPITULACIJA!$F$48*I891=0,"",REKAPITULACIJA!$F$48*I891)</f>
        <v/>
      </c>
      <c r="G891" s="10" t="str">
        <f t="shared" si="15"/>
        <v/>
      </c>
      <c r="I891" s="19">
        <v>0</v>
      </c>
    </row>
    <row r="892" spans="2:9" ht="38.25" hidden="1" x14ac:dyDescent="0.2">
      <c r="B892" s="9" t="s">
        <v>10819</v>
      </c>
      <c r="C892" s="12" t="s">
        <v>13</v>
      </c>
      <c r="D892" s="14" t="s">
        <v>11638</v>
      </c>
      <c r="E892" s="10">
        <v>0</v>
      </c>
      <c r="F892" s="10" t="str">
        <f>IF(REKAPITULACIJA!$F$48*I892=0,"",REKAPITULACIJA!$F$48*I892)</f>
        <v/>
      </c>
      <c r="G892" s="10" t="str">
        <f t="shared" si="15"/>
        <v/>
      </c>
      <c r="I892" s="19">
        <v>0</v>
      </c>
    </row>
    <row r="893" spans="2:9" ht="38.25" hidden="1" x14ac:dyDescent="0.2">
      <c r="B893" s="9" t="s">
        <v>10820</v>
      </c>
      <c r="C893" s="12" t="s">
        <v>13</v>
      </c>
      <c r="D893" s="14" t="s">
        <v>11639</v>
      </c>
      <c r="E893" s="10">
        <v>0</v>
      </c>
      <c r="F893" s="10" t="str">
        <f>IF(REKAPITULACIJA!$F$48*I893=0,"",REKAPITULACIJA!$F$48*I893)</f>
        <v/>
      </c>
      <c r="G893" s="10" t="str">
        <f t="shared" si="15"/>
        <v/>
      </c>
      <c r="I893" s="19">
        <v>0</v>
      </c>
    </row>
    <row r="894" spans="2:9" ht="38.25" hidden="1" x14ac:dyDescent="0.2">
      <c r="B894" s="9" t="s">
        <v>10821</v>
      </c>
      <c r="C894" s="12" t="s">
        <v>13</v>
      </c>
      <c r="D894" s="14" t="s">
        <v>11640</v>
      </c>
      <c r="E894" s="10">
        <v>0</v>
      </c>
      <c r="F894" s="10" t="str">
        <f>IF(REKAPITULACIJA!$F$48*I894=0,"",REKAPITULACIJA!$F$48*I894)</f>
        <v/>
      </c>
      <c r="G894" s="10" t="str">
        <f t="shared" si="15"/>
        <v/>
      </c>
      <c r="I894" s="19">
        <v>0</v>
      </c>
    </row>
    <row r="895" spans="2:9" ht="38.25" hidden="1" x14ac:dyDescent="0.2">
      <c r="B895" s="9" t="s">
        <v>10822</v>
      </c>
      <c r="C895" s="12" t="s">
        <v>13</v>
      </c>
      <c r="D895" s="14" t="s">
        <v>11641</v>
      </c>
      <c r="E895" s="10">
        <v>0</v>
      </c>
      <c r="F895" s="10" t="str">
        <f>IF(REKAPITULACIJA!$F$48*I895=0,"",REKAPITULACIJA!$F$48*I895)</f>
        <v/>
      </c>
      <c r="G895" s="10" t="str">
        <f t="shared" si="15"/>
        <v/>
      </c>
      <c r="I895" s="19">
        <v>0</v>
      </c>
    </row>
    <row r="896" spans="2:9" ht="38.25" hidden="1" x14ac:dyDescent="0.2">
      <c r="B896" s="9" t="s">
        <v>10823</v>
      </c>
      <c r="C896" s="12" t="s">
        <v>13</v>
      </c>
      <c r="D896" s="14" t="s">
        <v>11642</v>
      </c>
      <c r="E896" s="10">
        <v>0</v>
      </c>
      <c r="F896" s="10" t="str">
        <f>IF(REKAPITULACIJA!$F$48*I896=0,"",REKAPITULACIJA!$F$48*I896)</f>
        <v/>
      </c>
      <c r="G896" s="10" t="str">
        <f t="shared" si="15"/>
        <v/>
      </c>
      <c r="I896" s="19">
        <v>0</v>
      </c>
    </row>
    <row r="897" spans="1:9" ht="63.75" hidden="1" x14ac:dyDescent="0.2">
      <c r="B897" s="9" t="s">
        <v>10824</v>
      </c>
      <c r="C897" s="12" t="s">
        <v>13</v>
      </c>
      <c r="D897" s="14" t="s">
        <v>11643</v>
      </c>
      <c r="E897" s="10">
        <v>0</v>
      </c>
      <c r="F897" s="10" t="str">
        <f>IF(REKAPITULACIJA!$F$48*I897=0,"",REKAPITULACIJA!$F$48*I897)</f>
        <v/>
      </c>
      <c r="G897" s="10" t="str">
        <f t="shared" si="15"/>
        <v/>
      </c>
      <c r="I897" s="19">
        <v>0</v>
      </c>
    </row>
    <row r="898" spans="1:9" ht="38.25" hidden="1" x14ac:dyDescent="0.2">
      <c r="B898" s="9" t="s">
        <v>10825</v>
      </c>
      <c r="C898" s="12" t="s">
        <v>13</v>
      </c>
      <c r="D898" s="14" t="s">
        <v>10826</v>
      </c>
      <c r="E898" s="10">
        <v>0</v>
      </c>
      <c r="F898" s="10" t="str">
        <f>IF(REKAPITULACIJA!$F$48*I898=0,"",REKAPITULACIJA!$F$48*I898)</f>
        <v/>
      </c>
      <c r="G898" s="10" t="str">
        <f t="shared" si="15"/>
        <v/>
      </c>
      <c r="I898" s="19">
        <v>0</v>
      </c>
    </row>
    <row r="899" spans="1:9" ht="38.25" hidden="1" x14ac:dyDescent="0.2">
      <c r="B899" s="9" t="s">
        <v>10827</v>
      </c>
      <c r="C899" s="12" t="s">
        <v>47</v>
      </c>
      <c r="D899" s="14" t="s">
        <v>11644</v>
      </c>
      <c r="E899" s="10">
        <v>0</v>
      </c>
      <c r="F899" s="10" t="str">
        <f>IF(REKAPITULACIJA!$F$48*I899=0,"",REKAPITULACIJA!$F$48*I899)</f>
        <v/>
      </c>
      <c r="G899" s="10" t="str">
        <f t="shared" si="15"/>
        <v/>
      </c>
      <c r="I899" s="19">
        <v>0</v>
      </c>
    </row>
    <row r="900" spans="1:9" ht="38.25" hidden="1" x14ac:dyDescent="0.2">
      <c r="B900" s="9" t="s">
        <v>10828</v>
      </c>
      <c r="C900" s="12" t="s">
        <v>47</v>
      </c>
      <c r="D900" s="14" t="s">
        <v>11645</v>
      </c>
      <c r="E900" s="10">
        <v>0</v>
      </c>
      <c r="F900" s="10" t="str">
        <f>IF(REKAPITULACIJA!$F$48*I900=0,"",REKAPITULACIJA!$F$48*I900)</f>
        <v/>
      </c>
      <c r="G900" s="10" t="str">
        <f t="shared" si="15"/>
        <v/>
      </c>
      <c r="I900" s="19">
        <v>0</v>
      </c>
    </row>
    <row r="901" spans="1:9" ht="38.25" hidden="1" x14ac:dyDescent="0.2">
      <c r="B901" s="9" t="s">
        <v>10829</v>
      </c>
      <c r="C901" s="12" t="s">
        <v>47</v>
      </c>
      <c r="D901" s="14" t="s">
        <v>11646</v>
      </c>
      <c r="E901" s="10">
        <v>0</v>
      </c>
      <c r="F901" s="10" t="str">
        <f>IF(REKAPITULACIJA!$F$48*I901=0,"",REKAPITULACIJA!$F$48*I901)</f>
        <v/>
      </c>
      <c r="G901" s="10" t="str">
        <f t="shared" si="15"/>
        <v/>
      </c>
      <c r="I901" s="19">
        <v>0</v>
      </c>
    </row>
    <row r="902" spans="1:9" ht="38.25" hidden="1" x14ac:dyDescent="0.2">
      <c r="B902" s="9" t="s">
        <v>10830</v>
      </c>
      <c r="C902" s="12" t="s">
        <v>47</v>
      </c>
      <c r="D902" s="14" t="s">
        <v>11647</v>
      </c>
      <c r="E902" s="10">
        <v>0</v>
      </c>
      <c r="F902" s="10" t="str">
        <f>IF(REKAPITULACIJA!$F$48*I902=0,"",REKAPITULACIJA!$F$48*I902)</f>
        <v/>
      </c>
      <c r="G902" s="10" t="str">
        <f t="shared" si="15"/>
        <v/>
      </c>
      <c r="I902" s="19">
        <v>0</v>
      </c>
    </row>
    <row r="903" spans="1:9" ht="38.25" hidden="1" x14ac:dyDescent="0.2">
      <c r="B903" s="9" t="s">
        <v>10831</v>
      </c>
      <c r="C903" s="12" t="s">
        <v>13</v>
      </c>
      <c r="D903" s="14" t="s">
        <v>11648</v>
      </c>
      <c r="E903" s="10">
        <v>0</v>
      </c>
      <c r="F903" s="10">
        <f>IF(REKAPITULACIJA!$F$48*I903=0,"",REKAPITULACIJA!$F$48*I903)</f>
        <v>60</v>
      </c>
      <c r="G903" s="10">
        <f t="shared" si="15"/>
        <v>0</v>
      </c>
      <c r="I903" s="19">
        <v>60</v>
      </c>
    </row>
    <row r="904" spans="1:9" ht="25.5" hidden="1" x14ac:dyDescent="0.2">
      <c r="B904" s="9" t="s">
        <v>10832</v>
      </c>
      <c r="C904" s="12" t="s">
        <v>13</v>
      </c>
      <c r="D904" s="14" t="s">
        <v>10833</v>
      </c>
      <c r="E904" s="10">
        <v>0</v>
      </c>
      <c r="F904" s="10" t="str">
        <f>IF(REKAPITULACIJA!$F$48*I904=0,"",REKAPITULACIJA!$F$48*I904)</f>
        <v/>
      </c>
      <c r="G904" s="10" t="str">
        <f t="shared" si="15"/>
        <v/>
      </c>
      <c r="I904" s="19">
        <v>0</v>
      </c>
    </row>
    <row r="905" spans="1:9" ht="38.25" hidden="1" x14ac:dyDescent="0.2">
      <c r="B905" s="9" t="s">
        <v>10834</v>
      </c>
      <c r="C905" s="12" t="s">
        <v>13</v>
      </c>
      <c r="D905" s="14" t="s">
        <v>11649</v>
      </c>
      <c r="E905" s="10">
        <v>0</v>
      </c>
      <c r="F905" s="10" t="str">
        <f>IF(REKAPITULACIJA!$F$48*I905=0,"",REKAPITULACIJA!$F$48*I905)</f>
        <v/>
      </c>
      <c r="G905" s="10" t="str">
        <f t="shared" si="15"/>
        <v/>
      </c>
      <c r="I905" s="19">
        <v>0</v>
      </c>
    </row>
    <row r="906" spans="1:9" ht="38.25" hidden="1" x14ac:dyDescent="0.2">
      <c r="B906" s="9" t="s">
        <v>10835</v>
      </c>
      <c r="C906" s="12" t="s">
        <v>84</v>
      </c>
      <c r="D906" s="14" t="s">
        <v>11650</v>
      </c>
      <c r="E906" s="10">
        <v>0</v>
      </c>
      <c r="F906" s="10" t="str">
        <f>IF(REKAPITULACIJA!$F$48*I906=0,"",REKAPITULACIJA!$F$48*I906)</f>
        <v/>
      </c>
      <c r="G906" s="10" t="str">
        <f t="shared" si="15"/>
        <v/>
      </c>
      <c r="I906" s="19">
        <v>0</v>
      </c>
    </row>
    <row r="907" spans="1:9" ht="38.25" hidden="1" x14ac:dyDescent="0.2">
      <c r="B907" s="9" t="s">
        <v>10836</v>
      </c>
      <c r="C907" s="12" t="s">
        <v>84</v>
      </c>
      <c r="D907" s="14" t="s">
        <v>11651</v>
      </c>
      <c r="E907" s="10">
        <v>0</v>
      </c>
      <c r="F907" s="10" t="str">
        <f>IF(REKAPITULACIJA!$F$48*I907=0,"",REKAPITULACIJA!$F$48*I907)</f>
        <v/>
      </c>
      <c r="G907" s="10" t="str">
        <f t="shared" si="15"/>
        <v/>
      </c>
      <c r="I907" s="19">
        <v>0</v>
      </c>
    </row>
    <row r="908" spans="1:9" ht="38.25" hidden="1" x14ac:dyDescent="0.2">
      <c r="B908" s="9" t="s">
        <v>10837</v>
      </c>
      <c r="C908" s="12" t="s">
        <v>84</v>
      </c>
      <c r="D908" s="14" t="s">
        <v>11652</v>
      </c>
      <c r="E908" s="10">
        <v>0</v>
      </c>
      <c r="F908" s="10" t="str">
        <f>IF(REKAPITULACIJA!$F$48*I908=0,"",REKAPITULACIJA!$F$48*I908)</f>
        <v/>
      </c>
      <c r="G908" s="10" t="str">
        <f t="shared" si="15"/>
        <v/>
      </c>
      <c r="I908" s="19">
        <v>0</v>
      </c>
    </row>
    <row r="909" spans="1:9" s="163" customFormat="1" ht="25.5" hidden="1" x14ac:dyDescent="0.2">
      <c r="A909" s="159"/>
      <c r="B909" s="160" t="s">
        <v>10838</v>
      </c>
      <c r="C909" s="161" t="s">
        <v>84</v>
      </c>
      <c r="D909" s="158" t="s">
        <v>14273</v>
      </c>
      <c r="E909" s="162">
        <v>0</v>
      </c>
      <c r="F909" s="162">
        <v>20</v>
      </c>
      <c r="G909" s="162">
        <f t="shared" si="15"/>
        <v>0</v>
      </c>
      <c r="I909" s="19">
        <v>0</v>
      </c>
    </row>
    <row r="910" spans="1:9" ht="38.25" hidden="1" x14ac:dyDescent="0.2">
      <c r="B910" s="9" t="s">
        <v>10839</v>
      </c>
      <c r="C910" s="12" t="s">
        <v>47</v>
      </c>
      <c r="D910" s="14" t="s">
        <v>10840</v>
      </c>
      <c r="E910" s="10">
        <v>0</v>
      </c>
      <c r="F910" s="10" t="str">
        <f>IF(REKAPITULACIJA!$F$48*I910=0,"",REKAPITULACIJA!$F$48*I910)</f>
        <v/>
      </c>
      <c r="G910" s="10" t="str">
        <f t="shared" si="15"/>
        <v/>
      </c>
      <c r="I910" s="19">
        <v>0</v>
      </c>
    </row>
    <row r="911" spans="1:9" ht="38.25" hidden="1" x14ac:dyDescent="0.2">
      <c r="B911" s="9" t="s">
        <v>10841</v>
      </c>
      <c r="C911" s="12" t="s">
        <v>47</v>
      </c>
      <c r="D911" s="14" t="s">
        <v>11653</v>
      </c>
      <c r="E911" s="10">
        <v>0</v>
      </c>
      <c r="F911" s="10" t="str">
        <f>IF(REKAPITULACIJA!$F$48*I911=0,"",REKAPITULACIJA!$F$48*I911)</f>
        <v/>
      </c>
      <c r="G911" s="10" t="str">
        <f t="shared" si="15"/>
        <v/>
      </c>
      <c r="I911" s="19">
        <v>0</v>
      </c>
    </row>
    <row r="912" spans="1:9" ht="38.25" hidden="1" x14ac:dyDescent="0.2">
      <c r="B912" s="9" t="s">
        <v>10842</v>
      </c>
      <c r="C912" s="12" t="s">
        <v>47</v>
      </c>
      <c r="D912" s="14" t="s">
        <v>11654</v>
      </c>
      <c r="E912" s="10">
        <v>0</v>
      </c>
      <c r="F912" s="10" t="str">
        <f>IF(REKAPITULACIJA!$F$48*I912=0,"",REKAPITULACIJA!$F$48*I912)</f>
        <v/>
      </c>
      <c r="G912" s="10" t="str">
        <f t="shared" si="15"/>
        <v/>
      </c>
      <c r="I912" s="19">
        <v>0</v>
      </c>
    </row>
    <row r="913" spans="2:9" ht="38.25" hidden="1" x14ac:dyDescent="0.2">
      <c r="B913" s="9" t="s">
        <v>10843</v>
      </c>
      <c r="C913" s="12" t="s">
        <v>13</v>
      </c>
      <c r="D913" s="14" t="s">
        <v>11655</v>
      </c>
      <c r="E913" s="10">
        <v>0</v>
      </c>
      <c r="F913" s="10" t="str">
        <f>IF(REKAPITULACIJA!$F$48*I913=0,"",REKAPITULACIJA!$F$48*I913)</f>
        <v/>
      </c>
      <c r="G913" s="10" t="str">
        <f t="shared" si="15"/>
        <v/>
      </c>
      <c r="I913" s="19">
        <v>0</v>
      </c>
    </row>
    <row r="914" spans="2:9" ht="38.25" hidden="1" x14ac:dyDescent="0.2">
      <c r="B914" s="9" t="s">
        <v>10844</v>
      </c>
      <c r="C914" s="12" t="s">
        <v>13</v>
      </c>
      <c r="D914" s="14" t="s">
        <v>11656</v>
      </c>
      <c r="E914" s="10">
        <v>0</v>
      </c>
      <c r="F914" s="10" t="str">
        <f>IF(REKAPITULACIJA!$F$48*I914=0,"",REKAPITULACIJA!$F$48*I914)</f>
        <v/>
      </c>
      <c r="G914" s="10" t="str">
        <f t="shared" si="15"/>
        <v/>
      </c>
      <c r="I914" s="19">
        <v>0</v>
      </c>
    </row>
    <row r="915" spans="2:9" ht="38.25" hidden="1" x14ac:dyDescent="0.2">
      <c r="B915" s="9" t="s">
        <v>10845</v>
      </c>
      <c r="C915" s="12" t="s">
        <v>13</v>
      </c>
      <c r="D915" s="14" t="s">
        <v>11657</v>
      </c>
      <c r="E915" s="10">
        <v>0</v>
      </c>
      <c r="F915" s="10" t="str">
        <f>IF(REKAPITULACIJA!$F$48*I915=0,"",REKAPITULACIJA!$F$48*I915)</f>
        <v/>
      </c>
      <c r="G915" s="10" t="str">
        <f t="shared" si="15"/>
        <v/>
      </c>
      <c r="I915" s="19">
        <v>0</v>
      </c>
    </row>
    <row r="916" spans="2:9" ht="38.25" hidden="1" x14ac:dyDescent="0.2">
      <c r="B916" s="9" t="s">
        <v>10846</v>
      </c>
      <c r="C916" s="12" t="s">
        <v>13</v>
      </c>
      <c r="D916" s="14" t="s">
        <v>11658</v>
      </c>
      <c r="E916" s="10">
        <v>0</v>
      </c>
      <c r="F916" s="10" t="str">
        <f>IF(REKAPITULACIJA!$F$48*I916=0,"",REKAPITULACIJA!$F$48*I916)</f>
        <v/>
      </c>
      <c r="G916" s="10" t="str">
        <f t="shared" si="15"/>
        <v/>
      </c>
      <c r="I916" s="19">
        <v>0</v>
      </c>
    </row>
    <row r="917" spans="2:9" hidden="1" x14ac:dyDescent="0.2">
      <c r="B917" s="177" t="s">
        <v>14263</v>
      </c>
      <c r="C917" s="12" t="s">
        <v>13</v>
      </c>
      <c r="D917" s="14" t="s">
        <v>14264</v>
      </c>
      <c r="E917" s="10">
        <v>0</v>
      </c>
      <c r="F917" s="10">
        <v>15</v>
      </c>
      <c r="G917" s="10">
        <f t="shared" si="15"/>
        <v>0</v>
      </c>
      <c r="I917" s="2"/>
    </row>
    <row r="918" spans="2:9" ht="21.2" hidden="1" customHeight="1" x14ac:dyDescent="0.25">
      <c r="B918" s="212" t="s">
        <v>10847</v>
      </c>
      <c r="C918" s="213"/>
      <c r="D918" s="213"/>
      <c r="E918" s="47">
        <f>IF(SUM(E920:E946)=0,0,"")</f>
        <v>0</v>
      </c>
      <c r="F918" s="47"/>
      <c r="G918" s="48">
        <f>IF(REKAPITULACIJA!$F$48=0,"",IF(SUM(G920:G946)=0,0,""))</f>
        <v>0</v>
      </c>
    </row>
    <row r="919" spans="2:9" hidden="1" x14ac:dyDescent="0.2">
      <c r="E919" s="45">
        <f>IF(SUM(E920:E946)=0,0,"")</f>
        <v>0</v>
      </c>
      <c r="F919" s="45"/>
      <c r="G919" s="45">
        <f>IF(REKAPITULACIJA!$F$48=0,"",IF(SUM(G920:G946)=0,0,""))</f>
        <v>0</v>
      </c>
    </row>
    <row r="920" spans="2:9" ht="25.5" hidden="1" x14ac:dyDescent="0.2">
      <c r="B920" s="9" t="s">
        <v>10848</v>
      </c>
      <c r="C920" s="12" t="s">
        <v>13</v>
      </c>
      <c r="D920" s="14" t="s">
        <v>10849</v>
      </c>
      <c r="E920" s="10">
        <v>0</v>
      </c>
      <c r="F920" s="10" t="str">
        <f>IF(REKAPITULACIJA!$F$48*I920=0,"",REKAPITULACIJA!$F$48*I920)</f>
        <v/>
      </c>
      <c r="G920" s="10" t="str">
        <f>IF(F920="","",E920*F920)</f>
        <v/>
      </c>
      <c r="I920" s="19">
        <v>0</v>
      </c>
    </row>
    <row r="921" spans="2:9" ht="25.5" hidden="1" x14ac:dyDescent="0.2">
      <c r="B921" s="9" t="s">
        <v>10850</v>
      </c>
      <c r="C921" s="12" t="s">
        <v>13</v>
      </c>
      <c r="D921" s="14" t="s">
        <v>10851</v>
      </c>
      <c r="E921" s="10">
        <v>0</v>
      </c>
      <c r="F921" s="10" t="str">
        <f>IF(REKAPITULACIJA!$F$48*I921=0,"",REKAPITULACIJA!$F$48*I921)</f>
        <v/>
      </c>
      <c r="G921" s="10" t="str">
        <f t="shared" ref="G921:G946" si="16">IF(F921="","",E921*F921)</f>
        <v/>
      </c>
      <c r="I921" s="19">
        <v>0</v>
      </c>
    </row>
    <row r="922" spans="2:9" ht="25.5" hidden="1" x14ac:dyDescent="0.2">
      <c r="B922" s="9" t="s">
        <v>10852</v>
      </c>
      <c r="C922" s="12" t="s">
        <v>13</v>
      </c>
      <c r="D922" s="14" t="s">
        <v>10853</v>
      </c>
      <c r="E922" s="10">
        <v>0</v>
      </c>
      <c r="F922" s="10" t="str">
        <f>IF(REKAPITULACIJA!$F$48*I922=0,"",REKAPITULACIJA!$F$48*I922)</f>
        <v/>
      </c>
      <c r="G922" s="10" t="str">
        <f t="shared" si="16"/>
        <v/>
      </c>
      <c r="I922" s="19">
        <v>0</v>
      </c>
    </row>
    <row r="923" spans="2:9" ht="25.5" hidden="1" x14ac:dyDescent="0.2">
      <c r="B923" s="9" t="s">
        <v>10854</v>
      </c>
      <c r="C923" s="12" t="s">
        <v>13</v>
      </c>
      <c r="D923" s="14" t="s">
        <v>10855</v>
      </c>
      <c r="E923" s="10">
        <v>0</v>
      </c>
      <c r="F923" s="10" t="str">
        <f>IF(REKAPITULACIJA!$F$48*I923=0,"",REKAPITULACIJA!$F$48*I923)</f>
        <v/>
      </c>
      <c r="G923" s="10" t="str">
        <f t="shared" si="16"/>
        <v/>
      </c>
      <c r="I923" s="19">
        <v>0</v>
      </c>
    </row>
    <row r="924" spans="2:9" ht="38.25" hidden="1" x14ac:dyDescent="0.2">
      <c r="B924" s="9" t="s">
        <v>10856</v>
      </c>
      <c r="C924" s="12" t="s">
        <v>13</v>
      </c>
      <c r="D924" s="14" t="s">
        <v>11659</v>
      </c>
      <c r="E924" s="10">
        <v>0</v>
      </c>
      <c r="F924" s="10" t="str">
        <f>IF(REKAPITULACIJA!$F$48*I924=0,"",REKAPITULACIJA!$F$48*I924)</f>
        <v/>
      </c>
      <c r="G924" s="10" t="str">
        <f t="shared" si="16"/>
        <v/>
      </c>
      <c r="I924" s="19">
        <v>0</v>
      </c>
    </row>
    <row r="925" spans="2:9" ht="38.25" hidden="1" x14ac:dyDescent="0.2">
      <c r="B925" s="9" t="s">
        <v>10857</v>
      </c>
      <c r="C925" s="12" t="s">
        <v>13</v>
      </c>
      <c r="D925" s="14" t="s">
        <v>11660</v>
      </c>
      <c r="E925" s="10">
        <v>0</v>
      </c>
      <c r="F925" s="10" t="str">
        <f>IF(REKAPITULACIJA!$F$48*I925=0,"",REKAPITULACIJA!$F$48*I925)</f>
        <v/>
      </c>
      <c r="G925" s="10" t="str">
        <f t="shared" si="16"/>
        <v/>
      </c>
      <c r="I925" s="19">
        <v>0</v>
      </c>
    </row>
    <row r="926" spans="2:9" ht="38.25" hidden="1" x14ac:dyDescent="0.2">
      <c r="B926" s="9" t="s">
        <v>10858</v>
      </c>
      <c r="C926" s="12" t="s">
        <v>13</v>
      </c>
      <c r="D926" s="14" t="s">
        <v>11661</v>
      </c>
      <c r="E926" s="10">
        <v>0</v>
      </c>
      <c r="F926" s="10" t="str">
        <f>IF(REKAPITULACIJA!$F$48*I926=0,"",REKAPITULACIJA!$F$48*I926)</f>
        <v/>
      </c>
      <c r="G926" s="10" t="str">
        <f t="shared" si="16"/>
        <v/>
      </c>
      <c r="I926" s="19">
        <v>0</v>
      </c>
    </row>
    <row r="927" spans="2:9" ht="38.25" hidden="1" x14ac:dyDescent="0.2">
      <c r="B927" s="9" t="s">
        <v>10859</v>
      </c>
      <c r="C927" s="12" t="s">
        <v>13</v>
      </c>
      <c r="D927" s="14" t="s">
        <v>11662</v>
      </c>
      <c r="E927" s="10">
        <v>0</v>
      </c>
      <c r="F927" s="10" t="str">
        <f>IF(REKAPITULACIJA!$F$48*I927=0,"",REKAPITULACIJA!$F$48*I927)</f>
        <v/>
      </c>
      <c r="G927" s="10" t="str">
        <f t="shared" si="16"/>
        <v/>
      </c>
      <c r="I927" s="19">
        <v>0</v>
      </c>
    </row>
    <row r="928" spans="2:9" ht="51" hidden="1" x14ac:dyDescent="0.2">
      <c r="B928" s="9" t="s">
        <v>10860</v>
      </c>
      <c r="C928" s="12" t="s">
        <v>47</v>
      </c>
      <c r="D928" s="14" t="s">
        <v>11663</v>
      </c>
      <c r="E928" s="10">
        <v>0</v>
      </c>
      <c r="F928" s="10" t="str">
        <f>IF(REKAPITULACIJA!$F$48*I928=0,"",REKAPITULACIJA!$F$48*I928)</f>
        <v/>
      </c>
      <c r="G928" s="10" t="str">
        <f t="shared" si="16"/>
        <v/>
      </c>
      <c r="I928" s="19">
        <v>0</v>
      </c>
    </row>
    <row r="929" spans="2:9" ht="51" hidden="1" x14ac:dyDescent="0.2">
      <c r="B929" s="9" t="s">
        <v>10861</v>
      </c>
      <c r="C929" s="12" t="s">
        <v>47</v>
      </c>
      <c r="D929" s="14" t="s">
        <v>11664</v>
      </c>
      <c r="E929" s="10">
        <v>0</v>
      </c>
      <c r="F929" s="10" t="str">
        <f>IF(REKAPITULACIJA!$F$48*I929=0,"",REKAPITULACIJA!$F$48*I929)</f>
        <v/>
      </c>
      <c r="G929" s="10" t="str">
        <f t="shared" si="16"/>
        <v/>
      </c>
      <c r="I929" s="19">
        <v>0</v>
      </c>
    </row>
    <row r="930" spans="2:9" ht="51" hidden="1" x14ac:dyDescent="0.2">
      <c r="B930" s="9" t="s">
        <v>10862</v>
      </c>
      <c r="C930" s="12" t="s">
        <v>47</v>
      </c>
      <c r="D930" s="14" t="s">
        <v>11665</v>
      </c>
      <c r="E930" s="10">
        <v>0</v>
      </c>
      <c r="F930" s="10" t="str">
        <f>IF(REKAPITULACIJA!$F$48*I930=0,"",REKAPITULACIJA!$F$48*I930)</f>
        <v/>
      </c>
      <c r="G930" s="10" t="str">
        <f t="shared" si="16"/>
        <v/>
      </c>
      <c r="I930" s="19">
        <v>0</v>
      </c>
    </row>
    <row r="931" spans="2:9" ht="38.25" hidden="1" x14ac:dyDescent="0.2">
      <c r="B931" s="9" t="s">
        <v>10863</v>
      </c>
      <c r="C931" s="12" t="s">
        <v>47</v>
      </c>
      <c r="D931" s="14" t="s">
        <v>10864</v>
      </c>
      <c r="E931" s="10">
        <v>0</v>
      </c>
      <c r="F931" s="10" t="str">
        <f>IF(REKAPITULACIJA!$F$48*I931=0,"",REKAPITULACIJA!$F$48*I931)</f>
        <v/>
      </c>
      <c r="G931" s="10" t="str">
        <f t="shared" si="16"/>
        <v/>
      </c>
      <c r="I931" s="19">
        <v>0</v>
      </c>
    </row>
    <row r="932" spans="2:9" ht="38.25" hidden="1" x14ac:dyDescent="0.2">
      <c r="B932" s="9" t="s">
        <v>10865</v>
      </c>
      <c r="C932" s="12" t="s">
        <v>47</v>
      </c>
      <c r="D932" s="14" t="s">
        <v>11666</v>
      </c>
      <c r="E932" s="10">
        <v>0</v>
      </c>
      <c r="F932" s="10" t="str">
        <f>IF(REKAPITULACIJA!$F$48*I932=0,"",REKAPITULACIJA!$F$48*I932)</f>
        <v/>
      </c>
      <c r="G932" s="10" t="str">
        <f t="shared" si="16"/>
        <v/>
      </c>
      <c r="I932" s="19">
        <v>0</v>
      </c>
    </row>
    <row r="933" spans="2:9" ht="38.25" hidden="1" x14ac:dyDescent="0.2">
      <c r="B933" s="9" t="s">
        <v>10866</v>
      </c>
      <c r="C933" s="12" t="s">
        <v>47</v>
      </c>
      <c r="D933" s="14" t="s">
        <v>11670</v>
      </c>
      <c r="E933" s="10">
        <v>0</v>
      </c>
      <c r="F933" s="10" t="str">
        <f>IF(REKAPITULACIJA!$F$48*I933=0,"",REKAPITULACIJA!$F$48*I933)</f>
        <v/>
      </c>
      <c r="G933" s="10" t="str">
        <f t="shared" si="16"/>
        <v/>
      </c>
      <c r="I933" s="19">
        <v>0</v>
      </c>
    </row>
    <row r="934" spans="2:9" ht="38.25" hidden="1" x14ac:dyDescent="0.2">
      <c r="B934" s="9" t="s">
        <v>10867</v>
      </c>
      <c r="C934" s="12" t="s">
        <v>84</v>
      </c>
      <c r="D934" s="14" t="s">
        <v>11667</v>
      </c>
      <c r="E934" s="10">
        <v>0</v>
      </c>
      <c r="F934" s="10" t="str">
        <f>IF(REKAPITULACIJA!$F$48*I934=0,"",REKAPITULACIJA!$F$48*I934)</f>
        <v/>
      </c>
      <c r="G934" s="10" t="str">
        <f t="shared" si="16"/>
        <v/>
      </c>
      <c r="I934" s="19">
        <v>0</v>
      </c>
    </row>
    <row r="935" spans="2:9" ht="38.25" hidden="1" x14ac:dyDescent="0.2">
      <c r="B935" s="9" t="s">
        <v>10868</v>
      </c>
      <c r="C935" s="12" t="s">
        <v>13</v>
      </c>
      <c r="D935" s="14" t="s">
        <v>11668</v>
      </c>
      <c r="E935" s="10">
        <v>0</v>
      </c>
      <c r="F935" s="10" t="str">
        <f>IF(REKAPITULACIJA!$F$48*I935=0,"",REKAPITULACIJA!$F$48*I935)</f>
        <v/>
      </c>
      <c r="G935" s="10" t="str">
        <f t="shared" si="16"/>
        <v/>
      </c>
      <c r="I935" s="19">
        <v>0</v>
      </c>
    </row>
    <row r="936" spans="2:9" ht="38.25" hidden="1" x14ac:dyDescent="0.2">
      <c r="B936" s="9" t="s">
        <v>10869</v>
      </c>
      <c r="C936" s="12" t="s">
        <v>13</v>
      </c>
      <c r="D936" s="14" t="s">
        <v>11668</v>
      </c>
      <c r="E936" s="10">
        <v>0</v>
      </c>
      <c r="F936" s="10" t="str">
        <f>IF(REKAPITULACIJA!$F$48*I936=0,"",REKAPITULACIJA!$F$48*I936)</f>
        <v/>
      </c>
      <c r="G936" s="10" t="str">
        <f t="shared" si="16"/>
        <v/>
      </c>
      <c r="I936" s="19">
        <v>0</v>
      </c>
    </row>
    <row r="937" spans="2:9" ht="38.25" hidden="1" x14ac:dyDescent="0.2">
      <c r="B937" s="9" t="s">
        <v>10870</v>
      </c>
      <c r="C937" s="12" t="s">
        <v>13</v>
      </c>
      <c r="D937" s="14" t="s">
        <v>11669</v>
      </c>
      <c r="E937" s="10">
        <v>0</v>
      </c>
      <c r="F937" s="10" t="str">
        <f>IF(REKAPITULACIJA!$F$48*I937=0,"",REKAPITULACIJA!$F$48*I937)</f>
        <v/>
      </c>
      <c r="G937" s="10" t="str">
        <f t="shared" si="16"/>
        <v/>
      </c>
      <c r="I937" s="19">
        <v>0</v>
      </c>
    </row>
    <row r="938" spans="2:9" ht="38.25" hidden="1" x14ac:dyDescent="0.2">
      <c r="B938" s="9" t="s">
        <v>10871</v>
      </c>
      <c r="C938" s="12" t="s">
        <v>13</v>
      </c>
      <c r="D938" s="14" t="s">
        <v>11669</v>
      </c>
      <c r="E938" s="10">
        <v>0</v>
      </c>
      <c r="F938" s="10" t="str">
        <f>IF(REKAPITULACIJA!$F$48*I938=0,"",REKAPITULACIJA!$F$48*I938)</f>
        <v/>
      </c>
      <c r="G938" s="10" t="str">
        <f t="shared" si="16"/>
        <v/>
      </c>
      <c r="I938" s="19">
        <v>0</v>
      </c>
    </row>
    <row r="939" spans="2:9" ht="51" hidden="1" x14ac:dyDescent="0.2">
      <c r="B939" s="9" t="s">
        <v>10872</v>
      </c>
      <c r="C939" s="12" t="s">
        <v>13</v>
      </c>
      <c r="D939" s="14" t="s">
        <v>11671</v>
      </c>
      <c r="E939" s="10">
        <v>0</v>
      </c>
      <c r="F939" s="10" t="str">
        <f>IF(REKAPITULACIJA!$F$48*I939=0,"",REKAPITULACIJA!$F$48*I939)</f>
        <v/>
      </c>
      <c r="G939" s="10" t="str">
        <f t="shared" si="16"/>
        <v/>
      </c>
      <c r="I939" s="19">
        <v>0</v>
      </c>
    </row>
    <row r="940" spans="2:9" ht="51" hidden="1" x14ac:dyDescent="0.2">
      <c r="B940" s="9" t="s">
        <v>10873</v>
      </c>
      <c r="C940" s="12" t="s">
        <v>13</v>
      </c>
      <c r="D940" s="14" t="s">
        <v>11671</v>
      </c>
      <c r="E940" s="10">
        <v>0</v>
      </c>
      <c r="F940" s="10" t="str">
        <f>IF(REKAPITULACIJA!$F$48*I940=0,"",REKAPITULACIJA!$F$48*I940)</f>
        <v/>
      </c>
      <c r="G940" s="10" t="str">
        <f t="shared" si="16"/>
        <v/>
      </c>
      <c r="I940" s="19">
        <v>0</v>
      </c>
    </row>
    <row r="941" spans="2:9" ht="38.25" hidden="1" x14ac:dyDescent="0.2">
      <c r="B941" s="9" t="s">
        <v>10874</v>
      </c>
      <c r="C941" s="12" t="s">
        <v>13</v>
      </c>
      <c r="D941" s="14" t="s">
        <v>11672</v>
      </c>
      <c r="E941" s="10">
        <v>0</v>
      </c>
      <c r="F941" s="10" t="str">
        <f>IF(REKAPITULACIJA!$F$48*I941=0,"",REKAPITULACIJA!$F$48*I941)</f>
        <v/>
      </c>
      <c r="G941" s="10" t="str">
        <f t="shared" si="16"/>
        <v/>
      </c>
      <c r="I941" s="19">
        <v>0</v>
      </c>
    </row>
    <row r="942" spans="2:9" ht="38.25" hidden="1" x14ac:dyDescent="0.2">
      <c r="B942" s="9" t="s">
        <v>10875</v>
      </c>
      <c r="C942" s="12" t="s">
        <v>13</v>
      </c>
      <c r="D942" s="14" t="s">
        <v>11672</v>
      </c>
      <c r="E942" s="10">
        <v>0</v>
      </c>
      <c r="F942" s="10" t="str">
        <f>IF(REKAPITULACIJA!$F$48*I942=0,"",REKAPITULACIJA!$F$48*I942)</f>
        <v/>
      </c>
      <c r="G942" s="10" t="str">
        <f t="shared" si="16"/>
        <v/>
      </c>
      <c r="I942" s="19">
        <v>0</v>
      </c>
    </row>
    <row r="943" spans="2:9" ht="38.25" hidden="1" x14ac:dyDescent="0.2">
      <c r="B943" s="9" t="s">
        <v>10876</v>
      </c>
      <c r="C943" s="12" t="s">
        <v>13</v>
      </c>
      <c r="D943" s="14" t="s">
        <v>11673</v>
      </c>
      <c r="E943" s="10">
        <v>0</v>
      </c>
      <c r="F943" s="10" t="str">
        <f>IF(REKAPITULACIJA!$F$48*I943=0,"",REKAPITULACIJA!$F$48*I943)</f>
        <v/>
      </c>
      <c r="G943" s="10" t="str">
        <f t="shared" si="16"/>
        <v/>
      </c>
      <c r="I943" s="19">
        <v>0</v>
      </c>
    </row>
    <row r="944" spans="2:9" ht="38.25" hidden="1" x14ac:dyDescent="0.2">
      <c r="B944" s="9" t="s">
        <v>10877</v>
      </c>
      <c r="C944" s="12" t="s">
        <v>13</v>
      </c>
      <c r="D944" s="14" t="s">
        <v>11673</v>
      </c>
      <c r="E944" s="10">
        <v>0</v>
      </c>
      <c r="F944" s="10" t="str">
        <f>IF(REKAPITULACIJA!$F$48*I944=0,"",REKAPITULACIJA!$F$48*I944)</f>
        <v/>
      </c>
      <c r="G944" s="10" t="str">
        <f t="shared" si="16"/>
        <v/>
      </c>
      <c r="I944" s="19">
        <v>0</v>
      </c>
    </row>
    <row r="945" spans="2:9" ht="38.25" hidden="1" x14ac:dyDescent="0.2">
      <c r="B945" s="9" t="s">
        <v>10878</v>
      </c>
      <c r="C945" s="12" t="s">
        <v>13</v>
      </c>
      <c r="D945" s="14" t="s">
        <v>11674</v>
      </c>
      <c r="E945" s="10">
        <v>0</v>
      </c>
      <c r="F945" s="10" t="str">
        <f>IF(REKAPITULACIJA!$F$48*I945=0,"",REKAPITULACIJA!$F$48*I945)</f>
        <v/>
      </c>
      <c r="G945" s="10" t="str">
        <f t="shared" si="16"/>
        <v/>
      </c>
      <c r="I945" s="19">
        <v>0</v>
      </c>
    </row>
    <row r="946" spans="2:9" ht="38.25" hidden="1" x14ac:dyDescent="0.2">
      <c r="B946" s="9" t="s">
        <v>10879</v>
      </c>
      <c r="C946" s="12" t="s">
        <v>13</v>
      </c>
      <c r="D946" s="14" t="s">
        <v>11674</v>
      </c>
      <c r="E946" s="10">
        <v>0</v>
      </c>
      <c r="F946" s="10" t="str">
        <f>IF(REKAPITULACIJA!$F$48*I946=0,"",REKAPITULACIJA!$F$48*I946)</f>
        <v/>
      </c>
      <c r="G946" s="10" t="str">
        <f t="shared" si="16"/>
        <v/>
      </c>
      <c r="I946" s="19">
        <v>0</v>
      </c>
    </row>
    <row r="947" spans="2:9" hidden="1" x14ac:dyDescent="0.2">
      <c r="E947" s="45">
        <f>IF(SUM(E950:E1052)=0,0,"")</f>
        <v>0</v>
      </c>
      <c r="F947" s="45"/>
      <c r="G947" s="45">
        <f>IF(REKAPITULACIJA!$F$48=0,"",IF(SUM(G950:G1052)=0,0,""))</f>
        <v>0</v>
      </c>
    </row>
    <row r="948" spans="2:9" ht="21.2" hidden="1" customHeight="1" x14ac:dyDescent="0.25">
      <c r="B948" s="212" t="s">
        <v>10880</v>
      </c>
      <c r="C948" s="213"/>
      <c r="D948" s="213"/>
      <c r="E948" s="47">
        <f>IF(SUM(E950:E1052)=0,0,"")</f>
        <v>0</v>
      </c>
      <c r="F948" s="47"/>
      <c r="G948" s="48">
        <f>IF(REKAPITULACIJA!$F$48=0,"",IF(SUM(G950:G1052)=0,0,""))</f>
        <v>0</v>
      </c>
    </row>
    <row r="949" spans="2:9" hidden="1" x14ac:dyDescent="0.2">
      <c r="E949" s="45">
        <f>IF(SUM(E950:E1052)=0,0,"")</f>
        <v>0</v>
      </c>
      <c r="F949" s="45"/>
      <c r="G949" s="45">
        <f>IF(REKAPITULACIJA!$F$48=0,"",IF(SUM(G950:G1052)=0,0,""))</f>
        <v>0</v>
      </c>
    </row>
    <row r="950" spans="2:9" ht="25.5" hidden="1" x14ac:dyDescent="0.2">
      <c r="B950" s="9" t="s">
        <v>10881</v>
      </c>
      <c r="C950" s="12" t="s">
        <v>47</v>
      </c>
      <c r="D950" s="14" t="s">
        <v>10882</v>
      </c>
      <c r="E950" s="10">
        <v>0</v>
      </c>
      <c r="F950" s="10" t="str">
        <f>IF(REKAPITULACIJA!$F$48*I950=0,"",REKAPITULACIJA!$F$48*I950)</f>
        <v/>
      </c>
      <c r="G950" s="10" t="str">
        <f>IF(F950="","",E950*F950)</f>
        <v/>
      </c>
      <c r="I950" s="19">
        <v>0</v>
      </c>
    </row>
    <row r="951" spans="2:9" ht="25.5" hidden="1" x14ac:dyDescent="0.2">
      <c r="B951" s="9" t="s">
        <v>10883</v>
      </c>
      <c r="C951" s="12" t="s">
        <v>47</v>
      </c>
      <c r="D951" s="14" t="s">
        <v>10884</v>
      </c>
      <c r="E951" s="10">
        <v>0</v>
      </c>
      <c r="F951" s="10" t="str">
        <f>IF(REKAPITULACIJA!$F$48*I951=0,"",REKAPITULACIJA!$F$48*I951)</f>
        <v/>
      </c>
      <c r="G951" s="10" t="str">
        <f t="shared" ref="G951:G1014" si="17">IF(F951="","",E951*F951)</f>
        <v/>
      </c>
      <c r="I951" s="19">
        <v>0</v>
      </c>
    </row>
    <row r="952" spans="2:9" ht="25.5" hidden="1" x14ac:dyDescent="0.2">
      <c r="B952" s="9" t="s">
        <v>10885</v>
      </c>
      <c r="C952" s="12" t="s">
        <v>47</v>
      </c>
      <c r="D952" s="14" t="s">
        <v>10886</v>
      </c>
      <c r="E952" s="10">
        <v>0</v>
      </c>
      <c r="F952" s="10" t="str">
        <f>IF(REKAPITULACIJA!$F$48*I952=0,"",REKAPITULACIJA!$F$48*I952)</f>
        <v/>
      </c>
      <c r="G952" s="10" t="str">
        <f t="shared" si="17"/>
        <v/>
      </c>
      <c r="I952" s="19">
        <v>0</v>
      </c>
    </row>
    <row r="953" spans="2:9" ht="25.5" hidden="1" x14ac:dyDescent="0.2">
      <c r="B953" s="9" t="s">
        <v>10887</v>
      </c>
      <c r="C953" s="12" t="s">
        <v>47</v>
      </c>
      <c r="D953" s="14" t="s">
        <v>10888</v>
      </c>
      <c r="E953" s="10">
        <v>0</v>
      </c>
      <c r="F953" s="10" t="str">
        <f>IF(REKAPITULACIJA!$F$48*I953=0,"",REKAPITULACIJA!$F$48*I953)</f>
        <v/>
      </c>
      <c r="G953" s="10" t="str">
        <f t="shared" si="17"/>
        <v/>
      </c>
      <c r="I953" s="19">
        <v>0</v>
      </c>
    </row>
    <row r="954" spans="2:9" ht="38.25" hidden="1" x14ac:dyDescent="0.2">
      <c r="B954" s="9" t="s">
        <v>10889</v>
      </c>
      <c r="C954" s="12" t="s">
        <v>47</v>
      </c>
      <c r="D954" s="14" t="s">
        <v>11675</v>
      </c>
      <c r="E954" s="10">
        <v>0</v>
      </c>
      <c r="F954" s="10" t="str">
        <f>IF(REKAPITULACIJA!$F$48*I954=0,"",REKAPITULACIJA!$F$48*I954)</f>
        <v/>
      </c>
      <c r="G954" s="10" t="str">
        <f t="shared" si="17"/>
        <v/>
      </c>
      <c r="I954" s="19">
        <v>0</v>
      </c>
    </row>
    <row r="955" spans="2:9" ht="38.25" hidden="1" x14ac:dyDescent="0.2">
      <c r="B955" s="9" t="s">
        <v>10890</v>
      </c>
      <c r="C955" s="12" t="s">
        <v>47</v>
      </c>
      <c r="D955" s="14" t="s">
        <v>11676</v>
      </c>
      <c r="E955" s="10">
        <v>0</v>
      </c>
      <c r="F955" s="10" t="str">
        <f>IF(REKAPITULACIJA!$F$48*I955=0,"",REKAPITULACIJA!$F$48*I955)</f>
        <v/>
      </c>
      <c r="G955" s="10" t="str">
        <f t="shared" si="17"/>
        <v/>
      </c>
      <c r="I955" s="19">
        <v>0</v>
      </c>
    </row>
    <row r="956" spans="2:9" ht="38.25" hidden="1" x14ac:dyDescent="0.2">
      <c r="B956" s="9" t="s">
        <v>10891</v>
      </c>
      <c r="C956" s="12" t="s">
        <v>146</v>
      </c>
      <c r="D956" s="14" t="s">
        <v>11677</v>
      </c>
      <c r="E956" s="10">
        <v>0</v>
      </c>
      <c r="F956" s="10" t="str">
        <f>IF(REKAPITULACIJA!$F$48*I956=0,"",REKAPITULACIJA!$F$48*I956)</f>
        <v/>
      </c>
      <c r="G956" s="10" t="str">
        <f t="shared" si="17"/>
        <v/>
      </c>
      <c r="I956" s="19">
        <v>0</v>
      </c>
    </row>
    <row r="957" spans="2:9" ht="38.25" hidden="1" x14ac:dyDescent="0.2">
      <c r="B957" s="9" t="s">
        <v>10892</v>
      </c>
      <c r="C957" s="12" t="s">
        <v>146</v>
      </c>
      <c r="D957" s="14" t="s">
        <v>11678</v>
      </c>
      <c r="E957" s="10">
        <v>0</v>
      </c>
      <c r="F957" s="10" t="str">
        <f>IF(REKAPITULACIJA!$F$48*I957=0,"",REKAPITULACIJA!$F$48*I957)</f>
        <v/>
      </c>
      <c r="G957" s="10" t="str">
        <f t="shared" si="17"/>
        <v/>
      </c>
      <c r="I957" s="19">
        <v>0</v>
      </c>
    </row>
    <row r="958" spans="2:9" ht="38.25" hidden="1" x14ac:dyDescent="0.2">
      <c r="B958" s="9" t="s">
        <v>10893</v>
      </c>
      <c r="C958" s="12" t="s">
        <v>146</v>
      </c>
      <c r="D958" s="14" t="s">
        <v>11679</v>
      </c>
      <c r="E958" s="10">
        <v>0</v>
      </c>
      <c r="F958" s="10" t="str">
        <f>IF(REKAPITULACIJA!$F$48*I958=0,"",REKAPITULACIJA!$F$48*I958)</f>
        <v/>
      </c>
      <c r="G958" s="10" t="str">
        <f t="shared" si="17"/>
        <v/>
      </c>
      <c r="I958" s="19">
        <v>0</v>
      </c>
    </row>
    <row r="959" spans="2:9" ht="38.25" hidden="1" x14ac:dyDescent="0.2">
      <c r="B959" s="9" t="s">
        <v>10894</v>
      </c>
      <c r="C959" s="12" t="s">
        <v>146</v>
      </c>
      <c r="D959" s="14" t="s">
        <v>11680</v>
      </c>
      <c r="E959" s="10">
        <v>0</v>
      </c>
      <c r="F959" s="10" t="str">
        <f>IF(REKAPITULACIJA!$F$48*I959=0,"",REKAPITULACIJA!$F$48*I959)</f>
        <v/>
      </c>
      <c r="G959" s="10" t="str">
        <f t="shared" si="17"/>
        <v/>
      </c>
      <c r="I959" s="19">
        <v>0</v>
      </c>
    </row>
    <row r="960" spans="2:9" ht="38.25" hidden="1" x14ac:dyDescent="0.2">
      <c r="B960" s="9" t="s">
        <v>10895</v>
      </c>
      <c r="C960" s="12" t="s">
        <v>47</v>
      </c>
      <c r="D960" s="14" t="s">
        <v>11681</v>
      </c>
      <c r="E960" s="10">
        <v>0</v>
      </c>
      <c r="F960" s="10" t="str">
        <f>IF(REKAPITULACIJA!$F$48*I960=0,"",REKAPITULACIJA!$F$48*I960)</f>
        <v/>
      </c>
      <c r="G960" s="10" t="str">
        <f t="shared" si="17"/>
        <v/>
      </c>
      <c r="I960" s="19">
        <v>0</v>
      </c>
    </row>
    <row r="961" spans="2:9" ht="38.25" hidden="1" x14ac:dyDescent="0.2">
      <c r="B961" s="9" t="s">
        <v>10896</v>
      </c>
      <c r="C961" s="12" t="s">
        <v>47</v>
      </c>
      <c r="D961" s="14" t="s">
        <v>11682</v>
      </c>
      <c r="E961" s="10">
        <v>0</v>
      </c>
      <c r="F961" s="10" t="str">
        <f>IF(REKAPITULACIJA!$F$48*I961=0,"",REKAPITULACIJA!$F$48*I961)</f>
        <v/>
      </c>
      <c r="G961" s="10" t="str">
        <f t="shared" si="17"/>
        <v/>
      </c>
      <c r="I961" s="19">
        <v>0</v>
      </c>
    </row>
    <row r="962" spans="2:9" ht="38.25" hidden="1" x14ac:dyDescent="0.2">
      <c r="B962" s="9" t="s">
        <v>10897</v>
      </c>
      <c r="C962" s="12" t="s">
        <v>47</v>
      </c>
      <c r="D962" s="14" t="s">
        <v>11683</v>
      </c>
      <c r="E962" s="10">
        <v>0</v>
      </c>
      <c r="F962" s="10" t="str">
        <f>IF(REKAPITULACIJA!$F$48*I962=0,"",REKAPITULACIJA!$F$48*I962)</f>
        <v/>
      </c>
      <c r="G962" s="10" t="str">
        <f t="shared" si="17"/>
        <v/>
      </c>
      <c r="I962" s="19">
        <v>0</v>
      </c>
    </row>
    <row r="963" spans="2:9" ht="38.25" hidden="1" x14ac:dyDescent="0.2">
      <c r="B963" s="9" t="s">
        <v>10898</v>
      </c>
      <c r="C963" s="12" t="s">
        <v>47</v>
      </c>
      <c r="D963" s="14" t="s">
        <v>11684</v>
      </c>
      <c r="E963" s="10">
        <v>0</v>
      </c>
      <c r="F963" s="10" t="str">
        <f>IF(REKAPITULACIJA!$F$48*I963=0,"",REKAPITULACIJA!$F$48*I963)</f>
        <v/>
      </c>
      <c r="G963" s="10" t="str">
        <f t="shared" si="17"/>
        <v/>
      </c>
      <c r="I963" s="19">
        <v>0</v>
      </c>
    </row>
    <row r="964" spans="2:9" ht="38.25" hidden="1" x14ac:dyDescent="0.2">
      <c r="B964" s="9" t="s">
        <v>10899</v>
      </c>
      <c r="C964" s="12" t="s">
        <v>47</v>
      </c>
      <c r="D964" s="14" t="s">
        <v>11685</v>
      </c>
      <c r="E964" s="10">
        <v>0</v>
      </c>
      <c r="F964" s="10" t="str">
        <f>IF(REKAPITULACIJA!$F$48*I964=0,"",REKAPITULACIJA!$F$48*I964)</f>
        <v/>
      </c>
      <c r="G964" s="10" t="str">
        <f t="shared" si="17"/>
        <v/>
      </c>
      <c r="I964" s="19">
        <v>0</v>
      </c>
    </row>
    <row r="965" spans="2:9" ht="38.25" hidden="1" x14ac:dyDescent="0.2">
      <c r="B965" s="9" t="s">
        <v>10900</v>
      </c>
      <c r="C965" s="12" t="s">
        <v>47</v>
      </c>
      <c r="D965" s="14" t="s">
        <v>11686</v>
      </c>
      <c r="E965" s="10">
        <v>0</v>
      </c>
      <c r="F965" s="10" t="str">
        <f>IF(REKAPITULACIJA!$F$48*I965=0,"",REKAPITULACIJA!$F$48*I965)</f>
        <v/>
      </c>
      <c r="G965" s="10" t="str">
        <f t="shared" si="17"/>
        <v/>
      </c>
      <c r="I965" s="19">
        <v>0</v>
      </c>
    </row>
    <row r="966" spans="2:9" ht="38.25" hidden="1" x14ac:dyDescent="0.2">
      <c r="B966" s="9" t="s">
        <v>10901</v>
      </c>
      <c r="C966" s="12" t="s">
        <v>47</v>
      </c>
      <c r="D966" s="14" t="s">
        <v>11687</v>
      </c>
      <c r="E966" s="10">
        <v>0</v>
      </c>
      <c r="F966" s="10" t="str">
        <f>IF(REKAPITULACIJA!$F$48*I966=0,"",REKAPITULACIJA!$F$48*I966)</f>
        <v/>
      </c>
      <c r="G966" s="10" t="str">
        <f t="shared" si="17"/>
        <v/>
      </c>
      <c r="I966" s="19">
        <v>0</v>
      </c>
    </row>
    <row r="967" spans="2:9" ht="38.25" hidden="1" x14ac:dyDescent="0.2">
      <c r="B967" s="9" t="s">
        <v>10902</v>
      </c>
      <c r="C967" s="12" t="s">
        <v>47</v>
      </c>
      <c r="D967" s="14" t="s">
        <v>11688</v>
      </c>
      <c r="E967" s="10">
        <v>0</v>
      </c>
      <c r="F967" s="10" t="str">
        <f>IF(REKAPITULACIJA!$F$48*I967=0,"",REKAPITULACIJA!$F$48*I967)</f>
        <v/>
      </c>
      <c r="G967" s="10" t="str">
        <f t="shared" si="17"/>
        <v/>
      </c>
      <c r="I967" s="19">
        <v>0</v>
      </c>
    </row>
    <row r="968" spans="2:9" ht="38.25" hidden="1" x14ac:dyDescent="0.2">
      <c r="B968" s="9" t="s">
        <v>10903</v>
      </c>
      <c r="C968" s="12" t="s">
        <v>47</v>
      </c>
      <c r="D968" s="14" t="s">
        <v>11689</v>
      </c>
      <c r="E968" s="10">
        <v>0</v>
      </c>
      <c r="F968" s="10" t="str">
        <f>IF(REKAPITULACIJA!$F$48*I968=0,"",REKAPITULACIJA!$F$48*I968)</f>
        <v/>
      </c>
      <c r="G968" s="10" t="str">
        <f t="shared" si="17"/>
        <v/>
      </c>
      <c r="I968" s="19">
        <v>0</v>
      </c>
    </row>
    <row r="969" spans="2:9" ht="38.25" hidden="1" x14ac:dyDescent="0.2">
      <c r="B969" s="9" t="s">
        <v>10904</v>
      </c>
      <c r="C969" s="12" t="s">
        <v>146</v>
      </c>
      <c r="D969" s="14" t="s">
        <v>11690</v>
      </c>
      <c r="E969" s="10">
        <v>0</v>
      </c>
      <c r="F969" s="10" t="str">
        <f>IF(REKAPITULACIJA!$F$48*I969=0,"",REKAPITULACIJA!$F$48*I969)</f>
        <v/>
      </c>
      <c r="G969" s="10" t="str">
        <f t="shared" si="17"/>
        <v/>
      </c>
      <c r="I969" s="19">
        <v>0</v>
      </c>
    </row>
    <row r="970" spans="2:9" ht="51" hidden="1" x14ac:dyDescent="0.2">
      <c r="B970" s="9" t="s">
        <v>10905</v>
      </c>
      <c r="C970" s="12" t="s">
        <v>47</v>
      </c>
      <c r="D970" s="14" t="s">
        <v>11691</v>
      </c>
      <c r="E970" s="10">
        <v>0</v>
      </c>
      <c r="F970" s="10" t="str">
        <f>IF(REKAPITULACIJA!$F$48*I970=0,"",REKAPITULACIJA!$F$48*I970)</f>
        <v/>
      </c>
      <c r="G970" s="10" t="str">
        <f t="shared" si="17"/>
        <v/>
      </c>
      <c r="I970" s="19">
        <v>0</v>
      </c>
    </row>
    <row r="971" spans="2:9" ht="38.25" hidden="1" x14ac:dyDescent="0.2">
      <c r="B971" s="9" t="s">
        <v>10906</v>
      </c>
      <c r="C971" s="12" t="s">
        <v>146</v>
      </c>
      <c r="D971" s="14" t="s">
        <v>11692</v>
      </c>
      <c r="E971" s="10">
        <v>0</v>
      </c>
      <c r="F971" s="10" t="str">
        <f>IF(REKAPITULACIJA!$F$48*I971=0,"",REKAPITULACIJA!$F$48*I971)</f>
        <v/>
      </c>
      <c r="G971" s="10" t="str">
        <f t="shared" si="17"/>
        <v/>
      </c>
      <c r="I971" s="19">
        <v>0</v>
      </c>
    </row>
    <row r="972" spans="2:9" ht="38.25" hidden="1" x14ac:dyDescent="0.2">
      <c r="B972" s="9" t="s">
        <v>10907</v>
      </c>
      <c r="C972" s="12" t="s">
        <v>146</v>
      </c>
      <c r="D972" s="14" t="s">
        <v>11693</v>
      </c>
      <c r="E972" s="10">
        <v>0</v>
      </c>
      <c r="F972" s="10" t="str">
        <f>IF(REKAPITULACIJA!$F$48*I972=0,"",REKAPITULACIJA!$F$48*I972)</f>
        <v/>
      </c>
      <c r="G972" s="10" t="str">
        <f t="shared" si="17"/>
        <v/>
      </c>
      <c r="I972" s="19">
        <v>0</v>
      </c>
    </row>
    <row r="973" spans="2:9" ht="38.25" hidden="1" x14ac:dyDescent="0.2">
      <c r="B973" s="9" t="s">
        <v>10908</v>
      </c>
      <c r="C973" s="12" t="s">
        <v>84</v>
      </c>
      <c r="D973" s="14" t="s">
        <v>11694</v>
      </c>
      <c r="E973" s="10">
        <v>0</v>
      </c>
      <c r="F973" s="10" t="str">
        <f>IF(REKAPITULACIJA!$F$48*I973=0,"",REKAPITULACIJA!$F$48*I973)</f>
        <v/>
      </c>
      <c r="G973" s="10" t="str">
        <f t="shared" si="17"/>
        <v/>
      </c>
      <c r="I973" s="19">
        <v>0</v>
      </c>
    </row>
    <row r="974" spans="2:9" ht="38.25" hidden="1" x14ac:dyDescent="0.2">
      <c r="B974" s="9" t="s">
        <v>10909</v>
      </c>
      <c r="C974" s="12" t="s">
        <v>84</v>
      </c>
      <c r="D974" s="14" t="s">
        <v>11695</v>
      </c>
      <c r="E974" s="10">
        <v>0</v>
      </c>
      <c r="F974" s="10" t="str">
        <f>IF(REKAPITULACIJA!$F$48*I974=0,"",REKAPITULACIJA!$F$48*I974)</f>
        <v/>
      </c>
      <c r="G974" s="10" t="str">
        <f t="shared" si="17"/>
        <v/>
      </c>
      <c r="I974" s="19">
        <v>0</v>
      </c>
    </row>
    <row r="975" spans="2:9" ht="38.25" hidden="1" x14ac:dyDescent="0.2">
      <c r="B975" s="9" t="s">
        <v>10910</v>
      </c>
      <c r="C975" s="12" t="s">
        <v>84</v>
      </c>
      <c r="D975" s="14" t="s">
        <v>11696</v>
      </c>
      <c r="E975" s="10">
        <v>0</v>
      </c>
      <c r="F975" s="10" t="str">
        <f>IF(REKAPITULACIJA!$F$48*I975=0,"",REKAPITULACIJA!$F$48*I975)</f>
        <v/>
      </c>
      <c r="G975" s="10" t="str">
        <f t="shared" si="17"/>
        <v/>
      </c>
      <c r="I975" s="19">
        <v>0</v>
      </c>
    </row>
    <row r="976" spans="2:9" ht="25.5" hidden="1" x14ac:dyDescent="0.2">
      <c r="B976" s="9" t="s">
        <v>10911</v>
      </c>
      <c r="C976" s="12" t="s">
        <v>84</v>
      </c>
      <c r="D976" s="14" t="s">
        <v>10912</v>
      </c>
      <c r="E976" s="10">
        <v>0</v>
      </c>
      <c r="F976" s="10" t="str">
        <f>IF(REKAPITULACIJA!$F$48*I976=0,"",REKAPITULACIJA!$F$48*I976)</f>
        <v/>
      </c>
      <c r="G976" s="10" t="str">
        <f t="shared" si="17"/>
        <v/>
      </c>
      <c r="I976" s="19">
        <v>0</v>
      </c>
    </row>
    <row r="977" spans="2:9" ht="25.5" hidden="1" x14ac:dyDescent="0.2">
      <c r="B977" s="9" t="s">
        <v>10913</v>
      </c>
      <c r="C977" s="12" t="s">
        <v>84</v>
      </c>
      <c r="D977" s="14" t="s">
        <v>10914</v>
      </c>
      <c r="E977" s="10">
        <v>0</v>
      </c>
      <c r="F977" s="10" t="str">
        <f>IF(REKAPITULACIJA!$F$48*I977=0,"",REKAPITULACIJA!$F$48*I977)</f>
        <v/>
      </c>
      <c r="G977" s="10" t="str">
        <f t="shared" si="17"/>
        <v/>
      </c>
      <c r="I977" s="19">
        <v>0</v>
      </c>
    </row>
    <row r="978" spans="2:9" ht="38.25" hidden="1" x14ac:dyDescent="0.2">
      <c r="B978" s="9" t="s">
        <v>10915</v>
      </c>
      <c r="C978" s="12" t="s">
        <v>84</v>
      </c>
      <c r="D978" s="14" t="s">
        <v>11697</v>
      </c>
      <c r="E978" s="10">
        <v>0</v>
      </c>
      <c r="F978" s="10" t="str">
        <f>IF(REKAPITULACIJA!$F$48*I978=0,"",REKAPITULACIJA!$F$48*I978)</f>
        <v/>
      </c>
      <c r="G978" s="10" t="str">
        <f t="shared" si="17"/>
        <v/>
      </c>
      <c r="I978" s="19">
        <v>0</v>
      </c>
    </row>
    <row r="979" spans="2:9" ht="38.25" hidden="1" x14ac:dyDescent="0.2">
      <c r="B979" s="9" t="s">
        <v>10916</v>
      </c>
      <c r="C979" s="12" t="s">
        <v>84</v>
      </c>
      <c r="D979" s="14" t="s">
        <v>11698</v>
      </c>
      <c r="E979" s="10">
        <v>0</v>
      </c>
      <c r="F979" s="10" t="str">
        <f>IF(REKAPITULACIJA!$F$48*I979=0,"",REKAPITULACIJA!$F$48*I979)</f>
        <v/>
      </c>
      <c r="G979" s="10" t="str">
        <f t="shared" si="17"/>
        <v/>
      </c>
      <c r="I979" s="19">
        <v>0</v>
      </c>
    </row>
    <row r="980" spans="2:9" ht="38.25" hidden="1" x14ac:dyDescent="0.2">
      <c r="B980" s="9" t="s">
        <v>10917</v>
      </c>
      <c r="C980" s="12" t="s">
        <v>13</v>
      </c>
      <c r="D980" s="14" t="s">
        <v>11699</v>
      </c>
      <c r="E980" s="10">
        <v>0</v>
      </c>
      <c r="F980" s="10" t="str">
        <f>IF(REKAPITULACIJA!$F$48*I980=0,"",REKAPITULACIJA!$F$48*I980)</f>
        <v/>
      </c>
      <c r="G980" s="10" t="str">
        <f t="shared" si="17"/>
        <v/>
      </c>
      <c r="I980" s="19">
        <v>0</v>
      </c>
    </row>
    <row r="981" spans="2:9" ht="38.25" hidden="1" x14ac:dyDescent="0.2">
      <c r="B981" s="9" t="s">
        <v>10918</v>
      </c>
      <c r="C981" s="12" t="s">
        <v>146</v>
      </c>
      <c r="D981" s="14" t="s">
        <v>11700</v>
      </c>
      <c r="E981" s="10">
        <v>0</v>
      </c>
      <c r="F981" s="10" t="str">
        <f>IF(REKAPITULACIJA!$F$48*I981=0,"",REKAPITULACIJA!$F$48*I981)</f>
        <v/>
      </c>
      <c r="G981" s="10" t="str">
        <f t="shared" si="17"/>
        <v/>
      </c>
      <c r="I981" s="19">
        <v>0</v>
      </c>
    </row>
    <row r="982" spans="2:9" ht="38.25" hidden="1" x14ac:dyDescent="0.2">
      <c r="B982" s="9" t="s">
        <v>10919</v>
      </c>
      <c r="C982" s="12" t="s">
        <v>146</v>
      </c>
      <c r="D982" s="14" t="s">
        <v>10920</v>
      </c>
      <c r="E982" s="10">
        <v>0</v>
      </c>
      <c r="F982" s="10" t="str">
        <f>IF(REKAPITULACIJA!$F$48*I982=0,"",REKAPITULACIJA!$F$48*I982)</f>
        <v/>
      </c>
      <c r="G982" s="10" t="str">
        <f t="shared" si="17"/>
        <v/>
      </c>
      <c r="I982" s="19">
        <v>0</v>
      </c>
    </row>
    <row r="983" spans="2:9" ht="63.75" hidden="1" x14ac:dyDescent="0.2">
      <c r="B983" s="9" t="s">
        <v>10921</v>
      </c>
      <c r="C983" s="12" t="s">
        <v>84</v>
      </c>
      <c r="D983" s="14" t="s">
        <v>11701</v>
      </c>
      <c r="E983" s="10">
        <v>0</v>
      </c>
      <c r="F983" s="10" t="str">
        <f>IF(REKAPITULACIJA!$F$48*I983=0,"",REKAPITULACIJA!$F$48*I983)</f>
        <v/>
      </c>
      <c r="G983" s="10" t="str">
        <f t="shared" si="17"/>
        <v/>
      </c>
      <c r="I983" s="19">
        <v>0</v>
      </c>
    </row>
    <row r="984" spans="2:9" ht="63.75" hidden="1" x14ac:dyDescent="0.2">
      <c r="B984" s="9" t="s">
        <v>10922</v>
      </c>
      <c r="C984" s="12" t="s">
        <v>84</v>
      </c>
      <c r="D984" s="14" t="s">
        <v>11702</v>
      </c>
      <c r="E984" s="10">
        <v>0</v>
      </c>
      <c r="F984" s="10" t="str">
        <f>IF(REKAPITULACIJA!$F$48*I984=0,"",REKAPITULACIJA!$F$48*I984)</f>
        <v/>
      </c>
      <c r="G984" s="10" t="str">
        <f t="shared" si="17"/>
        <v/>
      </c>
      <c r="I984" s="19">
        <v>0</v>
      </c>
    </row>
    <row r="985" spans="2:9" ht="63.75" hidden="1" x14ac:dyDescent="0.2">
      <c r="B985" s="9" t="s">
        <v>10923</v>
      </c>
      <c r="C985" s="12" t="s">
        <v>84</v>
      </c>
      <c r="D985" s="14" t="s">
        <v>11703</v>
      </c>
      <c r="E985" s="10">
        <v>0</v>
      </c>
      <c r="F985" s="10" t="str">
        <f>IF(REKAPITULACIJA!$F$48*I985=0,"",REKAPITULACIJA!$F$48*I985)</f>
        <v/>
      </c>
      <c r="G985" s="10" t="str">
        <f t="shared" si="17"/>
        <v/>
      </c>
      <c r="I985" s="19">
        <v>0</v>
      </c>
    </row>
    <row r="986" spans="2:9" ht="63.75" hidden="1" x14ac:dyDescent="0.2">
      <c r="B986" s="9" t="s">
        <v>10924</v>
      </c>
      <c r="C986" s="12" t="s">
        <v>84</v>
      </c>
      <c r="D986" s="14" t="s">
        <v>11704</v>
      </c>
      <c r="E986" s="10">
        <v>0</v>
      </c>
      <c r="F986" s="10" t="str">
        <f>IF(REKAPITULACIJA!$F$48*I986=0,"",REKAPITULACIJA!$F$48*I986)</f>
        <v/>
      </c>
      <c r="G986" s="10" t="str">
        <f t="shared" si="17"/>
        <v/>
      </c>
      <c r="I986" s="19">
        <v>0</v>
      </c>
    </row>
    <row r="987" spans="2:9" ht="38.25" hidden="1" x14ac:dyDescent="0.2">
      <c r="B987" s="9" t="s">
        <v>10925</v>
      </c>
      <c r="C987" s="12" t="s">
        <v>13</v>
      </c>
      <c r="D987" s="14" t="s">
        <v>11705</v>
      </c>
      <c r="E987" s="10">
        <v>0</v>
      </c>
      <c r="F987" s="10" t="str">
        <f>IF(REKAPITULACIJA!$F$48*I987=0,"",REKAPITULACIJA!$F$48*I987)</f>
        <v/>
      </c>
      <c r="G987" s="10" t="str">
        <f t="shared" si="17"/>
        <v/>
      </c>
      <c r="I987" s="19">
        <v>0</v>
      </c>
    </row>
    <row r="988" spans="2:9" ht="51" hidden="1" x14ac:dyDescent="0.2">
      <c r="B988" s="9" t="s">
        <v>10926</v>
      </c>
      <c r="C988" s="12" t="s">
        <v>13</v>
      </c>
      <c r="D988" s="14" t="s">
        <v>11706</v>
      </c>
      <c r="E988" s="10">
        <v>0</v>
      </c>
      <c r="F988" s="10" t="str">
        <f>IF(REKAPITULACIJA!$F$48*I988=0,"",REKAPITULACIJA!$F$48*I988)</f>
        <v/>
      </c>
      <c r="G988" s="10" t="str">
        <f t="shared" si="17"/>
        <v/>
      </c>
      <c r="I988" s="19">
        <v>0</v>
      </c>
    </row>
    <row r="989" spans="2:9" ht="51" hidden="1" x14ac:dyDescent="0.2">
      <c r="B989" s="9" t="s">
        <v>10927</v>
      </c>
      <c r="C989" s="12" t="s">
        <v>13</v>
      </c>
      <c r="D989" s="14" t="s">
        <v>11707</v>
      </c>
      <c r="E989" s="10">
        <v>0</v>
      </c>
      <c r="F989" s="10" t="str">
        <f>IF(REKAPITULACIJA!$F$48*I989=0,"",REKAPITULACIJA!$F$48*I989)</f>
        <v/>
      </c>
      <c r="G989" s="10" t="str">
        <f t="shared" si="17"/>
        <v/>
      </c>
      <c r="I989" s="19">
        <v>0</v>
      </c>
    </row>
    <row r="990" spans="2:9" ht="51" hidden="1" x14ac:dyDescent="0.2">
      <c r="B990" s="9" t="s">
        <v>10928</v>
      </c>
      <c r="C990" s="12" t="s">
        <v>13</v>
      </c>
      <c r="D990" s="14" t="s">
        <v>11708</v>
      </c>
      <c r="E990" s="10">
        <v>0</v>
      </c>
      <c r="F990" s="10" t="str">
        <f>IF(REKAPITULACIJA!$F$48*I990=0,"",REKAPITULACIJA!$F$48*I990)</f>
        <v/>
      </c>
      <c r="G990" s="10" t="str">
        <f t="shared" si="17"/>
        <v/>
      </c>
      <c r="I990" s="19">
        <v>0</v>
      </c>
    </row>
    <row r="991" spans="2:9" ht="51" hidden="1" x14ac:dyDescent="0.2">
      <c r="B991" s="9" t="s">
        <v>10929</v>
      </c>
      <c r="C991" s="12" t="s">
        <v>13</v>
      </c>
      <c r="D991" s="14" t="s">
        <v>11709</v>
      </c>
      <c r="E991" s="10">
        <v>0</v>
      </c>
      <c r="F991" s="10" t="str">
        <f>IF(REKAPITULACIJA!$F$48*I991=0,"",REKAPITULACIJA!$F$48*I991)</f>
        <v/>
      </c>
      <c r="G991" s="10" t="str">
        <f t="shared" si="17"/>
        <v/>
      </c>
      <c r="I991" s="19">
        <v>0</v>
      </c>
    </row>
    <row r="992" spans="2:9" ht="38.25" hidden="1" x14ac:dyDescent="0.2">
      <c r="B992" s="9" t="s">
        <v>10930</v>
      </c>
      <c r="C992" s="12" t="s">
        <v>13</v>
      </c>
      <c r="D992" s="14" t="s">
        <v>11710</v>
      </c>
      <c r="E992" s="10">
        <v>0</v>
      </c>
      <c r="F992" s="10" t="str">
        <f>IF(REKAPITULACIJA!$F$48*I992=0,"",REKAPITULACIJA!$F$48*I992)</f>
        <v/>
      </c>
      <c r="G992" s="10" t="str">
        <f t="shared" si="17"/>
        <v/>
      </c>
      <c r="I992" s="19">
        <v>0</v>
      </c>
    </row>
    <row r="993" spans="2:9" ht="38.25" hidden="1" x14ac:dyDescent="0.2">
      <c r="B993" s="9" t="s">
        <v>10931</v>
      </c>
      <c r="C993" s="12" t="s">
        <v>47</v>
      </c>
      <c r="D993" s="14" t="s">
        <v>11711</v>
      </c>
      <c r="E993" s="10">
        <v>0</v>
      </c>
      <c r="F993" s="10" t="str">
        <f>IF(REKAPITULACIJA!$F$48*I993=0,"",REKAPITULACIJA!$F$48*I993)</f>
        <v/>
      </c>
      <c r="G993" s="10" t="str">
        <f t="shared" si="17"/>
        <v/>
      </c>
      <c r="I993" s="19">
        <v>0</v>
      </c>
    </row>
    <row r="994" spans="2:9" ht="38.25" hidden="1" x14ac:dyDescent="0.2">
      <c r="B994" s="9" t="s">
        <v>10932</v>
      </c>
      <c r="C994" s="12" t="s">
        <v>47</v>
      </c>
      <c r="D994" s="14" t="s">
        <v>11712</v>
      </c>
      <c r="E994" s="10">
        <v>0</v>
      </c>
      <c r="F994" s="10" t="str">
        <f>IF(REKAPITULACIJA!$F$48*I994=0,"",REKAPITULACIJA!$F$48*I994)</f>
        <v/>
      </c>
      <c r="G994" s="10" t="str">
        <f t="shared" si="17"/>
        <v/>
      </c>
      <c r="I994" s="19">
        <v>0</v>
      </c>
    </row>
    <row r="995" spans="2:9" ht="38.25" hidden="1" x14ac:dyDescent="0.2">
      <c r="B995" s="9" t="s">
        <v>10933</v>
      </c>
      <c r="C995" s="12" t="s">
        <v>47</v>
      </c>
      <c r="D995" s="14" t="s">
        <v>11713</v>
      </c>
      <c r="E995" s="10">
        <v>0</v>
      </c>
      <c r="F995" s="10" t="str">
        <f>IF(REKAPITULACIJA!$F$48*I995=0,"",REKAPITULACIJA!$F$48*I995)</f>
        <v/>
      </c>
      <c r="G995" s="10" t="str">
        <f t="shared" si="17"/>
        <v/>
      </c>
      <c r="I995" s="19">
        <v>0</v>
      </c>
    </row>
    <row r="996" spans="2:9" ht="38.25" hidden="1" x14ac:dyDescent="0.2">
      <c r="B996" s="9" t="s">
        <v>10934</v>
      </c>
      <c r="C996" s="12" t="s">
        <v>47</v>
      </c>
      <c r="D996" s="14" t="s">
        <v>10935</v>
      </c>
      <c r="E996" s="10">
        <v>0</v>
      </c>
      <c r="F996" s="10" t="str">
        <f>IF(REKAPITULACIJA!$F$48*I996=0,"",REKAPITULACIJA!$F$48*I996)</f>
        <v/>
      </c>
      <c r="G996" s="10" t="str">
        <f t="shared" si="17"/>
        <v/>
      </c>
      <c r="I996" s="19">
        <v>0</v>
      </c>
    </row>
    <row r="997" spans="2:9" ht="38.25" hidden="1" x14ac:dyDescent="0.2">
      <c r="B997" s="9" t="s">
        <v>10936</v>
      </c>
      <c r="C997" s="12" t="s">
        <v>47</v>
      </c>
      <c r="D997" s="14" t="s">
        <v>10937</v>
      </c>
      <c r="E997" s="10">
        <v>0</v>
      </c>
      <c r="F997" s="10" t="str">
        <f>IF(REKAPITULACIJA!$F$48*I997=0,"",REKAPITULACIJA!$F$48*I997)</f>
        <v/>
      </c>
      <c r="G997" s="10" t="str">
        <f t="shared" si="17"/>
        <v/>
      </c>
      <c r="I997" s="19">
        <v>0</v>
      </c>
    </row>
    <row r="998" spans="2:9" ht="51" hidden="1" x14ac:dyDescent="0.2">
      <c r="B998" s="9" t="s">
        <v>10938</v>
      </c>
      <c r="C998" s="12" t="s">
        <v>47</v>
      </c>
      <c r="D998" s="14" t="s">
        <v>11714</v>
      </c>
      <c r="E998" s="10">
        <v>0</v>
      </c>
      <c r="F998" s="10" t="str">
        <f>IF(REKAPITULACIJA!$F$48*I998=0,"",REKAPITULACIJA!$F$48*I998)</f>
        <v/>
      </c>
      <c r="G998" s="10" t="str">
        <f t="shared" si="17"/>
        <v/>
      </c>
      <c r="I998" s="19">
        <v>0</v>
      </c>
    </row>
    <row r="999" spans="2:9" ht="51" hidden="1" x14ac:dyDescent="0.2">
      <c r="B999" s="9" t="s">
        <v>10939</v>
      </c>
      <c r="C999" s="12" t="s">
        <v>47</v>
      </c>
      <c r="D999" s="14" t="s">
        <v>11715</v>
      </c>
      <c r="E999" s="10">
        <v>0</v>
      </c>
      <c r="F999" s="10" t="str">
        <f>IF(REKAPITULACIJA!$F$48*I999=0,"",REKAPITULACIJA!$F$48*I999)</f>
        <v/>
      </c>
      <c r="G999" s="10" t="str">
        <f t="shared" si="17"/>
        <v/>
      </c>
      <c r="I999" s="19">
        <v>0</v>
      </c>
    </row>
    <row r="1000" spans="2:9" ht="51" hidden="1" x14ac:dyDescent="0.2">
      <c r="B1000" s="9" t="s">
        <v>10940</v>
      </c>
      <c r="C1000" s="12" t="s">
        <v>47</v>
      </c>
      <c r="D1000" s="14" t="s">
        <v>11716</v>
      </c>
      <c r="E1000" s="10">
        <v>0</v>
      </c>
      <c r="F1000" s="10" t="str">
        <f>IF(REKAPITULACIJA!$F$48*I1000=0,"",REKAPITULACIJA!$F$48*I1000)</f>
        <v/>
      </c>
      <c r="G1000" s="10" t="str">
        <f t="shared" si="17"/>
        <v/>
      </c>
      <c r="I1000" s="19">
        <v>0</v>
      </c>
    </row>
    <row r="1001" spans="2:9" ht="51" hidden="1" x14ac:dyDescent="0.2">
      <c r="B1001" s="9" t="s">
        <v>10941</v>
      </c>
      <c r="C1001" s="12" t="s">
        <v>47</v>
      </c>
      <c r="D1001" s="14" t="s">
        <v>11717</v>
      </c>
      <c r="E1001" s="10">
        <v>0</v>
      </c>
      <c r="F1001" s="10" t="str">
        <f>IF(REKAPITULACIJA!$F$48*I1001=0,"",REKAPITULACIJA!$F$48*I1001)</f>
        <v/>
      </c>
      <c r="G1001" s="10" t="str">
        <f t="shared" si="17"/>
        <v/>
      </c>
      <c r="I1001" s="19">
        <v>0</v>
      </c>
    </row>
    <row r="1002" spans="2:9" ht="38.25" hidden="1" x14ac:dyDescent="0.2">
      <c r="B1002" s="9" t="s">
        <v>10942</v>
      </c>
      <c r="C1002" s="12" t="s">
        <v>47</v>
      </c>
      <c r="D1002" s="14" t="s">
        <v>11718</v>
      </c>
      <c r="E1002" s="10">
        <v>0</v>
      </c>
      <c r="F1002" s="10" t="str">
        <f>IF(REKAPITULACIJA!$F$48*I1002=0,"",REKAPITULACIJA!$F$48*I1002)</f>
        <v/>
      </c>
      <c r="G1002" s="10" t="str">
        <f t="shared" si="17"/>
        <v/>
      </c>
      <c r="I1002" s="19">
        <v>0</v>
      </c>
    </row>
    <row r="1003" spans="2:9" ht="38.25" hidden="1" x14ac:dyDescent="0.2">
      <c r="B1003" s="9" t="s">
        <v>10943</v>
      </c>
      <c r="C1003" s="12" t="s">
        <v>47</v>
      </c>
      <c r="D1003" s="14" t="s">
        <v>11719</v>
      </c>
      <c r="E1003" s="10">
        <v>0</v>
      </c>
      <c r="F1003" s="10" t="str">
        <f>IF(REKAPITULACIJA!$F$48*I1003=0,"",REKAPITULACIJA!$F$48*I1003)</f>
        <v/>
      </c>
      <c r="G1003" s="10" t="str">
        <f t="shared" si="17"/>
        <v/>
      </c>
      <c r="I1003" s="19">
        <v>0</v>
      </c>
    </row>
    <row r="1004" spans="2:9" ht="38.25" hidden="1" x14ac:dyDescent="0.2">
      <c r="B1004" s="9" t="s">
        <v>10944</v>
      </c>
      <c r="C1004" s="12" t="s">
        <v>47</v>
      </c>
      <c r="D1004" s="14" t="s">
        <v>11720</v>
      </c>
      <c r="E1004" s="10">
        <v>0</v>
      </c>
      <c r="F1004" s="10" t="str">
        <f>IF(REKAPITULACIJA!$F$48*I1004=0,"",REKAPITULACIJA!$F$48*I1004)</f>
        <v/>
      </c>
      <c r="G1004" s="10" t="str">
        <f t="shared" si="17"/>
        <v/>
      </c>
      <c r="I1004" s="19">
        <v>0</v>
      </c>
    </row>
    <row r="1005" spans="2:9" ht="38.25" hidden="1" x14ac:dyDescent="0.2">
      <c r="B1005" s="9" t="s">
        <v>10945</v>
      </c>
      <c r="C1005" s="12" t="s">
        <v>47</v>
      </c>
      <c r="D1005" s="14" t="s">
        <v>11721</v>
      </c>
      <c r="E1005" s="10">
        <v>0</v>
      </c>
      <c r="F1005" s="10" t="str">
        <f>IF(REKAPITULACIJA!$F$48*I1005=0,"",REKAPITULACIJA!$F$48*I1005)</f>
        <v/>
      </c>
      <c r="G1005" s="10" t="str">
        <f t="shared" si="17"/>
        <v/>
      </c>
      <c r="I1005" s="19">
        <v>0</v>
      </c>
    </row>
    <row r="1006" spans="2:9" ht="38.25" hidden="1" x14ac:dyDescent="0.2">
      <c r="B1006" s="9" t="s">
        <v>10946</v>
      </c>
      <c r="C1006" s="12" t="s">
        <v>47</v>
      </c>
      <c r="D1006" s="14" t="s">
        <v>11722</v>
      </c>
      <c r="E1006" s="10">
        <v>0</v>
      </c>
      <c r="F1006" s="10" t="str">
        <f>IF(REKAPITULACIJA!$F$48*I1006=0,"",REKAPITULACIJA!$F$48*I1006)</f>
        <v/>
      </c>
      <c r="G1006" s="10" t="str">
        <f t="shared" si="17"/>
        <v/>
      </c>
      <c r="I1006" s="19">
        <v>0</v>
      </c>
    </row>
    <row r="1007" spans="2:9" ht="38.25" hidden="1" x14ac:dyDescent="0.2">
      <c r="B1007" s="9" t="s">
        <v>10947</v>
      </c>
      <c r="C1007" s="12" t="s">
        <v>47</v>
      </c>
      <c r="D1007" s="14" t="s">
        <v>11723</v>
      </c>
      <c r="E1007" s="10">
        <v>0</v>
      </c>
      <c r="F1007" s="10" t="str">
        <f>IF(REKAPITULACIJA!$F$48*I1007=0,"",REKAPITULACIJA!$F$48*I1007)</f>
        <v/>
      </c>
      <c r="G1007" s="10" t="str">
        <f t="shared" si="17"/>
        <v/>
      </c>
      <c r="I1007" s="19">
        <v>0</v>
      </c>
    </row>
    <row r="1008" spans="2:9" ht="38.25" hidden="1" x14ac:dyDescent="0.2">
      <c r="B1008" s="9" t="s">
        <v>10948</v>
      </c>
      <c r="C1008" s="12" t="s">
        <v>47</v>
      </c>
      <c r="D1008" s="14" t="s">
        <v>11724</v>
      </c>
      <c r="E1008" s="10">
        <v>0</v>
      </c>
      <c r="F1008" s="10" t="str">
        <f>IF(REKAPITULACIJA!$F$48*I1008=0,"",REKAPITULACIJA!$F$48*I1008)</f>
        <v/>
      </c>
      <c r="G1008" s="10" t="str">
        <f t="shared" si="17"/>
        <v/>
      </c>
      <c r="I1008" s="19">
        <v>0</v>
      </c>
    </row>
    <row r="1009" spans="2:9" ht="38.25" hidden="1" x14ac:dyDescent="0.2">
      <c r="B1009" s="9" t="s">
        <v>10949</v>
      </c>
      <c r="C1009" s="12" t="s">
        <v>47</v>
      </c>
      <c r="D1009" s="14" t="s">
        <v>11725</v>
      </c>
      <c r="E1009" s="10">
        <v>0</v>
      </c>
      <c r="F1009" s="10" t="str">
        <f>IF(REKAPITULACIJA!$F$48*I1009=0,"",REKAPITULACIJA!$F$48*I1009)</f>
        <v/>
      </c>
      <c r="G1009" s="10" t="str">
        <f t="shared" si="17"/>
        <v/>
      </c>
      <c r="I1009" s="19">
        <v>0</v>
      </c>
    </row>
    <row r="1010" spans="2:9" ht="38.25" hidden="1" x14ac:dyDescent="0.2">
      <c r="B1010" s="9" t="s">
        <v>10950</v>
      </c>
      <c r="C1010" s="12" t="s">
        <v>47</v>
      </c>
      <c r="D1010" s="14" t="s">
        <v>11726</v>
      </c>
      <c r="E1010" s="10">
        <v>0</v>
      </c>
      <c r="F1010" s="10" t="str">
        <f>IF(REKAPITULACIJA!$F$48*I1010=0,"",REKAPITULACIJA!$F$48*I1010)</f>
        <v/>
      </c>
      <c r="G1010" s="10" t="str">
        <f t="shared" si="17"/>
        <v/>
      </c>
      <c r="I1010" s="19">
        <v>0</v>
      </c>
    </row>
    <row r="1011" spans="2:9" ht="38.25" hidden="1" x14ac:dyDescent="0.2">
      <c r="B1011" s="9" t="s">
        <v>10951</v>
      </c>
      <c r="C1011" s="12" t="s">
        <v>47</v>
      </c>
      <c r="D1011" s="14" t="s">
        <v>11727</v>
      </c>
      <c r="E1011" s="10">
        <v>0</v>
      </c>
      <c r="F1011" s="10" t="str">
        <f>IF(REKAPITULACIJA!$F$48*I1011=0,"",REKAPITULACIJA!$F$48*I1011)</f>
        <v/>
      </c>
      <c r="G1011" s="10" t="str">
        <f t="shared" si="17"/>
        <v/>
      </c>
      <c r="I1011" s="19">
        <v>0</v>
      </c>
    </row>
    <row r="1012" spans="2:9" ht="25.5" hidden="1" x14ac:dyDescent="0.2">
      <c r="B1012" s="9" t="s">
        <v>10952</v>
      </c>
      <c r="C1012" s="12" t="s">
        <v>13</v>
      </c>
      <c r="D1012" s="14" t="s">
        <v>10953</v>
      </c>
      <c r="E1012" s="10">
        <v>0</v>
      </c>
      <c r="F1012" s="10" t="str">
        <f>IF(REKAPITULACIJA!$F$48*I1012=0,"",REKAPITULACIJA!$F$48*I1012)</f>
        <v/>
      </c>
      <c r="G1012" s="10" t="str">
        <f t="shared" si="17"/>
        <v/>
      </c>
      <c r="I1012" s="19">
        <v>0</v>
      </c>
    </row>
    <row r="1013" spans="2:9" ht="51" hidden="1" x14ac:dyDescent="0.2">
      <c r="B1013" s="9" t="s">
        <v>10954</v>
      </c>
      <c r="C1013" s="12" t="s">
        <v>47</v>
      </c>
      <c r="D1013" s="14" t="s">
        <v>11728</v>
      </c>
      <c r="E1013" s="10">
        <v>0</v>
      </c>
      <c r="F1013" s="10" t="str">
        <f>IF(REKAPITULACIJA!$F$48*I1013=0,"",REKAPITULACIJA!$F$48*I1013)</f>
        <v/>
      </c>
      <c r="G1013" s="10" t="str">
        <f t="shared" si="17"/>
        <v/>
      </c>
      <c r="I1013" s="19">
        <v>0</v>
      </c>
    </row>
    <row r="1014" spans="2:9" ht="38.25" hidden="1" x14ac:dyDescent="0.2">
      <c r="B1014" s="9" t="s">
        <v>10955</v>
      </c>
      <c r="C1014" s="12" t="s">
        <v>47</v>
      </c>
      <c r="D1014" s="14" t="s">
        <v>11729</v>
      </c>
      <c r="E1014" s="10">
        <v>0</v>
      </c>
      <c r="F1014" s="10" t="str">
        <f>IF(REKAPITULACIJA!$F$48*I1014=0,"",REKAPITULACIJA!$F$48*I1014)</f>
        <v/>
      </c>
      <c r="G1014" s="10" t="str">
        <f t="shared" si="17"/>
        <v/>
      </c>
      <c r="I1014" s="19">
        <v>0</v>
      </c>
    </row>
    <row r="1015" spans="2:9" ht="38.25" hidden="1" x14ac:dyDescent="0.2">
      <c r="B1015" s="9" t="s">
        <v>10956</v>
      </c>
      <c r="C1015" s="12" t="s">
        <v>47</v>
      </c>
      <c r="D1015" s="14" t="s">
        <v>11730</v>
      </c>
      <c r="E1015" s="10">
        <v>0</v>
      </c>
      <c r="F1015" s="10" t="str">
        <f>IF(REKAPITULACIJA!$F$48*I1015=0,"",REKAPITULACIJA!$F$48*I1015)</f>
        <v/>
      </c>
      <c r="G1015" s="10" t="str">
        <f t="shared" ref="G1015:G1052" si="18">IF(F1015="","",E1015*F1015)</f>
        <v/>
      </c>
      <c r="I1015" s="19">
        <v>0</v>
      </c>
    </row>
    <row r="1016" spans="2:9" ht="38.25" hidden="1" x14ac:dyDescent="0.2">
      <c r="B1016" s="9" t="s">
        <v>10957</v>
      </c>
      <c r="C1016" s="12" t="s">
        <v>47</v>
      </c>
      <c r="D1016" s="14" t="s">
        <v>11731</v>
      </c>
      <c r="E1016" s="10">
        <v>0</v>
      </c>
      <c r="F1016" s="10" t="str">
        <f>IF(REKAPITULACIJA!$F$48*I1016=0,"",REKAPITULACIJA!$F$48*I1016)</f>
        <v/>
      </c>
      <c r="G1016" s="10" t="str">
        <f t="shared" si="18"/>
        <v/>
      </c>
      <c r="I1016" s="19">
        <v>0</v>
      </c>
    </row>
    <row r="1017" spans="2:9" ht="38.25" hidden="1" x14ac:dyDescent="0.2">
      <c r="B1017" s="9" t="s">
        <v>10958</v>
      </c>
      <c r="C1017" s="12" t="s">
        <v>47</v>
      </c>
      <c r="D1017" s="14" t="s">
        <v>11732</v>
      </c>
      <c r="E1017" s="10">
        <v>0</v>
      </c>
      <c r="F1017" s="10" t="str">
        <f>IF(REKAPITULACIJA!$F$48*I1017=0,"",REKAPITULACIJA!$F$48*I1017)</f>
        <v/>
      </c>
      <c r="G1017" s="10" t="str">
        <f t="shared" si="18"/>
        <v/>
      </c>
      <c r="I1017" s="19">
        <v>0</v>
      </c>
    </row>
    <row r="1018" spans="2:9" ht="38.25" hidden="1" x14ac:dyDescent="0.2">
      <c r="B1018" s="9" t="s">
        <v>10959</v>
      </c>
      <c r="C1018" s="12" t="s">
        <v>47</v>
      </c>
      <c r="D1018" s="14" t="s">
        <v>11733</v>
      </c>
      <c r="E1018" s="10">
        <v>0</v>
      </c>
      <c r="F1018" s="10" t="str">
        <f>IF(REKAPITULACIJA!$F$48*I1018=0,"",REKAPITULACIJA!$F$48*I1018)</f>
        <v/>
      </c>
      <c r="G1018" s="10" t="str">
        <f t="shared" si="18"/>
        <v/>
      </c>
      <c r="I1018" s="19">
        <v>0</v>
      </c>
    </row>
    <row r="1019" spans="2:9" ht="38.25" hidden="1" x14ac:dyDescent="0.2">
      <c r="B1019" s="9" t="s">
        <v>10960</v>
      </c>
      <c r="C1019" s="12" t="s">
        <v>47</v>
      </c>
      <c r="D1019" s="14" t="s">
        <v>11734</v>
      </c>
      <c r="E1019" s="10">
        <v>0</v>
      </c>
      <c r="F1019" s="10" t="str">
        <f>IF(REKAPITULACIJA!$F$48*I1019=0,"",REKAPITULACIJA!$F$48*I1019)</f>
        <v/>
      </c>
      <c r="G1019" s="10" t="str">
        <f t="shared" si="18"/>
        <v/>
      </c>
      <c r="I1019" s="19">
        <v>0</v>
      </c>
    </row>
    <row r="1020" spans="2:9" ht="38.25" hidden="1" x14ac:dyDescent="0.2">
      <c r="B1020" s="9" t="s">
        <v>10961</v>
      </c>
      <c r="C1020" s="12" t="s">
        <v>47</v>
      </c>
      <c r="D1020" s="14" t="s">
        <v>10962</v>
      </c>
      <c r="E1020" s="10">
        <v>0</v>
      </c>
      <c r="F1020" s="10" t="str">
        <f>IF(REKAPITULACIJA!$F$48*I1020=0,"",REKAPITULACIJA!$F$48*I1020)</f>
        <v/>
      </c>
      <c r="G1020" s="10" t="str">
        <f t="shared" si="18"/>
        <v/>
      </c>
      <c r="I1020" s="19">
        <v>0</v>
      </c>
    </row>
    <row r="1021" spans="2:9" ht="51" hidden="1" x14ac:dyDescent="0.2">
      <c r="B1021" s="9" t="s">
        <v>10963</v>
      </c>
      <c r="C1021" s="12" t="s">
        <v>47</v>
      </c>
      <c r="D1021" s="14" t="s">
        <v>11735</v>
      </c>
      <c r="E1021" s="10">
        <v>0</v>
      </c>
      <c r="F1021" s="10" t="str">
        <f>IF(REKAPITULACIJA!$F$48*I1021=0,"",REKAPITULACIJA!$F$48*I1021)</f>
        <v/>
      </c>
      <c r="G1021" s="10" t="str">
        <f t="shared" si="18"/>
        <v/>
      </c>
      <c r="I1021" s="19">
        <v>0</v>
      </c>
    </row>
    <row r="1022" spans="2:9" ht="38.25" hidden="1" x14ac:dyDescent="0.2">
      <c r="B1022" s="9" t="s">
        <v>10964</v>
      </c>
      <c r="C1022" s="12" t="s">
        <v>47</v>
      </c>
      <c r="D1022" s="14" t="s">
        <v>11736</v>
      </c>
      <c r="E1022" s="10">
        <v>0</v>
      </c>
      <c r="F1022" s="10" t="str">
        <f>IF(REKAPITULACIJA!$F$48*I1022=0,"",REKAPITULACIJA!$F$48*I1022)</f>
        <v/>
      </c>
      <c r="G1022" s="10" t="str">
        <f t="shared" si="18"/>
        <v/>
      </c>
      <c r="I1022" s="19">
        <v>0</v>
      </c>
    </row>
    <row r="1023" spans="2:9" ht="38.25" hidden="1" x14ac:dyDescent="0.2">
      <c r="B1023" s="9" t="s">
        <v>10965</v>
      </c>
      <c r="C1023" s="12" t="s">
        <v>47</v>
      </c>
      <c r="D1023" s="14" t="s">
        <v>11737</v>
      </c>
      <c r="E1023" s="10">
        <v>0</v>
      </c>
      <c r="F1023" s="10" t="str">
        <f>IF(REKAPITULACIJA!$F$48*I1023=0,"",REKAPITULACIJA!$F$48*I1023)</f>
        <v/>
      </c>
      <c r="G1023" s="10" t="str">
        <f t="shared" si="18"/>
        <v/>
      </c>
      <c r="I1023" s="19">
        <v>0</v>
      </c>
    </row>
    <row r="1024" spans="2:9" ht="38.25" hidden="1" x14ac:dyDescent="0.2">
      <c r="B1024" s="9" t="s">
        <v>10966</v>
      </c>
      <c r="C1024" s="12" t="s">
        <v>47</v>
      </c>
      <c r="D1024" s="14" t="s">
        <v>11738</v>
      </c>
      <c r="E1024" s="10">
        <v>0</v>
      </c>
      <c r="F1024" s="10" t="str">
        <f>IF(REKAPITULACIJA!$F$48*I1024=0,"",REKAPITULACIJA!$F$48*I1024)</f>
        <v/>
      </c>
      <c r="G1024" s="10" t="str">
        <f t="shared" si="18"/>
        <v/>
      </c>
      <c r="I1024" s="19">
        <v>0</v>
      </c>
    </row>
    <row r="1025" spans="2:9" ht="38.25" hidden="1" x14ac:dyDescent="0.2">
      <c r="B1025" s="9" t="s">
        <v>10967</v>
      </c>
      <c r="C1025" s="12" t="s">
        <v>47</v>
      </c>
      <c r="D1025" s="14" t="s">
        <v>11739</v>
      </c>
      <c r="E1025" s="10">
        <v>0</v>
      </c>
      <c r="F1025" s="10" t="str">
        <f>IF(REKAPITULACIJA!$F$48*I1025=0,"",REKAPITULACIJA!$F$48*I1025)</f>
        <v/>
      </c>
      <c r="G1025" s="10" t="str">
        <f t="shared" si="18"/>
        <v/>
      </c>
      <c r="I1025" s="19">
        <v>0</v>
      </c>
    </row>
    <row r="1026" spans="2:9" ht="38.25" hidden="1" x14ac:dyDescent="0.2">
      <c r="B1026" s="9" t="s">
        <v>10968</v>
      </c>
      <c r="C1026" s="12" t="s">
        <v>47</v>
      </c>
      <c r="D1026" s="14" t="s">
        <v>11740</v>
      </c>
      <c r="E1026" s="10">
        <v>0</v>
      </c>
      <c r="F1026" s="10" t="str">
        <f>IF(REKAPITULACIJA!$F$48*I1026=0,"",REKAPITULACIJA!$F$48*I1026)</f>
        <v/>
      </c>
      <c r="G1026" s="10" t="str">
        <f t="shared" si="18"/>
        <v/>
      </c>
      <c r="I1026" s="19">
        <v>0</v>
      </c>
    </row>
    <row r="1027" spans="2:9" ht="38.25" hidden="1" x14ac:dyDescent="0.2">
      <c r="B1027" s="9" t="s">
        <v>10969</v>
      </c>
      <c r="C1027" s="12" t="s">
        <v>47</v>
      </c>
      <c r="D1027" s="14" t="s">
        <v>11741</v>
      </c>
      <c r="E1027" s="10">
        <v>0</v>
      </c>
      <c r="F1027" s="10" t="str">
        <f>IF(REKAPITULACIJA!$F$48*I1027=0,"",REKAPITULACIJA!$F$48*I1027)</f>
        <v/>
      </c>
      <c r="G1027" s="10" t="str">
        <f t="shared" si="18"/>
        <v/>
      </c>
      <c r="I1027" s="19">
        <v>0</v>
      </c>
    </row>
    <row r="1028" spans="2:9" ht="38.25" hidden="1" x14ac:dyDescent="0.2">
      <c r="B1028" s="9" t="s">
        <v>10970</v>
      </c>
      <c r="C1028" s="12" t="s">
        <v>47</v>
      </c>
      <c r="D1028" s="14" t="s">
        <v>11742</v>
      </c>
      <c r="E1028" s="10">
        <v>0</v>
      </c>
      <c r="F1028" s="10" t="str">
        <f>IF(REKAPITULACIJA!$F$48*I1028=0,"",REKAPITULACIJA!$F$48*I1028)</f>
        <v/>
      </c>
      <c r="G1028" s="10" t="str">
        <f t="shared" si="18"/>
        <v/>
      </c>
      <c r="I1028" s="19">
        <v>0</v>
      </c>
    </row>
    <row r="1029" spans="2:9" ht="25.5" hidden="1" x14ac:dyDescent="0.2">
      <c r="B1029" s="9" t="s">
        <v>10971</v>
      </c>
      <c r="C1029" s="12" t="s">
        <v>47</v>
      </c>
      <c r="D1029" s="14" t="s">
        <v>10972</v>
      </c>
      <c r="E1029" s="10">
        <v>0</v>
      </c>
      <c r="F1029" s="10" t="str">
        <f>IF(REKAPITULACIJA!$F$48*I1029=0,"",REKAPITULACIJA!$F$48*I1029)</f>
        <v/>
      </c>
      <c r="G1029" s="10" t="str">
        <f t="shared" si="18"/>
        <v/>
      </c>
      <c r="I1029" s="19">
        <v>0</v>
      </c>
    </row>
    <row r="1030" spans="2:9" ht="25.5" hidden="1" x14ac:dyDescent="0.2">
      <c r="B1030" s="9" t="s">
        <v>10973</v>
      </c>
      <c r="C1030" s="12" t="s">
        <v>47</v>
      </c>
      <c r="D1030" s="14" t="s">
        <v>10974</v>
      </c>
      <c r="E1030" s="10">
        <v>0</v>
      </c>
      <c r="F1030" s="10" t="str">
        <f>IF(REKAPITULACIJA!$F$48*I1030=0,"",REKAPITULACIJA!$F$48*I1030)</f>
        <v/>
      </c>
      <c r="G1030" s="10" t="str">
        <f t="shared" si="18"/>
        <v/>
      </c>
      <c r="I1030" s="19">
        <v>0</v>
      </c>
    </row>
    <row r="1031" spans="2:9" ht="25.5" hidden="1" x14ac:dyDescent="0.2">
      <c r="B1031" s="9" t="s">
        <v>10975</v>
      </c>
      <c r="C1031" s="12" t="s">
        <v>13</v>
      </c>
      <c r="D1031" s="14" t="s">
        <v>10976</v>
      </c>
      <c r="E1031" s="10">
        <v>0</v>
      </c>
      <c r="F1031" s="10" t="str">
        <f>IF(REKAPITULACIJA!$F$48*I1031=0,"",REKAPITULACIJA!$F$48*I1031)</f>
        <v/>
      </c>
      <c r="G1031" s="10" t="str">
        <f t="shared" si="18"/>
        <v/>
      </c>
      <c r="I1031" s="19">
        <v>0</v>
      </c>
    </row>
    <row r="1032" spans="2:9" ht="38.25" hidden="1" x14ac:dyDescent="0.2">
      <c r="B1032" s="9" t="s">
        <v>10977</v>
      </c>
      <c r="C1032" s="12" t="s">
        <v>13</v>
      </c>
      <c r="D1032" s="14" t="s">
        <v>11743</v>
      </c>
      <c r="E1032" s="10">
        <v>0</v>
      </c>
      <c r="F1032" s="10" t="str">
        <f>IF(REKAPITULACIJA!$F$48*I1032=0,"",REKAPITULACIJA!$F$48*I1032)</f>
        <v/>
      </c>
      <c r="G1032" s="10" t="str">
        <f t="shared" si="18"/>
        <v/>
      </c>
      <c r="I1032" s="19">
        <v>0</v>
      </c>
    </row>
    <row r="1033" spans="2:9" ht="38.25" hidden="1" x14ac:dyDescent="0.2">
      <c r="B1033" s="9" t="s">
        <v>10978</v>
      </c>
      <c r="C1033" s="12" t="s">
        <v>13</v>
      </c>
      <c r="D1033" s="14" t="s">
        <v>11744</v>
      </c>
      <c r="E1033" s="10">
        <v>0</v>
      </c>
      <c r="F1033" s="10" t="str">
        <f>IF(REKAPITULACIJA!$F$48*I1033=0,"",REKAPITULACIJA!$F$48*I1033)</f>
        <v/>
      </c>
      <c r="G1033" s="10" t="str">
        <f t="shared" si="18"/>
        <v/>
      </c>
      <c r="I1033" s="19">
        <v>0</v>
      </c>
    </row>
    <row r="1034" spans="2:9" ht="25.5" hidden="1" x14ac:dyDescent="0.2">
      <c r="B1034" s="9" t="s">
        <v>10979</v>
      </c>
      <c r="C1034" s="12" t="s">
        <v>13</v>
      </c>
      <c r="D1034" s="14" t="s">
        <v>10980</v>
      </c>
      <c r="E1034" s="10">
        <v>0</v>
      </c>
      <c r="F1034" s="10" t="str">
        <f>IF(REKAPITULACIJA!$F$48*I1034=0,"",REKAPITULACIJA!$F$48*I1034)</f>
        <v/>
      </c>
      <c r="G1034" s="10" t="str">
        <f t="shared" si="18"/>
        <v/>
      </c>
      <c r="I1034" s="19">
        <v>0</v>
      </c>
    </row>
    <row r="1035" spans="2:9" ht="38.25" hidden="1" x14ac:dyDescent="0.2">
      <c r="B1035" s="9" t="s">
        <v>10981</v>
      </c>
      <c r="C1035" s="12" t="s">
        <v>13</v>
      </c>
      <c r="D1035" s="14" t="s">
        <v>11745</v>
      </c>
      <c r="E1035" s="10">
        <v>0</v>
      </c>
      <c r="F1035" s="10" t="str">
        <f>IF(REKAPITULACIJA!$F$48*I1035=0,"",REKAPITULACIJA!$F$48*I1035)</f>
        <v/>
      </c>
      <c r="G1035" s="10" t="str">
        <f t="shared" si="18"/>
        <v/>
      </c>
      <c r="I1035" s="19">
        <v>0</v>
      </c>
    </row>
    <row r="1036" spans="2:9" ht="38.25" hidden="1" x14ac:dyDescent="0.2">
      <c r="B1036" s="9" t="s">
        <v>10982</v>
      </c>
      <c r="C1036" s="12" t="s">
        <v>13</v>
      </c>
      <c r="D1036" s="14" t="s">
        <v>11746</v>
      </c>
      <c r="E1036" s="10">
        <v>0</v>
      </c>
      <c r="F1036" s="10" t="str">
        <f>IF(REKAPITULACIJA!$F$48*I1036=0,"",REKAPITULACIJA!$F$48*I1036)</f>
        <v/>
      </c>
      <c r="G1036" s="10" t="str">
        <f t="shared" si="18"/>
        <v/>
      </c>
      <c r="I1036" s="19">
        <v>0</v>
      </c>
    </row>
    <row r="1037" spans="2:9" ht="25.5" hidden="1" x14ac:dyDescent="0.2">
      <c r="B1037" s="9" t="s">
        <v>10983</v>
      </c>
      <c r="C1037" s="12" t="s">
        <v>13</v>
      </c>
      <c r="D1037" s="14" t="s">
        <v>10984</v>
      </c>
      <c r="E1037" s="10">
        <v>0</v>
      </c>
      <c r="F1037" s="10" t="str">
        <f>IF(REKAPITULACIJA!$F$48*I1037=0,"",REKAPITULACIJA!$F$48*I1037)</f>
        <v/>
      </c>
      <c r="G1037" s="10" t="str">
        <f t="shared" si="18"/>
        <v/>
      </c>
      <c r="I1037" s="19">
        <v>0</v>
      </c>
    </row>
    <row r="1038" spans="2:9" ht="38.25" hidden="1" x14ac:dyDescent="0.2">
      <c r="B1038" s="9" t="s">
        <v>10985</v>
      </c>
      <c r="C1038" s="12" t="s">
        <v>13</v>
      </c>
      <c r="D1038" s="14" t="s">
        <v>11747</v>
      </c>
      <c r="E1038" s="10">
        <v>0</v>
      </c>
      <c r="F1038" s="10" t="str">
        <f>IF(REKAPITULACIJA!$F$48*I1038=0,"",REKAPITULACIJA!$F$48*I1038)</f>
        <v/>
      </c>
      <c r="G1038" s="10" t="str">
        <f t="shared" si="18"/>
        <v/>
      </c>
      <c r="I1038" s="19">
        <v>0</v>
      </c>
    </row>
    <row r="1039" spans="2:9" ht="38.25" hidden="1" x14ac:dyDescent="0.2">
      <c r="B1039" s="9" t="s">
        <v>10986</v>
      </c>
      <c r="C1039" s="12" t="s">
        <v>13</v>
      </c>
      <c r="D1039" s="14" t="s">
        <v>11748</v>
      </c>
      <c r="E1039" s="10">
        <v>0</v>
      </c>
      <c r="F1039" s="10" t="str">
        <f>IF(REKAPITULACIJA!$F$48*I1039=0,"",REKAPITULACIJA!$F$48*I1039)</f>
        <v/>
      </c>
      <c r="G1039" s="10" t="str">
        <f t="shared" si="18"/>
        <v/>
      </c>
      <c r="I1039" s="19">
        <v>0</v>
      </c>
    </row>
    <row r="1040" spans="2:9" ht="51" hidden="1" x14ac:dyDescent="0.2">
      <c r="B1040" s="9" t="s">
        <v>10987</v>
      </c>
      <c r="C1040" s="12" t="s">
        <v>47</v>
      </c>
      <c r="D1040" s="14" t="s">
        <v>11749</v>
      </c>
      <c r="E1040" s="10">
        <v>0</v>
      </c>
      <c r="F1040" s="10" t="str">
        <f>IF(REKAPITULACIJA!$F$48*I1040=0,"",REKAPITULACIJA!$F$48*I1040)</f>
        <v/>
      </c>
      <c r="G1040" s="10" t="str">
        <f t="shared" si="18"/>
        <v/>
      </c>
      <c r="I1040" s="19">
        <v>0</v>
      </c>
    </row>
    <row r="1041" spans="2:9" ht="51" hidden="1" x14ac:dyDescent="0.2">
      <c r="B1041" s="9" t="s">
        <v>10988</v>
      </c>
      <c r="C1041" s="12" t="s">
        <v>47</v>
      </c>
      <c r="D1041" s="14" t="s">
        <v>11750</v>
      </c>
      <c r="E1041" s="10">
        <v>0</v>
      </c>
      <c r="F1041" s="10" t="str">
        <f>IF(REKAPITULACIJA!$F$48*I1041=0,"",REKAPITULACIJA!$F$48*I1041)</f>
        <v/>
      </c>
      <c r="G1041" s="10" t="str">
        <f t="shared" si="18"/>
        <v/>
      </c>
      <c r="I1041" s="19">
        <v>0</v>
      </c>
    </row>
    <row r="1042" spans="2:9" ht="51" hidden="1" x14ac:dyDescent="0.2">
      <c r="B1042" s="9" t="s">
        <v>10989</v>
      </c>
      <c r="C1042" s="12" t="s">
        <v>47</v>
      </c>
      <c r="D1042" s="14" t="s">
        <v>11751</v>
      </c>
      <c r="E1042" s="10">
        <v>0</v>
      </c>
      <c r="F1042" s="10" t="str">
        <f>IF(REKAPITULACIJA!$F$48*I1042=0,"",REKAPITULACIJA!$F$48*I1042)</f>
        <v/>
      </c>
      <c r="G1042" s="10" t="str">
        <f t="shared" si="18"/>
        <v/>
      </c>
      <c r="I1042" s="19">
        <v>0</v>
      </c>
    </row>
    <row r="1043" spans="2:9" ht="51" hidden="1" x14ac:dyDescent="0.2">
      <c r="B1043" s="9" t="s">
        <v>10990</v>
      </c>
      <c r="C1043" s="12" t="s">
        <v>84</v>
      </c>
      <c r="D1043" s="14" t="s">
        <v>11752</v>
      </c>
      <c r="E1043" s="10">
        <v>0</v>
      </c>
      <c r="F1043" s="10" t="str">
        <f>IF(REKAPITULACIJA!$F$48*I1043=0,"",REKAPITULACIJA!$F$48*I1043)</f>
        <v/>
      </c>
      <c r="G1043" s="10" t="str">
        <f t="shared" si="18"/>
        <v/>
      </c>
      <c r="I1043" s="19">
        <v>0</v>
      </c>
    </row>
    <row r="1044" spans="2:9" ht="51" hidden="1" x14ac:dyDescent="0.2">
      <c r="B1044" s="9" t="s">
        <v>10991</v>
      </c>
      <c r="C1044" s="12" t="s">
        <v>84</v>
      </c>
      <c r="D1044" s="14" t="s">
        <v>11753</v>
      </c>
      <c r="E1044" s="10">
        <v>0</v>
      </c>
      <c r="F1044" s="10" t="str">
        <f>IF(REKAPITULACIJA!$F$48*I1044=0,"",REKAPITULACIJA!$F$48*I1044)</f>
        <v/>
      </c>
      <c r="G1044" s="10" t="str">
        <f t="shared" si="18"/>
        <v/>
      </c>
      <c r="I1044" s="19">
        <v>0</v>
      </c>
    </row>
    <row r="1045" spans="2:9" ht="51" hidden="1" x14ac:dyDescent="0.2">
      <c r="B1045" s="9" t="s">
        <v>10992</v>
      </c>
      <c r="C1045" s="12" t="s">
        <v>84</v>
      </c>
      <c r="D1045" s="14" t="s">
        <v>11754</v>
      </c>
      <c r="E1045" s="10">
        <v>0</v>
      </c>
      <c r="F1045" s="10" t="str">
        <f>IF(REKAPITULACIJA!$F$48*I1045=0,"",REKAPITULACIJA!$F$48*I1045)</f>
        <v/>
      </c>
      <c r="G1045" s="10" t="str">
        <f t="shared" si="18"/>
        <v/>
      </c>
      <c r="I1045" s="19">
        <v>0</v>
      </c>
    </row>
    <row r="1046" spans="2:9" ht="51" hidden="1" x14ac:dyDescent="0.2">
      <c r="B1046" s="9" t="s">
        <v>10993</v>
      </c>
      <c r="C1046" s="12" t="s">
        <v>84</v>
      </c>
      <c r="D1046" s="14" t="s">
        <v>11755</v>
      </c>
      <c r="E1046" s="10">
        <v>0</v>
      </c>
      <c r="F1046" s="10" t="str">
        <f>IF(REKAPITULACIJA!$F$48*I1046=0,"",REKAPITULACIJA!$F$48*I1046)</f>
        <v/>
      </c>
      <c r="G1046" s="10" t="str">
        <f t="shared" si="18"/>
        <v/>
      </c>
      <c r="I1046" s="19">
        <v>0</v>
      </c>
    </row>
    <row r="1047" spans="2:9" ht="51" hidden="1" x14ac:dyDescent="0.2">
      <c r="B1047" s="9" t="s">
        <v>10994</v>
      </c>
      <c r="C1047" s="12" t="s">
        <v>84</v>
      </c>
      <c r="D1047" s="14" t="s">
        <v>11756</v>
      </c>
      <c r="E1047" s="10">
        <v>0</v>
      </c>
      <c r="F1047" s="10" t="str">
        <f>IF(REKAPITULACIJA!$F$48*I1047=0,"",REKAPITULACIJA!$F$48*I1047)</f>
        <v/>
      </c>
      <c r="G1047" s="10" t="str">
        <f t="shared" si="18"/>
        <v/>
      </c>
      <c r="I1047" s="19">
        <v>0</v>
      </c>
    </row>
    <row r="1048" spans="2:9" ht="38.25" hidden="1" x14ac:dyDescent="0.2">
      <c r="B1048" s="9" t="s">
        <v>10995</v>
      </c>
      <c r="C1048" s="12" t="s">
        <v>13</v>
      </c>
      <c r="D1048" s="14" t="s">
        <v>11760</v>
      </c>
      <c r="E1048" s="10">
        <v>0</v>
      </c>
      <c r="F1048" s="10" t="str">
        <f>IF(REKAPITULACIJA!$F$48*I1048=0,"",REKAPITULACIJA!$F$48*I1048)</f>
        <v/>
      </c>
      <c r="G1048" s="10" t="str">
        <f t="shared" si="18"/>
        <v/>
      </c>
      <c r="I1048" s="19">
        <v>0</v>
      </c>
    </row>
    <row r="1049" spans="2:9" ht="38.25" hidden="1" x14ac:dyDescent="0.2">
      <c r="B1049" s="9" t="s">
        <v>10996</v>
      </c>
      <c r="C1049" s="12" t="s">
        <v>13</v>
      </c>
      <c r="D1049" s="14" t="s">
        <v>11761</v>
      </c>
      <c r="E1049" s="10">
        <v>0</v>
      </c>
      <c r="F1049" s="10" t="str">
        <f>IF(REKAPITULACIJA!$F$48*I1049=0,"",REKAPITULACIJA!$F$48*I1049)</f>
        <v/>
      </c>
      <c r="G1049" s="10" t="str">
        <f t="shared" si="18"/>
        <v/>
      </c>
      <c r="I1049" s="19">
        <v>0</v>
      </c>
    </row>
    <row r="1050" spans="2:9" ht="38.25" hidden="1" x14ac:dyDescent="0.2">
      <c r="B1050" s="9" t="s">
        <v>10997</v>
      </c>
      <c r="C1050" s="12" t="s">
        <v>13</v>
      </c>
      <c r="D1050" s="14" t="s">
        <v>11757</v>
      </c>
      <c r="E1050" s="10">
        <v>0</v>
      </c>
      <c r="F1050" s="10" t="str">
        <f>IF(REKAPITULACIJA!$F$48*I1050=0,"",REKAPITULACIJA!$F$48*I1050)</f>
        <v/>
      </c>
      <c r="G1050" s="10" t="str">
        <f t="shared" si="18"/>
        <v/>
      </c>
      <c r="I1050" s="19">
        <v>0</v>
      </c>
    </row>
    <row r="1051" spans="2:9" ht="38.25" hidden="1" x14ac:dyDescent="0.2">
      <c r="B1051" s="9" t="s">
        <v>10998</v>
      </c>
      <c r="C1051" s="12" t="s">
        <v>13</v>
      </c>
      <c r="D1051" s="14" t="s">
        <v>11758</v>
      </c>
      <c r="E1051" s="10">
        <v>0</v>
      </c>
      <c r="F1051" s="10" t="str">
        <f>IF(REKAPITULACIJA!$F$48*I1051=0,"",REKAPITULACIJA!$F$48*I1051)</f>
        <v/>
      </c>
      <c r="G1051" s="10" t="str">
        <f t="shared" si="18"/>
        <v/>
      </c>
      <c r="I1051" s="19">
        <v>0</v>
      </c>
    </row>
    <row r="1052" spans="2:9" ht="38.25" hidden="1" x14ac:dyDescent="0.2">
      <c r="B1052" s="9" t="s">
        <v>10999</v>
      </c>
      <c r="C1052" s="12" t="s">
        <v>13</v>
      </c>
      <c r="D1052" s="14" t="s">
        <v>11759</v>
      </c>
      <c r="E1052" s="10">
        <v>0</v>
      </c>
      <c r="F1052" s="10" t="str">
        <f>IF(REKAPITULACIJA!$F$48*I1052=0,"",REKAPITULACIJA!$F$48*I1052)</f>
        <v/>
      </c>
      <c r="G1052" s="10" t="str">
        <f t="shared" si="18"/>
        <v/>
      </c>
      <c r="I1052" s="19">
        <v>0</v>
      </c>
    </row>
    <row r="1053" spans="2:9" ht="25.5" hidden="1" x14ac:dyDescent="0.2">
      <c r="B1053" s="9" t="s">
        <v>14276</v>
      </c>
      <c r="C1053" s="12" t="s">
        <v>13</v>
      </c>
      <c r="D1053" s="14" t="s">
        <v>14290</v>
      </c>
      <c r="E1053" s="10">
        <v>0</v>
      </c>
      <c r="F1053" s="10">
        <v>4000</v>
      </c>
      <c r="G1053" s="10">
        <f t="shared" ref="G1053" si="19">IF(F1053="","",E1053*F1053)</f>
        <v>0</v>
      </c>
      <c r="I1053" s="19">
        <v>0</v>
      </c>
    </row>
    <row r="1054" spans="2:9" hidden="1" x14ac:dyDescent="0.2">
      <c r="B1054" s="9" t="s">
        <v>14276</v>
      </c>
      <c r="C1054" s="12" t="s">
        <v>13</v>
      </c>
      <c r="D1054" s="14" t="s">
        <v>14277</v>
      </c>
      <c r="E1054" s="10">
        <v>0</v>
      </c>
      <c r="F1054" s="10">
        <v>800</v>
      </c>
      <c r="G1054" s="10">
        <f t="shared" ref="G1054" si="20">IF(F1054="","",E1054*F1054)</f>
        <v>0</v>
      </c>
      <c r="I1054" s="2"/>
    </row>
    <row r="1055" spans="2:9" ht="13.5" thickBot="1" x14ac:dyDescent="0.25">
      <c r="I1055" s="2"/>
    </row>
    <row r="1056" spans="2:9" ht="16.5" thickBot="1" x14ac:dyDescent="0.25">
      <c r="D1056" s="24" t="s">
        <v>9735</v>
      </c>
      <c r="E1056" s="25"/>
      <c r="F1056" s="214" t="str">
        <f>IF(SUM(G8:G1054)=0,"",SUM(G8:G1054))</f>
        <v/>
      </c>
      <c r="G1056" s="215"/>
    </row>
  </sheetData>
  <sheetProtection selectLockedCells="1" selectUnlockedCells="1"/>
  <autoFilter ref="E1:G1056">
    <filterColumn colId="0">
      <filters blank="1">
        <filter val="103,00"/>
        <filter val="106,00"/>
        <filter val="18,00"/>
        <filter val="4,00"/>
        <filter val="47,00"/>
        <filter val="54,00"/>
        <filter val="6,00"/>
        <filter val="7,00"/>
        <filter val="količina"/>
      </filters>
    </filterColumn>
  </autoFilter>
  <dataConsolidate/>
  <mergeCells count="8">
    <mergeCell ref="B918:D918"/>
    <mergeCell ref="B948:D948"/>
    <mergeCell ref="F1056:G1056"/>
    <mergeCell ref="B4:G4"/>
    <mergeCell ref="B6:D6"/>
    <mergeCell ref="B232:D232"/>
    <mergeCell ref="B446:D446"/>
    <mergeCell ref="B552:D55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  <rowBreaks count="1" manualBreakCount="1">
    <brk id="239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 filterMode="1">
    <pageSetUpPr fitToPage="1"/>
  </sheetPr>
  <dimension ref="A1:I248"/>
  <sheetViews>
    <sheetView view="pageBreakPreview" zoomScale="130" zoomScaleNormal="130" zoomScaleSheetLayoutView="130" zoomScalePageLayoutView="120" workbookViewId="0">
      <pane ySplit="2" topLeftCell="A3" activePane="bottomLeft" state="frozen"/>
      <selection pane="bottomLeft" activeCell="J2" sqref="J2"/>
    </sheetView>
  </sheetViews>
  <sheetFormatPr defaultColWidth="9.140625" defaultRowHeight="12.75" x14ac:dyDescent="0.2"/>
  <cols>
    <col min="1" max="1" width="2.140625" style="3" customWidth="1"/>
    <col min="2" max="2" width="6.28515625" style="1" customWidth="1"/>
    <col min="3" max="3" width="5.5703125" style="11" customWidth="1"/>
    <col min="4" max="4" width="43.7109375" style="15" customWidth="1"/>
    <col min="5" max="5" width="9.140625" style="8"/>
    <col min="6" max="6" width="10.28515625" style="8" customWidth="1"/>
    <col min="7" max="7" width="9.7109375" style="8" customWidth="1"/>
    <col min="8" max="8" width="4" style="2" customWidth="1"/>
    <col min="9" max="9" width="16.85546875" style="19" hidden="1" customWidth="1"/>
    <col min="10" max="10" width="9.140625" style="2" customWidth="1"/>
    <col min="11" max="16384" width="9.140625" style="2"/>
  </cols>
  <sheetData>
    <row r="1" spans="1:9" x14ac:dyDescent="0.2">
      <c r="A1" s="22"/>
    </row>
    <row r="2" spans="1:9" ht="24.95" customHeight="1" x14ac:dyDescent="0.2">
      <c r="B2" s="16" t="s">
        <v>988</v>
      </c>
      <c r="C2" s="16" t="s">
        <v>993</v>
      </c>
      <c r="D2" s="16" t="s">
        <v>989</v>
      </c>
      <c r="E2" s="17" t="s">
        <v>990</v>
      </c>
      <c r="F2" s="17" t="s">
        <v>991</v>
      </c>
      <c r="G2" s="17" t="s">
        <v>992</v>
      </c>
      <c r="I2" s="20" t="s">
        <v>998</v>
      </c>
    </row>
    <row r="3" spans="1:9" s="4" customFormat="1" x14ac:dyDescent="0.2">
      <c r="A3" s="7"/>
      <c r="B3" s="5"/>
      <c r="C3" s="5"/>
      <c r="D3" s="13"/>
      <c r="E3" s="6"/>
      <c r="F3" s="6"/>
      <c r="G3" s="6"/>
      <c r="I3" s="18"/>
    </row>
    <row r="4" spans="1:9" ht="15.75" x14ac:dyDescent="0.2">
      <c r="B4" s="211" t="s">
        <v>11763</v>
      </c>
      <c r="C4" s="211"/>
      <c r="D4" s="211"/>
      <c r="E4" s="211"/>
      <c r="F4" s="211"/>
      <c r="G4" s="211"/>
    </row>
    <row r="5" spans="1:9" ht="12.75" hidden="1" customHeight="1" x14ac:dyDescent="0.2">
      <c r="B5" s="27"/>
      <c r="C5" s="27"/>
      <c r="D5" s="27"/>
      <c r="E5" s="50">
        <f>IF(SUM(E8:E36)=0,0,"")</f>
        <v>0</v>
      </c>
      <c r="F5" s="50"/>
      <c r="G5" s="50">
        <f>IF(REKAPITULACIJA!$F$48=0,"",IF(SUM(G8:G36)=0,0,""))</f>
        <v>0</v>
      </c>
    </row>
    <row r="6" spans="1:9" ht="21.2" hidden="1" customHeight="1" x14ac:dyDescent="0.25">
      <c r="B6" s="212" t="s">
        <v>11764</v>
      </c>
      <c r="C6" s="213"/>
      <c r="D6" s="213"/>
      <c r="E6" s="47">
        <f>IF(SUM(E8:E36)=0,0,"")</f>
        <v>0</v>
      </c>
      <c r="F6" s="47"/>
      <c r="G6" s="48">
        <f>IF(REKAPITULACIJA!$F$48=0,"",IF(SUM(G8:G36)=0,0,""))</f>
        <v>0</v>
      </c>
    </row>
    <row r="7" spans="1:9" hidden="1" x14ac:dyDescent="0.2">
      <c r="E7" s="51">
        <f>IF(SUM(E8:E36)=0,0,"")</f>
        <v>0</v>
      </c>
      <c r="F7" s="51"/>
      <c r="G7" s="51">
        <f>IF(REKAPITULACIJA!$F$48=0,"",IF(SUM(G8:G36)=0,0,""))</f>
        <v>0</v>
      </c>
    </row>
    <row r="8" spans="1:9" ht="38.25" hidden="1" x14ac:dyDescent="0.2">
      <c r="B8" s="9" t="s">
        <v>11765</v>
      </c>
      <c r="C8" s="12" t="s">
        <v>14274</v>
      </c>
      <c r="D8" s="14" t="s">
        <v>14282</v>
      </c>
      <c r="E8" s="10">
        <v>0</v>
      </c>
      <c r="F8" s="10">
        <v>500</v>
      </c>
      <c r="G8" s="10">
        <f>IF(F8="","",E8*F8)</f>
        <v>0</v>
      </c>
      <c r="I8" s="19">
        <v>0</v>
      </c>
    </row>
    <row r="9" spans="1:9" ht="25.5" hidden="1" x14ac:dyDescent="0.2">
      <c r="B9" s="9" t="s">
        <v>11766</v>
      </c>
      <c r="C9" s="12" t="s">
        <v>13</v>
      </c>
      <c r="D9" s="14" t="s">
        <v>14289</v>
      </c>
      <c r="E9" s="10">
        <v>0</v>
      </c>
      <c r="F9" s="10">
        <v>500</v>
      </c>
      <c r="G9" s="10">
        <f t="shared" ref="G9:G36" si="0">IF(F9="","",E9*F9)</f>
        <v>0</v>
      </c>
      <c r="I9" s="19">
        <v>0</v>
      </c>
    </row>
    <row r="10" spans="1:9" ht="38.25" hidden="1" x14ac:dyDescent="0.2">
      <c r="B10" s="9" t="s">
        <v>11767</v>
      </c>
      <c r="C10" s="12" t="s">
        <v>13</v>
      </c>
      <c r="D10" s="14" t="s">
        <v>12069</v>
      </c>
      <c r="E10" s="10">
        <v>0</v>
      </c>
      <c r="F10" s="10" t="str">
        <f>IF(REKAPITULACIJA!$F$48*I10=0,"",REKAPITULACIJA!$F$48*I10)</f>
        <v/>
      </c>
      <c r="G10" s="10" t="str">
        <f t="shared" si="0"/>
        <v/>
      </c>
      <c r="I10" s="19">
        <v>0</v>
      </c>
    </row>
    <row r="11" spans="1:9" ht="38.25" hidden="1" x14ac:dyDescent="0.2">
      <c r="B11" s="9" t="s">
        <v>11768</v>
      </c>
      <c r="C11" s="12" t="s">
        <v>13</v>
      </c>
      <c r="D11" s="14" t="s">
        <v>12070</v>
      </c>
      <c r="E11" s="10">
        <v>0</v>
      </c>
      <c r="F11" s="10" t="str">
        <f>IF(REKAPITULACIJA!$F$48*I11=0,"",REKAPITULACIJA!$F$48*I11)</f>
        <v/>
      </c>
      <c r="G11" s="10" t="str">
        <f t="shared" si="0"/>
        <v/>
      </c>
      <c r="I11" s="19">
        <v>0</v>
      </c>
    </row>
    <row r="12" spans="1:9" ht="38.25" hidden="1" x14ac:dyDescent="0.2">
      <c r="B12" s="9" t="s">
        <v>11769</v>
      </c>
      <c r="C12" s="12" t="s">
        <v>13</v>
      </c>
      <c r="D12" s="14" t="s">
        <v>12071</v>
      </c>
      <c r="E12" s="10">
        <v>0</v>
      </c>
      <c r="F12" s="10" t="str">
        <f>IF(REKAPITULACIJA!$F$48*I12=0,"",REKAPITULACIJA!$F$48*I12)</f>
        <v/>
      </c>
      <c r="G12" s="10" t="str">
        <f t="shared" si="0"/>
        <v/>
      </c>
      <c r="I12" s="19">
        <v>0</v>
      </c>
    </row>
    <row r="13" spans="1:9" ht="38.25" hidden="1" x14ac:dyDescent="0.2">
      <c r="B13" s="9" t="s">
        <v>11770</v>
      </c>
      <c r="C13" s="12" t="s">
        <v>13</v>
      </c>
      <c r="D13" s="14" t="s">
        <v>12072</v>
      </c>
      <c r="E13" s="10">
        <v>0</v>
      </c>
      <c r="F13" s="10" t="str">
        <f>IF(REKAPITULACIJA!$F$48*I13=0,"",REKAPITULACIJA!$F$48*I13)</f>
        <v/>
      </c>
      <c r="G13" s="10" t="str">
        <f t="shared" si="0"/>
        <v/>
      </c>
      <c r="I13" s="19">
        <v>0</v>
      </c>
    </row>
    <row r="14" spans="1:9" ht="25.5" hidden="1" x14ac:dyDescent="0.2">
      <c r="B14" s="9" t="s">
        <v>11771</v>
      </c>
      <c r="C14" s="12" t="s">
        <v>13</v>
      </c>
      <c r="D14" s="14" t="s">
        <v>11772</v>
      </c>
      <c r="E14" s="10">
        <v>0</v>
      </c>
      <c r="F14" s="10" t="str">
        <f>IF(REKAPITULACIJA!$F$48*I14=0,"",REKAPITULACIJA!$F$48*I14)</f>
        <v/>
      </c>
      <c r="G14" s="10" t="str">
        <f t="shared" si="0"/>
        <v/>
      </c>
      <c r="I14" s="19">
        <v>0</v>
      </c>
    </row>
    <row r="15" spans="1:9" ht="38.25" hidden="1" x14ac:dyDescent="0.2">
      <c r="B15" s="9" t="s">
        <v>11773</v>
      </c>
      <c r="C15" s="12" t="s">
        <v>84</v>
      </c>
      <c r="D15" s="14" t="s">
        <v>12073</v>
      </c>
      <c r="E15" s="10">
        <v>0</v>
      </c>
      <c r="F15" s="10">
        <v>7</v>
      </c>
      <c r="G15" s="10">
        <f t="shared" si="0"/>
        <v>0</v>
      </c>
      <c r="I15" s="19">
        <v>0</v>
      </c>
    </row>
    <row r="16" spans="1:9" ht="38.25" hidden="1" x14ac:dyDescent="0.2">
      <c r="B16" s="9" t="s">
        <v>11774</v>
      </c>
      <c r="C16" s="12" t="s">
        <v>84</v>
      </c>
      <c r="D16" s="14" t="s">
        <v>12074</v>
      </c>
      <c r="E16" s="10">
        <v>0</v>
      </c>
      <c r="F16" s="10" t="str">
        <f>IF(REKAPITULACIJA!$F$48*I16=0,"",REKAPITULACIJA!$F$48*I16)</f>
        <v/>
      </c>
      <c r="G16" s="10" t="str">
        <f t="shared" si="0"/>
        <v/>
      </c>
      <c r="I16" s="19">
        <v>0</v>
      </c>
    </row>
    <row r="17" spans="2:9" ht="38.25" hidden="1" x14ac:dyDescent="0.2">
      <c r="B17" s="9" t="s">
        <v>11775</v>
      </c>
      <c r="C17" s="12" t="s">
        <v>84</v>
      </c>
      <c r="D17" s="14" t="s">
        <v>12075</v>
      </c>
      <c r="E17" s="10">
        <v>0</v>
      </c>
      <c r="F17" s="10" t="str">
        <f>IF(REKAPITULACIJA!$F$48*I17=0,"",REKAPITULACIJA!$F$48*I17)</f>
        <v/>
      </c>
      <c r="G17" s="10" t="str">
        <f t="shared" si="0"/>
        <v/>
      </c>
      <c r="I17" s="19">
        <v>0</v>
      </c>
    </row>
    <row r="18" spans="2:9" ht="38.25" hidden="1" x14ac:dyDescent="0.2">
      <c r="B18" s="9" t="s">
        <v>11776</v>
      </c>
      <c r="C18" s="12" t="s">
        <v>84</v>
      </c>
      <c r="D18" s="14" t="s">
        <v>12076</v>
      </c>
      <c r="E18" s="10">
        <v>0</v>
      </c>
      <c r="F18" s="10" t="str">
        <f>IF(REKAPITULACIJA!$F$48*I18=0,"",REKAPITULACIJA!$F$48*I18)</f>
        <v/>
      </c>
      <c r="G18" s="10" t="str">
        <f t="shared" si="0"/>
        <v/>
      </c>
      <c r="I18" s="19">
        <v>0</v>
      </c>
    </row>
    <row r="19" spans="2:9" ht="38.25" hidden="1" x14ac:dyDescent="0.2">
      <c r="B19" s="9" t="s">
        <v>11777</v>
      </c>
      <c r="C19" s="12" t="s">
        <v>84</v>
      </c>
      <c r="D19" s="14" t="s">
        <v>12077</v>
      </c>
      <c r="E19" s="10">
        <v>0</v>
      </c>
      <c r="F19" s="10" t="str">
        <f>IF(REKAPITULACIJA!$F$48*I19=0,"",REKAPITULACIJA!$F$48*I19)</f>
        <v/>
      </c>
      <c r="G19" s="10" t="str">
        <f t="shared" si="0"/>
        <v/>
      </c>
      <c r="I19" s="19">
        <v>0</v>
      </c>
    </row>
    <row r="20" spans="2:9" ht="38.25" hidden="1" x14ac:dyDescent="0.2">
      <c r="B20" s="9" t="s">
        <v>11778</v>
      </c>
      <c r="C20" s="12" t="s">
        <v>84</v>
      </c>
      <c r="D20" s="14" t="s">
        <v>12078</v>
      </c>
      <c r="E20" s="10">
        <v>0</v>
      </c>
      <c r="F20" s="10" t="str">
        <f>IF(REKAPITULACIJA!$F$48*I20=0,"",REKAPITULACIJA!$F$48*I20)</f>
        <v/>
      </c>
      <c r="G20" s="10" t="str">
        <f t="shared" si="0"/>
        <v/>
      </c>
      <c r="I20" s="19">
        <v>0</v>
      </c>
    </row>
    <row r="21" spans="2:9" ht="38.25" hidden="1" x14ac:dyDescent="0.2">
      <c r="B21" s="9" t="s">
        <v>11779</v>
      </c>
      <c r="C21" s="12" t="s">
        <v>13</v>
      </c>
      <c r="D21" s="14" t="s">
        <v>12079</v>
      </c>
      <c r="E21" s="10">
        <v>0</v>
      </c>
      <c r="F21" s="10" t="str">
        <f>IF(REKAPITULACIJA!$F$48*I21=0,"",REKAPITULACIJA!$F$48*I21)</f>
        <v/>
      </c>
      <c r="G21" s="10" t="str">
        <f t="shared" si="0"/>
        <v/>
      </c>
      <c r="I21" s="19">
        <v>0</v>
      </c>
    </row>
    <row r="22" spans="2:9" ht="38.25" hidden="1" x14ac:dyDescent="0.2">
      <c r="B22" s="9" t="s">
        <v>11780</v>
      </c>
      <c r="C22" s="12" t="s">
        <v>13</v>
      </c>
      <c r="D22" s="14" t="s">
        <v>12080</v>
      </c>
      <c r="E22" s="10">
        <v>0</v>
      </c>
      <c r="F22" s="10" t="str">
        <f>IF(REKAPITULACIJA!$F$48*I22=0,"",REKAPITULACIJA!$F$48*I22)</f>
        <v/>
      </c>
      <c r="G22" s="10" t="str">
        <f t="shared" si="0"/>
        <v/>
      </c>
      <c r="I22" s="19">
        <v>0</v>
      </c>
    </row>
    <row r="23" spans="2:9" ht="38.25" hidden="1" x14ac:dyDescent="0.2">
      <c r="B23" s="9" t="s">
        <v>11781</v>
      </c>
      <c r="C23" s="12" t="s">
        <v>13</v>
      </c>
      <c r="D23" s="14" t="s">
        <v>12081</v>
      </c>
      <c r="E23" s="10">
        <v>0</v>
      </c>
      <c r="F23" s="10" t="str">
        <f>IF(REKAPITULACIJA!$F$48*I23=0,"",REKAPITULACIJA!$F$48*I23)</f>
        <v/>
      </c>
      <c r="G23" s="10" t="str">
        <f t="shared" si="0"/>
        <v/>
      </c>
      <c r="I23" s="19">
        <v>0</v>
      </c>
    </row>
    <row r="24" spans="2:9" ht="38.25" hidden="1" x14ac:dyDescent="0.2">
      <c r="B24" s="9" t="s">
        <v>11782</v>
      </c>
      <c r="C24" s="12" t="s">
        <v>13</v>
      </c>
      <c r="D24" s="14" t="s">
        <v>12082</v>
      </c>
      <c r="E24" s="10">
        <v>0</v>
      </c>
      <c r="F24" s="10" t="str">
        <f>IF(REKAPITULACIJA!$F$48*I24=0,"",REKAPITULACIJA!$F$48*I24)</f>
        <v/>
      </c>
      <c r="G24" s="10" t="str">
        <f t="shared" si="0"/>
        <v/>
      </c>
      <c r="I24" s="19">
        <v>0</v>
      </c>
    </row>
    <row r="25" spans="2:9" ht="38.25" hidden="1" x14ac:dyDescent="0.2">
      <c r="B25" s="9" t="s">
        <v>11783</v>
      </c>
      <c r="C25" s="12" t="s">
        <v>13</v>
      </c>
      <c r="D25" s="14" t="s">
        <v>12083</v>
      </c>
      <c r="E25" s="10">
        <v>0</v>
      </c>
      <c r="F25" s="10" t="str">
        <f>IF(REKAPITULACIJA!$F$48*I25=0,"",REKAPITULACIJA!$F$48*I25)</f>
        <v/>
      </c>
      <c r="G25" s="10" t="str">
        <f t="shared" si="0"/>
        <v/>
      </c>
      <c r="I25" s="19">
        <v>0</v>
      </c>
    </row>
    <row r="26" spans="2:9" ht="38.25" hidden="1" x14ac:dyDescent="0.2">
      <c r="B26" s="9" t="s">
        <v>11784</v>
      </c>
      <c r="C26" s="12" t="s">
        <v>13</v>
      </c>
      <c r="D26" s="14" t="s">
        <v>12084</v>
      </c>
      <c r="E26" s="10">
        <v>0</v>
      </c>
      <c r="F26" s="10" t="str">
        <f>IF(REKAPITULACIJA!$F$48*I26=0,"",REKAPITULACIJA!$F$48*I26)</f>
        <v/>
      </c>
      <c r="G26" s="10" t="str">
        <f t="shared" si="0"/>
        <v/>
      </c>
      <c r="I26" s="19">
        <v>0</v>
      </c>
    </row>
    <row r="27" spans="2:9" ht="25.5" hidden="1" x14ac:dyDescent="0.2">
      <c r="B27" s="9" t="s">
        <v>11785</v>
      </c>
      <c r="C27" s="12" t="s">
        <v>13</v>
      </c>
      <c r="D27" s="14" t="s">
        <v>11786</v>
      </c>
      <c r="E27" s="10">
        <v>0</v>
      </c>
      <c r="F27" s="10" t="str">
        <f>IF(REKAPITULACIJA!$F$48*I27=0,"",REKAPITULACIJA!$F$48*I27)</f>
        <v/>
      </c>
      <c r="G27" s="10" t="str">
        <f t="shared" si="0"/>
        <v/>
      </c>
      <c r="I27" s="19">
        <v>0</v>
      </c>
    </row>
    <row r="28" spans="2:9" ht="38.25" hidden="1" x14ac:dyDescent="0.2">
      <c r="B28" s="9" t="s">
        <v>11787</v>
      </c>
      <c r="C28" s="12" t="s">
        <v>13</v>
      </c>
      <c r="D28" s="14" t="s">
        <v>12085</v>
      </c>
      <c r="E28" s="10">
        <v>0</v>
      </c>
      <c r="F28" s="10" t="str">
        <f>IF(REKAPITULACIJA!$F$48*I28=0,"",REKAPITULACIJA!$F$48*I28)</f>
        <v/>
      </c>
      <c r="G28" s="10" t="str">
        <f t="shared" si="0"/>
        <v/>
      </c>
      <c r="I28" s="19">
        <v>0</v>
      </c>
    </row>
    <row r="29" spans="2:9" ht="38.25" hidden="1" x14ac:dyDescent="0.2">
      <c r="B29" s="9" t="s">
        <v>11788</v>
      </c>
      <c r="C29" s="12" t="s">
        <v>13</v>
      </c>
      <c r="D29" s="14" t="s">
        <v>12086</v>
      </c>
      <c r="E29" s="10">
        <v>0</v>
      </c>
      <c r="F29" s="10" t="str">
        <f>IF(REKAPITULACIJA!$F$48*I29=0,"",REKAPITULACIJA!$F$48*I29)</f>
        <v/>
      </c>
      <c r="G29" s="10" t="str">
        <f t="shared" si="0"/>
        <v/>
      </c>
      <c r="I29" s="19">
        <v>0</v>
      </c>
    </row>
    <row r="30" spans="2:9" ht="25.5" hidden="1" x14ac:dyDescent="0.2">
      <c r="B30" s="9" t="s">
        <v>11789</v>
      </c>
      <c r="C30" s="12" t="s">
        <v>13</v>
      </c>
      <c r="D30" s="14" t="s">
        <v>11790</v>
      </c>
      <c r="E30" s="10">
        <v>0</v>
      </c>
      <c r="F30" s="10" t="str">
        <f>IF(REKAPITULACIJA!$F$48*I30=0,"",REKAPITULACIJA!$F$48*I30)</f>
        <v/>
      </c>
      <c r="G30" s="10" t="str">
        <f t="shared" si="0"/>
        <v/>
      </c>
      <c r="I30" s="19">
        <v>0</v>
      </c>
    </row>
    <row r="31" spans="2:9" ht="25.5" hidden="1" x14ac:dyDescent="0.2">
      <c r="B31" s="9" t="s">
        <v>11791</v>
      </c>
      <c r="C31" s="12" t="s">
        <v>13</v>
      </c>
      <c r="D31" s="14" t="s">
        <v>11792</v>
      </c>
      <c r="E31" s="10">
        <v>0</v>
      </c>
      <c r="F31" s="10" t="str">
        <f>IF(REKAPITULACIJA!$F$48*I31=0,"",REKAPITULACIJA!$F$48*I31)</f>
        <v/>
      </c>
      <c r="G31" s="10" t="str">
        <f t="shared" si="0"/>
        <v/>
      </c>
      <c r="I31" s="19">
        <v>0</v>
      </c>
    </row>
    <row r="32" spans="2:9" ht="25.5" hidden="1" x14ac:dyDescent="0.2">
      <c r="B32" s="9" t="s">
        <v>11793</v>
      </c>
      <c r="C32" s="12" t="s">
        <v>13</v>
      </c>
      <c r="D32" s="14" t="s">
        <v>11794</v>
      </c>
      <c r="E32" s="10">
        <v>0</v>
      </c>
      <c r="F32" s="10" t="str">
        <f>IF(REKAPITULACIJA!$F$48*I32=0,"",REKAPITULACIJA!$F$48*I32)</f>
        <v/>
      </c>
      <c r="G32" s="10" t="str">
        <f t="shared" si="0"/>
        <v/>
      </c>
      <c r="I32" s="19">
        <v>0</v>
      </c>
    </row>
    <row r="33" spans="2:9" ht="25.5" hidden="1" x14ac:dyDescent="0.2">
      <c r="B33" s="9" t="s">
        <v>11795</v>
      </c>
      <c r="C33" s="12" t="s">
        <v>13</v>
      </c>
      <c r="D33" s="14" t="s">
        <v>11796</v>
      </c>
      <c r="E33" s="10">
        <v>0</v>
      </c>
      <c r="F33" s="10" t="str">
        <f>IF(REKAPITULACIJA!$F$48*I33=0,"",REKAPITULACIJA!$F$48*I33)</f>
        <v/>
      </c>
      <c r="G33" s="10" t="str">
        <f t="shared" si="0"/>
        <v/>
      </c>
      <c r="I33" s="19">
        <v>0</v>
      </c>
    </row>
    <row r="34" spans="2:9" ht="25.5" hidden="1" x14ac:dyDescent="0.2">
      <c r="B34" s="9" t="s">
        <v>11797</v>
      </c>
      <c r="C34" s="12" t="s">
        <v>84</v>
      </c>
      <c r="D34" s="14" t="s">
        <v>11798</v>
      </c>
      <c r="E34" s="10">
        <v>0</v>
      </c>
      <c r="F34" s="10" t="str">
        <f>IF(REKAPITULACIJA!$F$48*I34=0,"",REKAPITULACIJA!$F$48*I34)</f>
        <v/>
      </c>
      <c r="G34" s="10" t="str">
        <f t="shared" si="0"/>
        <v/>
      </c>
      <c r="I34" s="19">
        <v>0</v>
      </c>
    </row>
    <row r="35" spans="2:9" ht="25.5" hidden="1" x14ac:dyDescent="0.2">
      <c r="B35" s="9" t="s">
        <v>11799</v>
      </c>
      <c r="C35" s="12" t="s">
        <v>84</v>
      </c>
      <c r="D35" s="14" t="s">
        <v>11800</v>
      </c>
      <c r="E35" s="10">
        <v>0</v>
      </c>
      <c r="F35" s="10" t="str">
        <f>IF(REKAPITULACIJA!$F$48*I35=0,"",REKAPITULACIJA!$F$48*I35)</f>
        <v/>
      </c>
      <c r="G35" s="10" t="str">
        <f t="shared" si="0"/>
        <v/>
      </c>
      <c r="I35" s="19">
        <v>0</v>
      </c>
    </row>
    <row r="36" spans="2:9" ht="38.25" hidden="1" x14ac:dyDescent="0.2">
      <c r="B36" s="9" t="s">
        <v>11801</v>
      </c>
      <c r="C36" s="12" t="s">
        <v>13</v>
      </c>
      <c r="D36" s="14" t="s">
        <v>12087</v>
      </c>
      <c r="E36" s="10">
        <v>0</v>
      </c>
      <c r="F36" s="10" t="str">
        <f>IF(REKAPITULACIJA!$F$48*I36=0,"",REKAPITULACIJA!$F$48*I36)</f>
        <v/>
      </c>
      <c r="G36" s="10" t="str">
        <f t="shared" si="0"/>
        <v/>
      </c>
      <c r="I36" s="19">
        <v>0</v>
      </c>
    </row>
    <row r="37" spans="2:9" ht="12.75" hidden="1" customHeight="1" x14ac:dyDescent="0.2">
      <c r="B37" s="27"/>
      <c r="C37" s="27"/>
      <c r="D37" s="27"/>
      <c r="E37" s="50">
        <f>IF(SUM(E40:E115)=0,0,"")</f>
        <v>0</v>
      </c>
      <c r="F37" s="50"/>
      <c r="G37" s="50">
        <f>IF(REKAPITULACIJA!$F$48=0,"",IF(SUM(G40:G115)=0,0,""))</f>
        <v>0</v>
      </c>
    </row>
    <row r="38" spans="2:9" ht="21.2" hidden="1" customHeight="1" x14ac:dyDescent="0.25">
      <c r="B38" s="212" t="s">
        <v>11802</v>
      </c>
      <c r="C38" s="213"/>
      <c r="D38" s="213"/>
      <c r="E38" s="47">
        <f>IF(SUM(E40:E115)=0,0,"")</f>
        <v>0</v>
      </c>
      <c r="F38" s="47"/>
      <c r="G38" s="48">
        <f>IF(REKAPITULACIJA!$F$48=0,"",IF(SUM(G40:G115)=0,0,""))</f>
        <v>0</v>
      </c>
    </row>
    <row r="39" spans="2:9" hidden="1" x14ac:dyDescent="0.2">
      <c r="E39" s="51">
        <f>IF(SUM(E40:E115)=0,0,"")</f>
        <v>0</v>
      </c>
      <c r="F39" s="51"/>
      <c r="G39" s="51">
        <f>IF(REKAPITULACIJA!$F$48=0,"",IF(SUM(G40:G115)=0,0,""))</f>
        <v>0</v>
      </c>
    </row>
    <row r="40" spans="2:9" ht="38.25" hidden="1" x14ac:dyDescent="0.2">
      <c r="B40" s="9" t="s">
        <v>11804</v>
      </c>
      <c r="C40" s="12" t="s">
        <v>13</v>
      </c>
      <c r="D40" s="14" t="s">
        <v>12088</v>
      </c>
      <c r="E40" s="10">
        <v>0</v>
      </c>
      <c r="F40" s="10" t="str">
        <f>IF(REKAPITULACIJA!$F$48*I40=0,"",REKAPITULACIJA!$F$48*I40)</f>
        <v/>
      </c>
      <c r="G40" s="10" t="str">
        <f>IF(F40="","",E40*F40)</f>
        <v/>
      </c>
      <c r="I40" s="19">
        <v>0</v>
      </c>
    </row>
    <row r="41" spans="2:9" ht="25.5" hidden="1" x14ac:dyDescent="0.2">
      <c r="B41" s="9" t="s">
        <v>11805</v>
      </c>
      <c r="C41" s="12" t="s">
        <v>14274</v>
      </c>
      <c r="D41" s="14" t="s">
        <v>14311</v>
      </c>
      <c r="E41" s="10">
        <v>0</v>
      </c>
      <c r="F41" s="10">
        <v>500</v>
      </c>
      <c r="G41" s="10">
        <f t="shared" ref="G41:G104" si="1">IF(F41="","",E41*F41)</f>
        <v>0</v>
      </c>
      <c r="I41" s="19">
        <v>0</v>
      </c>
    </row>
    <row r="42" spans="2:9" ht="38.25" hidden="1" x14ac:dyDescent="0.2">
      <c r="B42" s="9" t="s">
        <v>11806</v>
      </c>
      <c r="C42" s="12" t="s">
        <v>13</v>
      </c>
      <c r="D42" s="14" t="s">
        <v>12089</v>
      </c>
      <c r="E42" s="10">
        <v>0</v>
      </c>
      <c r="F42" s="10" t="str">
        <f>IF(REKAPITULACIJA!$F$48*I42=0,"",REKAPITULACIJA!$F$48*I42)</f>
        <v/>
      </c>
      <c r="G42" s="10" t="str">
        <f t="shared" si="1"/>
        <v/>
      </c>
      <c r="I42" s="19">
        <v>0</v>
      </c>
    </row>
    <row r="43" spans="2:9" ht="38.25" hidden="1" x14ac:dyDescent="0.2">
      <c r="B43" s="9" t="s">
        <v>11807</v>
      </c>
      <c r="C43" s="12" t="s">
        <v>13</v>
      </c>
      <c r="D43" s="14" t="s">
        <v>12090</v>
      </c>
      <c r="E43" s="10">
        <v>0</v>
      </c>
      <c r="F43" s="10" t="str">
        <f>IF(REKAPITULACIJA!$F$48*I43=0,"",REKAPITULACIJA!$F$48*I43)</f>
        <v/>
      </c>
      <c r="G43" s="10" t="str">
        <f t="shared" si="1"/>
        <v/>
      </c>
      <c r="I43" s="19">
        <v>0</v>
      </c>
    </row>
    <row r="44" spans="2:9" ht="38.25" hidden="1" x14ac:dyDescent="0.2">
      <c r="B44" s="9" t="s">
        <v>11808</v>
      </c>
      <c r="C44" s="12" t="s">
        <v>13</v>
      </c>
      <c r="D44" s="14" t="s">
        <v>12091</v>
      </c>
      <c r="E44" s="10">
        <v>0</v>
      </c>
      <c r="F44" s="10" t="str">
        <f>IF(REKAPITULACIJA!$F$48*I44=0,"",REKAPITULACIJA!$F$48*I44)</f>
        <v/>
      </c>
      <c r="G44" s="10" t="str">
        <f t="shared" si="1"/>
        <v/>
      </c>
      <c r="I44" s="19">
        <v>0</v>
      </c>
    </row>
    <row r="45" spans="2:9" ht="38.25" hidden="1" x14ac:dyDescent="0.2">
      <c r="B45" s="9" t="s">
        <v>11809</v>
      </c>
      <c r="C45" s="12" t="s">
        <v>13</v>
      </c>
      <c r="D45" s="14" t="s">
        <v>12092</v>
      </c>
      <c r="E45" s="10">
        <v>0</v>
      </c>
      <c r="F45" s="10" t="str">
        <f>IF(REKAPITULACIJA!$F$48*I45=0,"",REKAPITULACIJA!$F$48*I45)</f>
        <v/>
      </c>
      <c r="G45" s="10" t="str">
        <f t="shared" si="1"/>
        <v/>
      </c>
      <c r="I45" s="19">
        <v>0</v>
      </c>
    </row>
    <row r="46" spans="2:9" ht="38.25" hidden="1" x14ac:dyDescent="0.2">
      <c r="B46" s="9" t="s">
        <v>11810</v>
      </c>
      <c r="C46" s="12" t="s">
        <v>84</v>
      </c>
      <c r="D46" s="14" t="s">
        <v>12093</v>
      </c>
      <c r="E46" s="10">
        <v>0</v>
      </c>
      <c r="F46" s="10" t="str">
        <f>IF(REKAPITULACIJA!$F$48*I46=0,"",REKAPITULACIJA!$F$48*I46)</f>
        <v/>
      </c>
      <c r="G46" s="10" t="str">
        <f t="shared" si="1"/>
        <v/>
      </c>
      <c r="I46" s="19">
        <v>0</v>
      </c>
    </row>
    <row r="47" spans="2:9" ht="38.25" hidden="1" x14ac:dyDescent="0.2">
      <c r="B47" s="9" t="s">
        <v>11811</v>
      </c>
      <c r="C47" s="12" t="s">
        <v>84</v>
      </c>
      <c r="D47" s="14" t="s">
        <v>12094</v>
      </c>
      <c r="E47" s="10">
        <v>0</v>
      </c>
      <c r="F47" s="10" t="str">
        <f>IF(REKAPITULACIJA!$F$48*I47=0,"",REKAPITULACIJA!$F$48*I47)</f>
        <v/>
      </c>
      <c r="G47" s="10" t="str">
        <f t="shared" si="1"/>
        <v/>
      </c>
      <c r="I47" s="19">
        <v>0</v>
      </c>
    </row>
    <row r="48" spans="2:9" ht="38.25" hidden="1" x14ac:dyDescent="0.2">
      <c r="B48" s="9" t="s">
        <v>11812</v>
      </c>
      <c r="C48" s="12" t="s">
        <v>84</v>
      </c>
      <c r="D48" s="14" t="s">
        <v>12095</v>
      </c>
      <c r="E48" s="10">
        <v>0</v>
      </c>
      <c r="F48" s="10" t="str">
        <f>IF(REKAPITULACIJA!$F$48*I48=0,"",REKAPITULACIJA!$F$48*I48)</f>
        <v/>
      </c>
      <c r="G48" s="10" t="str">
        <f t="shared" si="1"/>
        <v/>
      </c>
      <c r="I48" s="19">
        <v>0</v>
      </c>
    </row>
    <row r="49" spans="2:9" ht="38.25" hidden="1" x14ac:dyDescent="0.2">
      <c r="B49" s="9" t="s">
        <v>11813</v>
      </c>
      <c r="C49" s="12" t="s">
        <v>84</v>
      </c>
      <c r="D49" s="14" t="s">
        <v>12096</v>
      </c>
      <c r="E49" s="10">
        <v>0</v>
      </c>
      <c r="F49" s="10" t="str">
        <f>IF(REKAPITULACIJA!$F$48*I49=0,"",REKAPITULACIJA!$F$48*I49)</f>
        <v/>
      </c>
      <c r="G49" s="10" t="str">
        <f t="shared" si="1"/>
        <v/>
      </c>
      <c r="I49" s="19">
        <v>0</v>
      </c>
    </row>
    <row r="50" spans="2:9" ht="38.25" hidden="1" x14ac:dyDescent="0.2">
      <c r="B50" s="9" t="s">
        <v>11814</v>
      </c>
      <c r="C50" s="12" t="s">
        <v>84</v>
      </c>
      <c r="D50" s="14" t="s">
        <v>12097</v>
      </c>
      <c r="E50" s="10">
        <v>0</v>
      </c>
      <c r="F50" s="10" t="str">
        <f>IF(REKAPITULACIJA!$F$48*I50=0,"",REKAPITULACIJA!$F$48*I50)</f>
        <v/>
      </c>
      <c r="G50" s="10" t="str">
        <f t="shared" si="1"/>
        <v/>
      </c>
      <c r="I50" s="19">
        <v>0</v>
      </c>
    </row>
    <row r="51" spans="2:9" ht="38.25" hidden="1" x14ac:dyDescent="0.2">
      <c r="B51" s="9" t="s">
        <v>11815</v>
      </c>
      <c r="C51" s="12" t="s">
        <v>84</v>
      </c>
      <c r="D51" s="14" t="s">
        <v>12098</v>
      </c>
      <c r="E51" s="10">
        <v>0</v>
      </c>
      <c r="F51" s="10" t="str">
        <f>IF(REKAPITULACIJA!$F$48*I51=0,"",REKAPITULACIJA!$F$48*I51)</f>
        <v/>
      </c>
      <c r="G51" s="10" t="str">
        <f t="shared" si="1"/>
        <v/>
      </c>
      <c r="I51" s="19">
        <v>0</v>
      </c>
    </row>
    <row r="52" spans="2:9" ht="38.25" hidden="1" x14ac:dyDescent="0.2">
      <c r="B52" s="9" t="s">
        <v>11816</v>
      </c>
      <c r="C52" s="12" t="s">
        <v>84</v>
      </c>
      <c r="D52" s="14" t="s">
        <v>12099</v>
      </c>
      <c r="E52" s="10">
        <v>0</v>
      </c>
      <c r="F52" s="10" t="str">
        <f>IF(REKAPITULACIJA!$F$48*I52=0,"",REKAPITULACIJA!$F$48*I52)</f>
        <v/>
      </c>
      <c r="G52" s="10" t="str">
        <f t="shared" si="1"/>
        <v/>
      </c>
      <c r="I52" s="19">
        <v>0</v>
      </c>
    </row>
    <row r="53" spans="2:9" ht="38.25" hidden="1" x14ac:dyDescent="0.2">
      <c r="B53" s="9" t="s">
        <v>11817</v>
      </c>
      <c r="C53" s="12" t="s">
        <v>84</v>
      </c>
      <c r="D53" s="14" t="s">
        <v>12100</v>
      </c>
      <c r="E53" s="10">
        <v>0</v>
      </c>
      <c r="F53" s="10" t="str">
        <f>IF(REKAPITULACIJA!$F$48*I53=0,"",REKAPITULACIJA!$F$48*I53)</f>
        <v/>
      </c>
      <c r="G53" s="10" t="str">
        <f t="shared" si="1"/>
        <v/>
      </c>
      <c r="I53" s="19">
        <v>0</v>
      </c>
    </row>
    <row r="54" spans="2:9" ht="38.25" hidden="1" x14ac:dyDescent="0.2">
      <c r="B54" s="9" t="s">
        <v>11818</v>
      </c>
      <c r="C54" s="12" t="s">
        <v>84</v>
      </c>
      <c r="D54" s="14" t="s">
        <v>12101</v>
      </c>
      <c r="E54" s="10">
        <v>0</v>
      </c>
      <c r="F54" s="10" t="str">
        <f>IF(REKAPITULACIJA!$F$48*I54=0,"",REKAPITULACIJA!$F$48*I54)</f>
        <v/>
      </c>
      <c r="G54" s="10" t="str">
        <f t="shared" si="1"/>
        <v/>
      </c>
      <c r="I54" s="19">
        <v>0</v>
      </c>
    </row>
    <row r="55" spans="2:9" ht="38.25" hidden="1" x14ac:dyDescent="0.2">
      <c r="B55" s="9" t="s">
        <v>11819</v>
      </c>
      <c r="C55" s="12" t="s">
        <v>84</v>
      </c>
      <c r="D55" s="14" t="s">
        <v>11820</v>
      </c>
      <c r="E55" s="10">
        <v>0</v>
      </c>
      <c r="F55" s="10" t="str">
        <f>IF(REKAPITULACIJA!$F$48*I55=0,"",REKAPITULACIJA!$F$48*I55)</f>
        <v/>
      </c>
      <c r="G55" s="10" t="str">
        <f t="shared" si="1"/>
        <v/>
      </c>
      <c r="I55" s="19">
        <v>0</v>
      </c>
    </row>
    <row r="56" spans="2:9" ht="38.25" hidden="1" x14ac:dyDescent="0.2">
      <c r="B56" s="9" t="s">
        <v>11821</v>
      </c>
      <c r="C56" s="12" t="s">
        <v>84</v>
      </c>
      <c r="D56" s="14" t="s">
        <v>11822</v>
      </c>
      <c r="E56" s="10">
        <v>0</v>
      </c>
      <c r="F56" s="10" t="str">
        <f>IF(REKAPITULACIJA!$F$48*I56=0,"",REKAPITULACIJA!$F$48*I56)</f>
        <v/>
      </c>
      <c r="G56" s="10" t="str">
        <f t="shared" si="1"/>
        <v/>
      </c>
      <c r="I56" s="19">
        <v>0</v>
      </c>
    </row>
    <row r="57" spans="2:9" ht="38.25" hidden="1" x14ac:dyDescent="0.2">
      <c r="B57" s="9" t="s">
        <v>11823</v>
      </c>
      <c r="C57" s="12" t="s">
        <v>84</v>
      </c>
      <c r="D57" s="14" t="s">
        <v>12102</v>
      </c>
      <c r="E57" s="10">
        <v>0</v>
      </c>
      <c r="F57" s="10" t="str">
        <f>IF(REKAPITULACIJA!$F$48*I57=0,"",REKAPITULACIJA!$F$48*I57)</f>
        <v/>
      </c>
      <c r="G57" s="10" t="str">
        <f t="shared" si="1"/>
        <v/>
      </c>
      <c r="I57" s="19">
        <v>0</v>
      </c>
    </row>
    <row r="58" spans="2:9" ht="38.25" hidden="1" x14ac:dyDescent="0.2">
      <c r="B58" s="9" t="s">
        <v>11824</v>
      </c>
      <c r="C58" s="12" t="s">
        <v>84</v>
      </c>
      <c r="D58" s="14" t="s">
        <v>12103</v>
      </c>
      <c r="E58" s="10">
        <v>0</v>
      </c>
      <c r="F58" s="10" t="str">
        <f>IF(REKAPITULACIJA!$F$48*I58=0,"",REKAPITULACIJA!$F$48*I58)</f>
        <v/>
      </c>
      <c r="G58" s="10" t="str">
        <f t="shared" si="1"/>
        <v/>
      </c>
      <c r="I58" s="19">
        <v>0</v>
      </c>
    </row>
    <row r="59" spans="2:9" ht="38.25" hidden="1" x14ac:dyDescent="0.2">
      <c r="B59" s="9" t="s">
        <v>11825</v>
      </c>
      <c r="C59" s="12" t="s">
        <v>84</v>
      </c>
      <c r="D59" s="14" t="s">
        <v>12104</v>
      </c>
      <c r="E59" s="10">
        <v>0</v>
      </c>
      <c r="F59" s="10" t="str">
        <f>IF(REKAPITULACIJA!$F$48*I59=0,"",REKAPITULACIJA!$F$48*I59)</f>
        <v/>
      </c>
      <c r="G59" s="10" t="str">
        <f t="shared" si="1"/>
        <v/>
      </c>
      <c r="I59" s="19">
        <v>0</v>
      </c>
    </row>
    <row r="60" spans="2:9" ht="38.25" hidden="1" x14ac:dyDescent="0.2">
      <c r="B60" s="9" t="s">
        <v>11826</v>
      </c>
      <c r="C60" s="12" t="s">
        <v>84</v>
      </c>
      <c r="D60" s="14" t="s">
        <v>12105</v>
      </c>
      <c r="E60" s="10">
        <v>0</v>
      </c>
      <c r="F60" s="10" t="str">
        <f>IF(REKAPITULACIJA!$F$48*I60=0,"",REKAPITULACIJA!$F$48*I60)</f>
        <v/>
      </c>
      <c r="G60" s="10" t="str">
        <f t="shared" si="1"/>
        <v/>
      </c>
      <c r="I60" s="19">
        <v>0</v>
      </c>
    </row>
    <row r="61" spans="2:9" ht="38.25" hidden="1" x14ac:dyDescent="0.2">
      <c r="B61" s="9" t="s">
        <v>11827</v>
      </c>
      <c r="C61" s="12" t="s">
        <v>84</v>
      </c>
      <c r="D61" s="14" t="s">
        <v>12106</v>
      </c>
      <c r="E61" s="10">
        <v>0</v>
      </c>
      <c r="F61" s="10" t="str">
        <f>IF(REKAPITULACIJA!$F$48*I61=0,"",REKAPITULACIJA!$F$48*I61)</f>
        <v/>
      </c>
      <c r="G61" s="10" t="str">
        <f t="shared" si="1"/>
        <v/>
      </c>
      <c r="I61" s="19">
        <v>0</v>
      </c>
    </row>
    <row r="62" spans="2:9" ht="51" hidden="1" x14ac:dyDescent="0.2">
      <c r="B62" s="9" t="s">
        <v>11828</v>
      </c>
      <c r="C62" s="12" t="s">
        <v>13</v>
      </c>
      <c r="D62" s="14" t="s">
        <v>12107</v>
      </c>
      <c r="E62" s="10">
        <v>0</v>
      </c>
      <c r="F62" s="10" t="str">
        <f>IF(REKAPITULACIJA!$F$48*I62=0,"",REKAPITULACIJA!$F$48*I62)</f>
        <v/>
      </c>
      <c r="G62" s="10" t="str">
        <f t="shared" si="1"/>
        <v/>
      </c>
      <c r="I62" s="19">
        <v>0</v>
      </c>
    </row>
    <row r="63" spans="2:9" ht="51" hidden="1" x14ac:dyDescent="0.2">
      <c r="B63" s="9" t="s">
        <v>11829</v>
      </c>
      <c r="C63" s="12" t="s">
        <v>13</v>
      </c>
      <c r="D63" s="14" t="s">
        <v>12108</v>
      </c>
      <c r="E63" s="10">
        <v>0</v>
      </c>
      <c r="F63" s="10" t="str">
        <f>IF(REKAPITULACIJA!$F$48*I63=0,"",REKAPITULACIJA!$F$48*I63)</f>
        <v/>
      </c>
      <c r="G63" s="10" t="str">
        <f t="shared" si="1"/>
        <v/>
      </c>
      <c r="I63" s="19">
        <v>0</v>
      </c>
    </row>
    <row r="64" spans="2:9" ht="51" hidden="1" x14ac:dyDescent="0.2">
      <c r="B64" s="9" t="s">
        <v>11830</v>
      </c>
      <c r="C64" s="12" t="s">
        <v>13</v>
      </c>
      <c r="D64" s="14" t="s">
        <v>12109</v>
      </c>
      <c r="E64" s="10">
        <v>0</v>
      </c>
      <c r="F64" s="10" t="str">
        <f>IF(REKAPITULACIJA!$F$48*I64=0,"",REKAPITULACIJA!$F$48*I64)</f>
        <v/>
      </c>
      <c r="G64" s="10" t="str">
        <f t="shared" si="1"/>
        <v/>
      </c>
      <c r="I64" s="19">
        <v>0</v>
      </c>
    </row>
    <row r="65" spans="2:9" ht="51" hidden="1" x14ac:dyDescent="0.2">
      <c r="B65" s="9" t="s">
        <v>11831</v>
      </c>
      <c r="C65" s="12" t="s">
        <v>13</v>
      </c>
      <c r="D65" s="14" t="s">
        <v>12110</v>
      </c>
      <c r="E65" s="10">
        <v>0</v>
      </c>
      <c r="F65" s="10" t="str">
        <f>IF(REKAPITULACIJA!$F$48*I65=0,"",REKAPITULACIJA!$F$48*I65)</f>
        <v/>
      </c>
      <c r="G65" s="10" t="str">
        <f t="shared" si="1"/>
        <v/>
      </c>
      <c r="I65" s="19">
        <v>0</v>
      </c>
    </row>
    <row r="66" spans="2:9" ht="51" hidden="1" x14ac:dyDescent="0.2">
      <c r="B66" s="9" t="s">
        <v>11832</v>
      </c>
      <c r="C66" s="12" t="s">
        <v>13</v>
      </c>
      <c r="D66" s="14" t="s">
        <v>12111</v>
      </c>
      <c r="E66" s="10">
        <v>0</v>
      </c>
      <c r="F66" s="10" t="str">
        <f>IF(REKAPITULACIJA!$F$48*I66=0,"",REKAPITULACIJA!$F$48*I66)</f>
        <v/>
      </c>
      <c r="G66" s="10" t="str">
        <f t="shared" si="1"/>
        <v/>
      </c>
      <c r="I66" s="19">
        <v>0</v>
      </c>
    </row>
    <row r="67" spans="2:9" ht="63.75" hidden="1" x14ac:dyDescent="0.2">
      <c r="B67" s="9" t="s">
        <v>11833</v>
      </c>
      <c r="C67" s="12" t="s">
        <v>13</v>
      </c>
      <c r="D67" s="14" t="s">
        <v>12112</v>
      </c>
      <c r="E67" s="10">
        <v>0</v>
      </c>
      <c r="F67" s="10" t="str">
        <f>IF(REKAPITULACIJA!$F$48*I67=0,"",REKAPITULACIJA!$F$48*I67)</f>
        <v/>
      </c>
      <c r="G67" s="10" t="str">
        <f t="shared" si="1"/>
        <v/>
      </c>
      <c r="I67" s="19">
        <v>0</v>
      </c>
    </row>
    <row r="68" spans="2:9" ht="63.75" hidden="1" x14ac:dyDescent="0.2">
      <c r="B68" s="9" t="s">
        <v>11834</v>
      </c>
      <c r="C68" s="12" t="s">
        <v>13</v>
      </c>
      <c r="D68" s="14" t="s">
        <v>12113</v>
      </c>
      <c r="E68" s="10">
        <v>0</v>
      </c>
      <c r="F68" s="10" t="str">
        <f>IF(REKAPITULACIJA!$F$48*I68=0,"",REKAPITULACIJA!$F$48*I68)</f>
        <v/>
      </c>
      <c r="G68" s="10" t="str">
        <f t="shared" si="1"/>
        <v/>
      </c>
      <c r="I68" s="19">
        <v>0</v>
      </c>
    </row>
    <row r="69" spans="2:9" ht="51" hidden="1" x14ac:dyDescent="0.2">
      <c r="B69" s="9" t="s">
        <v>11835</v>
      </c>
      <c r="C69" s="12" t="s">
        <v>13</v>
      </c>
      <c r="D69" s="14" t="s">
        <v>11836</v>
      </c>
      <c r="E69" s="10">
        <v>0</v>
      </c>
      <c r="F69" s="10" t="str">
        <f>IF(REKAPITULACIJA!$F$48*I69=0,"",REKAPITULACIJA!$F$48*I69)</f>
        <v/>
      </c>
      <c r="G69" s="10" t="str">
        <f t="shared" si="1"/>
        <v/>
      </c>
      <c r="I69" s="19">
        <v>0</v>
      </c>
    </row>
    <row r="70" spans="2:9" ht="51" hidden="1" x14ac:dyDescent="0.2">
      <c r="B70" s="9" t="s">
        <v>11837</v>
      </c>
      <c r="C70" s="12" t="s">
        <v>13</v>
      </c>
      <c r="D70" s="14" t="s">
        <v>11838</v>
      </c>
      <c r="E70" s="10">
        <v>0</v>
      </c>
      <c r="F70" s="10" t="str">
        <f>IF(REKAPITULACIJA!$F$48*I70=0,"",REKAPITULACIJA!$F$48*I70)</f>
        <v/>
      </c>
      <c r="G70" s="10" t="str">
        <f t="shared" si="1"/>
        <v/>
      </c>
      <c r="I70" s="19">
        <v>0</v>
      </c>
    </row>
    <row r="71" spans="2:9" ht="63.75" hidden="1" x14ac:dyDescent="0.2">
      <c r="B71" s="9" t="s">
        <v>11839</v>
      </c>
      <c r="C71" s="12" t="s">
        <v>13</v>
      </c>
      <c r="D71" s="14" t="s">
        <v>12114</v>
      </c>
      <c r="E71" s="10">
        <v>0</v>
      </c>
      <c r="F71" s="10" t="str">
        <f>IF(REKAPITULACIJA!$F$48*I71=0,"",REKAPITULACIJA!$F$48*I71)</f>
        <v/>
      </c>
      <c r="G71" s="10" t="str">
        <f t="shared" si="1"/>
        <v/>
      </c>
      <c r="I71" s="19">
        <v>0</v>
      </c>
    </row>
    <row r="72" spans="2:9" ht="63.75" hidden="1" x14ac:dyDescent="0.2">
      <c r="B72" s="9" t="s">
        <v>11840</v>
      </c>
      <c r="C72" s="12" t="s">
        <v>13</v>
      </c>
      <c r="D72" s="14" t="s">
        <v>12115</v>
      </c>
      <c r="E72" s="10">
        <v>0</v>
      </c>
      <c r="F72" s="10" t="str">
        <f>IF(REKAPITULACIJA!$F$48*I72=0,"",REKAPITULACIJA!$F$48*I72)</f>
        <v/>
      </c>
      <c r="G72" s="10" t="str">
        <f t="shared" si="1"/>
        <v/>
      </c>
      <c r="I72" s="19">
        <v>0</v>
      </c>
    </row>
    <row r="73" spans="2:9" ht="76.5" hidden="1" x14ac:dyDescent="0.2">
      <c r="B73" s="9" t="s">
        <v>11841</v>
      </c>
      <c r="C73" s="12" t="s">
        <v>13</v>
      </c>
      <c r="D73" s="14" t="s">
        <v>12116</v>
      </c>
      <c r="E73" s="10">
        <v>0</v>
      </c>
      <c r="F73" s="10" t="str">
        <f>IF(REKAPITULACIJA!$F$48*I73=0,"",REKAPITULACIJA!$F$48*I73)</f>
        <v/>
      </c>
      <c r="G73" s="10" t="str">
        <f t="shared" si="1"/>
        <v/>
      </c>
      <c r="I73" s="19">
        <v>0</v>
      </c>
    </row>
    <row r="74" spans="2:9" ht="76.5" hidden="1" x14ac:dyDescent="0.2">
      <c r="B74" s="9" t="s">
        <v>11842</v>
      </c>
      <c r="C74" s="12" t="s">
        <v>13</v>
      </c>
      <c r="D74" s="14" t="s">
        <v>12117</v>
      </c>
      <c r="E74" s="10">
        <v>0</v>
      </c>
      <c r="F74" s="10" t="str">
        <f>IF(REKAPITULACIJA!$F$48*I74=0,"",REKAPITULACIJA!$F$48*I74)</f>
        <v/>
      </c>
      <c r="G74" s="10" t="str">
        <f t="shared" si="1"/>
        <v/>
      </c>
      <c r="I74" s="19">
        <v>0</v>
      </c>
    </row>
    <row r="75" spans="2:9" ht="63.75" hidden="1" x14ac:dyDescent="0.2">
      <c r="B75" s="9" t="s">
        <v>11843</v>
      </c>
      <c r="C75" s="12" t="s">
        <v>13</v>
      </c>
      <c r="D75" s="14" t="s">
        <v>12118</v>
      </c>
      <c r="E75" s="10">
        <v>0</v>
      </c>
      <c r="F75" s="10" t="str">
        <f>IF(REKAPITULACIJA!$F$48*I75=0,"",REKAPITULACIJA!$F$48*I75)</f>
        <v/>
      </c>
      <c r="G75" s="10" t="str">
        <f t="shared" si="1"/>
        <v/>
      </c>
      <c r="I75" s="19">
        <v>0</v>
      </c>
    </row>
    <row r="76" spans="2:9" ht="63.75" hidden="1" x14ac:dyDescent="0.2">
      <c r="B76" s="9" t="s">
        <v>11844</v>
      </c>
      <c r="C76" s="12" t="s">
        <v>13</v>
      </c>
      <c r="D76" s="14" t="s">
        <v>12119</v>
      </c>
      <c r="E76" s="10">
        <v>0</v>
      </c>
      <c r="F76" s="10" t="str">
        <f>IF(REKAPITULACIJA!$F$48*I76=0,"",REKAPITULACIJA!$F$48*I76)</f>
        <v/>
      </c>
      <c r="G76" s="10" t="str">
        <f t="shared" si="1"/>
        <v/>
      </c>
      <c r="I76" s="19">
        <v>0</v>
      </c>
    </row>
    <row r="77" spans="2:9" ht="51" hidden="1" x14ac:dyDescent="0.2">
      <c r="B77" s="9" t="s">
        <v>11845</v>
      </c>
      <c r="C77" s="12" t="s">
        <v>13</v>
      </c>
      <c r="D77" s="14" t="s">
        <v>11846</v>
      </c>
      <c r="E77" s="10">
        <v>0</v>
      </c>
      <c r="F77" s="10" t="str">
        <f>IF(REKAPITULACIJA!$F$48*I77=0,"",REKAPITULACIJA!$F$48*I77)</f>
        <v/>
      </c>
      <c r="G77" s="10" t="str">
        <f t="shared" si="1"/>
        <v/>
      </c>
      <c r="I77" s="19">
        <v>0</v>
      </c>
    </row>
    <row r="78" spans="2:9" ht="51" hidden="1" x14ac:dyDescent="0.2">
      <c r="B78" s="9" t="s">
        <v>11847</v>
      </c>
      <c r="C78" s="12" t="s">
        <v>13</v>
      </c>
      <c r="D78" s="14" t="s">
        <v>12120</v>
      </c>
      <c r="E78" s="10">
        <v>0</v>
      </c>
      <c r="F78" s="10" t="str">
        <f>IF(REKAPITULACIJA!$F$48*I78=0,"",REKAPITULACIJA!$F$48*I78)</f>
        <v/>
      </c>
      <c r="G78" s="10" t="str">
        <f t="shared" si="1"/>
        <v/>
      </c>
      <c r="I78" s="19">
        <v>0</v>
      </c>
    </row>
    <row r="79" spans="2:9" ht="51" hidden="1" x14ac:dyDescent="0.2">
      <c r="B79" s="9" t="s">
        <v>11848</v>
      </c>
      <c r="C79" s="12" t="s">
        <v>13</v>
      </c>
      <c r="D79" s="14" t="s">
        <v>12121</v>
      </c>
      <c r="E79" s="10">
        <v>0</v>
      </c>
      <c r="F79" s="10" t="str">
        <f>IF(REKAPITULACIJA!$F$48*I79=0,"",REKAPITULACIJA!$F$48*I79)</f>
        <v/>
      </c>
      <c r="G79" s="10" t="str">
        <f t="shared" si="1"/>
        <v/>
      </c>
      <c r="I79" s="19">
        <v>0</v>
      </c>
    </row>
    <row r="80" spans="2:9" ht="38.25" hidden="1" x14ac:dyDescent="0.2">
      <c r="B80" s="9" t="s">
        <v>11849</v>
      </c>
      <c r="C80" s="12" t="s">
        <v>13</v>
      </c>
      <c r="D80" s="14" t="s">
        <v>12122</v>
      </c>
      <c r="E80" s="10">
        <v>0</v>
      </c>
      <c r="F80" s="10" t="str">
        <f>IF(REKAPITULACIJA!$F$48*I80=0,"",REKAPITULACIJA!$F$48*I80)</f>
        <v/>
      </c>
      <c r="G80" s="10" t="str">
        <f t="shared" si="1"/>
        <v/>
      </c>
      <c r="I80" s="19">
        <v>0</v>
      </c>
    </row>
    <row r="81" spans="2:9" ht="38.25" hidden="1" x14ac:dyDescent="0.2">
      <c r="B81" s="9" t="s">
        <v>11850</v>
      </c>
      <c r="C81" s="12" t="s">
        <v>13</v>
      </c>
      <c r="D81" s="14" t="s">
        <v>12123</v>
      </c>
      <c r="E81" s="10">
        <v>0</v>
      </c>
      <c r="F81" s="10" t="str">
        <f>IF(REKAPITULACIJA!$F$48*I81=0,"",REKAPITULACIJA!$F$48*I81)</f>
        <v/>
      </c>
      <c r="G81" s="10" t="str">
        <f t="shared" si="1"/>
        <v/>
      </c>
      <c r="I81" s="19">
        <v>0</v>
      </c>
    </row>
    <row r="82" spans="2:9" ht="38.25" hidden="1" x14ac:dyDescent="0.2">
      <c r="B82" s="9" t="s">
        <v>11851</v>
      </c>
      <c r="C82" s="12" t="s">
        <v>13</v>
      </c>
      <c r="D82" s="14" t="s">
        <v>12124</v>
      </c>
      <c r="E82" s="10">
        <v>0</v>
      </c>
      <c r="F82" s="10" t="str">
        <f>IF(REKAPITULACIJA!$F$48*I82=0,"",REKAPITULACIJA!$F$48*I82)</f>
        <v/>
      </c>
      <c r="G82" s="10" t="str">
        <f t="shared" si="1"/>
        <v/>
      </c>
      <c r="I82" s="19">
        <v>0</v>
      </c>
    </row>
    <row r="83" spans="2:9" ht="38.25" hidden="1" x14ac:dyDescent="0.2">
      <c r="B83" s="9" t="s">
        <v>11852</v>
      </c>
      <c r="C83" s="12" t="s">
        <v>84</v>
      </c>
      <c r="D83" s="14" t="s">
        <v>12125</v>
      </c>
      <c r="E83" s="10">
        <v>0</v>
      </c>
      <c r="F83" s="10" t="str">
        <f>IF(REKAPITULACIJA!$F$48*I83=0,"",REKAPITULACIJA!$F$48*I83)</f>
        <v/>
      </c>
      <c r="G83" s="10" t="str">
        <f t="shared" si="1"/>
        <v/>
      </c>
      <c r="I83" s="19">
        <v>0</v>
      </c>
    </row>
    <row r="84" spans="2:9" ht="38.25" hidden="1" x14ac:dyDescent="0.2">
      <c r="B84" s="9" t="s">
        <v>11853</v>
      </c>
      <c r="C84" s="12" t="s">
        <v>84</v>
      </c>
      <c r="D84" s="14" t="s">
        <v>12126</v>
      </c>
      <c r="E84" s="10">
        <v>0</v>
      </c>
      <c r="F84" s="10" t="str">
        <f>IF(REKAPITULACIJA!$F$48*I84=0,"",REKAPITULACIJA!$F$48*I84)</f>
        <v/>
      </c>
      <c r="G84" s="10" t="str">
        <f t="shared" si="1"/>
        <v/>
      </c>
      <c r="I84" s="19">
        <v>0</v>
      </c>
    </row>
    <row r="85" spans="2:9" ht="38.25" hidden="1" x14ac:dyDescent="0.2">
      <c r="B85" s="9" t="s">
        <v>11854</v>
      </c>
      <c r="C85" s="12" t="s">
        <v>84</v>
      </c>
      <c r="D85" s="14" t="s">
        <v>12127</v>
      </c>
      <c r="E85" s="10">
        <v>0</v>
      </c>
      <c r="F85" s="10" t="str">
        <f>IF(REKAPITULACIJA!$F$48*I85=0,"",REKAPITULACIJA!$F$48*I85)</f>
        <v/>
      </c>
      <c r="G85" s="10" t="str">
        <f t="shared" si="1"/>
        <v/>
      </c>
      <c r="I85" s="19">
        <v>0</v>
      </c>
    </row>
    <row r="86" spans="2:9" ht="38.25" hidden="1" x14ac:dyDescent="0.2">
      <c r="B86" s="9" t="s">
        <v>11855</v>
      </c>
      <c r="C86" s="12" t="s">
        <v>84</v>
      </c>
      <c r="D86" s="14" t="s">
        <v>12128</v>
      </c>
      <c r="E86" s="10">
        <v>0</v>
      </c>
      <c r="F86" s="10" t="str">
        <f>IF(REKAPITULACIJA!$F$48*I86=0,"",REKAPITULACIJA!$F$48*I86)</f>
        <v/>
      </c>
      <c r="G86" s="10" t="str">
        <f t="shared" si="1"/>
        <v/>
      </c>
      <c r="I86" s="19">
        <v>0</v>
      </c>
    </row>
    <row r="87" spans="2:9" ht="25.5" hidden="1" x14ac:dyDescent="0.2">
      <c r="B87" s="9" t="s">
        <v>11856</v>
      </c>
      <c r="C87" s="12" t="s">
        <v>84</v>
      </c>
      <c r="D87" s="14" t="s">
        <v>11857</v>
      </c>
      <c r="E87" s="10">
        <v>0</v>
      </c>
      <c r="F87" s="10" t="str">
        <f>IF(REKAPITULACIJA!$F$48*I87=0,"",REKAPITULACIJA!$F$48*I87)</f>
        <v/>
      </c>
      <c r="G87" s="10" t="str">
        <f t="shared" si="1"/>
        <v/>
      </c>
      <c r="I87" s="19">
        <v>0</v>
      </c>
    </row>
    <row r="88" spans="2:9" ht="25.5" hidden="1" x14ac:dyDescent="0.2">
      <c r="B88" s="9" t="s">
        <v>11858</v>
      </c>
      <c r="C88" s="12" t="s">
        <v>84</v>
      </c>
      <c r="D88" s="14" t="s">
        <v>11859</v>
      </c>
      <c r="E88" s="10">
        <v>0</v>
      </c>
      <c r="F88" s="10" t="str">
        <f>IF(REKAPITULACIJA!$F$48*I88=0,"",REKAPITULACIJA!$F$48*I88)</f>
        <v/>
      </c>
      <c r="G88" s="10" t="str">
        <f t="shared" si="1"/>
        <v/>
      </c>
      <c r="I88" s="19">
        <v>0</v>
      </c>
    </row>
    <row r="89" spans="2:9" ht="38.25" hidden="1" x14ac:dyDescent="0.2">
      <c r="B89" s="9" t="s">
        <v>11860</v>
      </c>
      <c r="C89" s="12" t="s">
        <v>84</v>
      </c>
      <c r="D89" s="14" t="s">
        <v>12129</v>
      </c>
      <c r="E89" s="10">
        <v>0</v>
      </c>
      <c r="F89" s="10" t="str">
        <f>IF(REKAPITULACIJA!$F$48*I89=0,"",REKAPITULACIJA!$F$48*I89)</f>
        <v/>
      </c>
      <c r="G89" s="10" t="str">
        <f t="shared" si="1"/>
        <v/>
      </c>
      <c r="I89" s="19">
        <v>0</v>
      </c>
    </row>
    <row r="90" spans="2:9" ht="38.25" hidden="1" x14ac:dyDescent="0.2">
      <c r="B90" s="9" t="s">
        <v>11861</v>
      </c>
      <c r="C90" s="12" t="s">
        <v>84</v>
      </c>
      <c r="D90" s="14" t="s">
        <v>12130</v>
      </c>
      <c r="E90" s="10">
        <v>0</v>
      </c>
      <c r="F90" s="10" t="str">
        <f>IF(REKAPITULACIJA!$F$48*I90=0,"",REKAPITULACIJA!$F$48*I90)</f>
        <v/>
      </c>
      <c r="G90" s="10" t="str">
        <f t="shared" si="1"/>
        <v/>
      </c>
      <c r="I90" s="19">
        <v>0</v>
      </c>
    </row>
    <row r="91" spans="2:9" ht="25.5" hidden="1" x14ac:dyDescent="0.2">
      <c r="B91" s="9" t="s">
        <v>11862</v>
      </c>
      <c r="C91" s="12" t="s">
        <v>13</v>
      </c>
      <c r="D91" s="14" t="s">
        <v>11863</v>
      </c>
      <c r="E91" s="10">
        <v>0</v>
      </c>
      <c r="F91" s="10" t="str">
        <f>IF(REKAPITULACIJA!$F$48*I91=0,"",REKAPITULACIJA!$F$48*I91)</f>
        <v/>
      </c>
      <c r="G91" s="10" t="str">
        <f t="shared" si="1"/>
        <v/>
      </c>
      <c r="I91" s="19">
        <v>0</v>
      </c>
    </row>
    <row r="92" spans="2:9" ht="25.5" hidden="1" x14ac:dyDescent="0.2">
      <c r="B92" s="9" t="s">
        <v>11864</v>
      </c>
      <c r="C92" s="12" t="s">
        <v>13</v>
      </c>
      <c r="D92" s="14" t="s">
        <v>11865</v>
      </c>
      <c r="E92" s="10">
        <v>0</v>
      </c>
      <c r="F92" s="10" t="str">
        <f>IF(REKAPITULACIJA!$F$48*I92=0,"",REKAPITULACIJA!$F$48*I92)</f>
        <v/>
      </c>
      <c r="G92" s="10" t="str">
        <f t="shared" si="1"/>
        <v/>
      </c>
      <c r="I92" s="19">
        <v>0</v>
      </c>
    </row>
    <row r="93" spans="2:9" ht="25.5" hidden="1" x14ac:dyDescent="0.2">
      <c r="B93" s="9" t="s">
        <v>11866</v>
      </c>
      <c r="C93" s="12" t="s">
        <v>13</v>
      </c>
      <c r="D93" s="14" t="s">
        <v>11867</v>
      </c>
      <c r="E93" s="10">
        <v>0</v>
      </c>
      <c r="F93" s="10" t="str">
        <f>IF(REKAPITULACIJA!$F$48*I93=0,"",REKAPITULACIJA!$F$48*I93)</f>
        <v/>
      </c>
      <c r="G93" s="10" t="str">
        <f t="shared" si="1"/>
        <v/>
      </c>
      <c r="I93" s="19">
        <v>0</v>
      </c>
    </row>
    <row r="94" spans="2:9" ht="25.5" hidden="1" x14ac:dyDescent="0.2">
      <c r="B94" s="9" t="s">
        <v>11868</v>
      </c>
      <c r="C94" s="12" t="s">
        <v>13</v>
      </c>
      <c r="D94" s="14" t="s">
        <v>11869</v>
      </c>
      <c r="E94" s="10">
        <v>0</v>
      </c>
      <c r="F94" s="10" t="str">
        <f>IF(REKAPITULACIJA!$F$48*I94=0,"",REKAPITULACIJA!$F$48*I94)</f>
        <v/>
      </c>
      <c r="G94" s="10" t="str">
        <f t="shared" si="1"/>
        <v/>
      </c>
      <c r="I94" s="19">
        <v>0</v>
      </c>
    </row>
    <row r="95" spans="2:9" ht="38.25" hidden="1" x14ac:dyDescent="0.2">
      <c r="B95" s="9" t="s">
        <v>11870</v>
      </c>
      <c r="C95" s="12" t="s">
        <v>13</v>
      </c>
      <c r="D95" s="14" t="s">
        <v>12131</v>
      </c>
      <c r="E95" s="10">
        <v>0</v>
      </c>
      <c r="F95" s="10" t="str">
        <f>IF(REKAPITULACIJA!$F$48*I95=0,"",REKAPITULACIJA!$F$48*I95)</f>
        <v/>
      </c>
      <c r="G95" s="10" t="str">
        <f t="shared" si="1"/>
        <v/>
      </c>
      <c r="I95" s="19">
        <v>0</v>
      </c>
    </row>
    <row r="96" spans="2:9" ht="38.25" hidden="1" x14ac:dyDescent="0.2">
      <c r="B96" s="9" t="s">
        <v>11871</v>
      </c>
      <c r="C96" s="12" t="s">
        <v>13</v>
      </c>
      <c r="D96" s="14" t="s">
        <v>12132</v>
      </c>
      <c r="E96" s="10">
        <v>0</v>
      </c>
      <c r="F96" s="10" t="str">
        <f>IF(REKAPITULACIJA!$F$48*I96=0,"",REKAPITULACIJA!$F$48*I96)</f>
        <v/>
      </c>
      <c r="G96" s="10" t="str">
        <f t="shared" si="1"/>
        <v/>
      </c>
      <c r="I96" s="19">
        <v>0</v>
      </c>
    </row>
    <row r="97" spans="2:9" ht="25.5" hidden="1" x14ac:dyDescent="0.2">
      <c r="B97" s="9" t="s">
        <v>11872</v>
      </c>
      <c r="C97" s="12" t="s">
        <v>13</v>
      </c>
      <c r="D97" s="14" t="s">
        <v>11873</v>
      </c>
      <c r="E97" s="10">
        <v>0</v>
      </c>
      <c r="F97" s="10" t="str">
        <f>IF(REKAPITULACIJA!$F$48*I97=0,"",REKAPITULACIJA!$F$48*I97)</f>
        <v/>
      </c>
      <c r="G97" s="10" t="str">
        <f t="shared" si="1"/>
        <v/>
      </c>
      <c r="I97" s="19">
        <v>0</v>
      </c>
    </row>
    <row r="98" spans="2:9" ht="25.5" hidden="1" x14ac:dyDescent="0.2">
      <c r="B98" s="9" t="s">
        <v>11874</v>
      </c>
      <c r="C98" s="12" t="s">
        <v>13</v>
      </c>
      <c r="D98" s="14" t="s">
        <v>11875</v>
      </c>
      <c r="E98" s="10">
        <v>0</v>
      </c>
      <c r="F98" s="10" t="str">
        <f>IF(REKAPITULACIJA!$F$48*I98=0,"",REKAPITULACIJA!$F$48*I98)</f>
        <v/>
      </c>
      <c r="G98" s="10" t="str">
        <f t="shared" si="1"/>
        <v/>
      </c>
      <c r="I98" s="19">
        <v>0</v>
      </c>
    </row>
    <row r="99" spans="2:9" ht="25.5" hidden="1" x14ac:dyDescent="0.2">
      <c r="B99" s="9" t="s">
        <v>11876</v>
      </c>
      <c r="C99" s="12" t="s">
        <v>13</v>
      </c>
      <c r="D99" s="14" t="s">
        <v>11877</v>
      </c>
      <c r="E99" s="10">
        <v>0</v>
      </c>
      <c r="F99" s="10" t="str">
        <f>IF(REKAPITULACIJA!$F$48*I99=0,"",REKAPITULACIJA!$F$48*I99)</f>
        <v/>
      </c>
      <c r="G99" s="10" t="str">
        <f t="shared" si="1"/>
        <v/>
      </c>
      <c r="I99" s="19">
        <v>0</v>
      </c>
    </row>
    <row r="100" spans="2:9" ht="25.5" hidden="1" x14ac:dyDescent="0.2">
      <c r="B100" s="9" t="s">
        <v>11878</v>
      </c>
      <c r="C100" s="12" t="s">
        <v>13</v>
      </c>
      <c r="D100" s="14" t="s">
        <v>11879</v>
      </c>
      <c r="E100" s="10">
        <v>0</v>
      </c>
      <c r="F100" s="10" t="str">
        <f>IF(REKAPITULACIJA!$F$48*I100=0,"",REKAPITULACIJA!$F$48*I100)</f>
        <v/>
      </c>
      <c r="G100" s="10" t="str">
        <f t="shared" si="1"/>
        <v/>
      </c>
      <c r="I100" s="19">
        <v>0</v>
      </c>
    </row>
    <row r="101" spans="2:9" ht="25.5" hidden="1" x14ac:dyDescent="0.2">
      <c r="B101" s="9" t="s">
        <v>11880</v>
      </c>
      <c r="C101" s="12" t="s">
        <v>13</v>
      </c>
      <c r="D101" s="14" t="s">
        <v>11881</v>
      </c>
      <c r="E101" s="10">
        <v>0</v>
      </c>
      <c r="F101" s="10" t="str">
        <f>IF(REKAPITULACIJA!$F$48*I101=0,"",REKAPITULACIJA!$F$48*I101)</f>
        <v/>
      </c>
      <c r="G101" s="10" t="str">
        <f t="shared" si="1"/>
        <v/>
      </c>
      <c r="I101" s="19">
        <v>0</v>
      </c>
    </row>
    <row r="102" spans="2:9" ht="25.5" hidden="1" x14ac:dyDescent="0.2">
      <c r="B102" s="9" t="s">
        <v>11882</v>
      </c>
      <c r="C102" s="12" t="s">
        <v>13</v>
      </c>
      <c r="D102" s="14" t="s">
        <v>11883</v>
      </c>
      <c r="E102" s="10">
        <v>0</v>
      </c>
      <c r="F102" s="10" t="str">
        <f>IF(REKAPITULACIJA!$F$48*I102=0,"",REKAPITULACIJA!$F$48*I102)</f>
        <v/>
      </c>
      <c r="G102" s="10" t="str">
        <f t="shared" si="1"/>
        <v/>
      </c>
      <c r="I102" s="19">
        <v>0</v>
      </c>
    </row>
    <row r="103" spans="2:9" ht="25.5" hidden="1" x14ac:dyDescent="0.2">
      <c r="B103" s="9" t="s">
        <v>11884</v>
      </c>
      <c r="C103" s="12" t="s">
        <v>13</v>
      </c>
      <c r="D103" s="14" t="s">
        <v>11885</v>
      </c>
      <c r="E103" s="10">
        <v>0</v>
      </c>
      <c r="F103" s="10" t="str">
        <f>IF(REKAPITULACIJA!$F$48*I103=0,"",REKAPITULACIJA!$F$48*I103)</f>
        <v/>
      </c>
      <c r="G103" s="10" t="str">
        <f t="shared" si="1"/>
        <v/>
      </c>
      <c r="I103" s="19">
        <v>0</v>
      </c>
    </row>
    <row r="104" spans="2:9" ht="25.5" hidden="1" x14ac:dyDescent="0.2">
      <c r="B104" s="9" t="s">
        <v>11886</v>
      </c>
      <c r="C104" s="12" t="s">
        <v>13</v>
      </c>
      <c r="D104" s="14" t="s">
        <v>11887</v>
      </c>
      <c r="E104" s="10">
        <v>0</v>
      </c>
      <c r="F104" s="10" t="str">
        <f>IF(REKAPITULACIJA!$F$48*I104=0,"",REKAPITULACIJA!$F$48*I104)</f>
        <v/>
      </c>
      <c r="G104" s="10" t="str">
        <f t="shared" si="1"/>
        <v/>
      </c>
      <c r="I104" s="19">
        <v>0</v>
      </c>
    </row>
    <row r="105" spans="2:9" ht="38.25" hidden="1" x14ac:dyDescent="0.2">
      <c r="B105" s="9" t="s">
        <v>11888</v>
      </c>
      <c r="C105" s="12" t="s">
        <v>13</v>
      </c>
      <c r="D105" s="14" t="s">
        <v>12133</v>
      </c>
      <c r="E105" s="10">
        <v>0</v>
      </c>
      <c r="F105" s="10" t="str">
        <f>IF(REKAPITULACIJA!$F$48*I105=0,"",REKAPITULACIJA!$F$48*I105)</f>
        <v/>
      </c>
      <c r="G105" s="10" t="str">
        <f t="shared" ref="G105:G115" si="2">IF(F105="","",E105*F105)</f>
        <v/>
      </c>
      <c r="I105" s="19">
        <v>0</v>
      </c>
    </row>
    <row r="106" spans="2:9" ht="25.5" hidden="1" x14ac:dyDescent="0.2">
      <c r="B106" s="9" t="s">
        <v>11889</v>
      </c>
      <c r="C106" s="12" t="s">
        <v>13</v>
      </c>
      <c r="D106" s="14" t="s">
        <v>11890</v>
      </c>
      <c r="E106" s="10">
        <v>0</v>
      </c>
      <c r="F106" s="10" t="str">
        <f>IF(REKAPITULACIJA!$F$48*I106=0,"",REKAPITULACIJA!$F$48*I106)</f>
        <v/>
      </c>
      <c r="G106" s="10" t="str">
        <f t="shared" si="2"/>
        <v/>
      </c>
      <c r="I106" s="19">
        <v>0</v>
      </c>
    </row>
    <row r="107" spans="2:9" ht="25.5" hidden="1" x14ac:dyDescent="0.2">
      <c r="B107" s="9" t="s">
        <v>11891</v>
      </c>
      <c r="C107" s="12" t="s">
        <v>13</v>
      </c>
      <c r="D107" s="14" t="s">
        <v>11892</v>
      </c>
      <c r="E107" s="10">
        <v>0</v>
      </c>
      <c r="F107" s="10" t="str">
        <f>IF(REKAPITULACIJA!$F$48*I107=0,"",REKAPITULACIJA!$F$48*I107)</f>
        <v/>
      </c>
      <c r="G107" s="10" t="str">
        <f t="shared" si="2"/>
        <v/>
      </c>
      <c r="I107" s="19">
        <v>0</v>
      </c>
    </row>
    <row r="108" spans="2:9" ht="25.5" hidden="1" x14ac:dyDescent="0.2">
      <c r="B108" s="9" t="s">
        <v>11893</v>
      </c>
      <c r="C108" s="12" t="s">
        <v>84</v>
      </c>
      <c r="D108" s="14" t="s">
        <v>11894</v>
      </c>
      <c r="E108" s="10">
        <v>0</v>
      </c>
      <c r="F108" s="10" t="str">
        <f>IF(REKAPITULACIJA!$F$48*I108=0,"",REKAPITULACIJA!$F$48*I108)</f>
        <v/>
      </c>
      <c r="G108" s="10" t="str">
        <f t="shared" si="2"/>
        <v/>
      </c>
      <c r="I108" s="19">
        <v>0</v>
      </c>
    </row>
    <row r="109" spans="2:9" ht="25.5" hidden="1" x14ac:dyDescent="0.2">
      <c r="B109" s="9" t="s">
        <v>11895</v>
      </c>
      <c r="C109" s="12" t="s">
        <v>84</v>
      </c>
      <c r="D109" s="14" t="s">
        <v>11896</v>
      </c>
      <c r="E109" s="10">
        <v>0</v>
      </c>
      <c r="F109" s="10" t="str">
        <f>IF(REKAPITULACIJA!$F$48*I109=0,"",REKAPITULACIJA!$F$48*I109)</f>
        <v/>
      </c>
      <c r="G109" s="10" t="str">
        <f t="shared" si="2"/>
        <v/>
      </c>
      <c r="I109" s="19">
        <v>0</v>
      </c>
    </row>
    <row r="110" spans="2:9" ht="25.5" hidden="1" x14ac:dyDescent="0.2">
      <c r="B110" s="9" t="s">
        <v>11897</v>
      </c>
      <c r="C110" s="12" t="s">
        <v>84</v>
      </c>
      <c r="D110" s="14" t="s">
        <v>11898</v>
      </c>
      <c r="E110" s="10">
        <v>0</v>
      </c>
      <c r="F110" s="10" t="str">
        <f>IF(REKAPITULACIJA!$F$48*I110=0,"",REKAPITULACIJA!$F$48*I110)</f>
        <v/>
      </c>
      <c r="G110" s="10" t="str">
        <f t="shared" si="2"/>
        <v/>
      </c>
      <c r="I110" s="19">
        <v>0</v>
      </c>
    </row>
    <row r="111" spans="2:9" ht="25.5" hidden="1" x14ac:dyDescent="0.2">
      <c r="B111" s="9" t="s">
        <v>11899</v>
      </c>
      <c r="C111" s="12" t="s">
        <v>84</v>
      </c>
      <c r="D111" s="14" t="s">
        <v>11900</v>
      </c>
      <c r="E111" s="10">
        <v>0</v>
      </c>
      <c r="F111" s="10" t="str">
        <f>IF(REKAPITULACIJA!$F$48*I111=0,"",REKAPITULACIJA!$F$48*I111)</f>
        <v/>
      </c>
      <c r="G111" s="10" t="str">
        <f t="shared" si="2"/>
        <v/>
      </c>
      <c r="I111" s="19">
        <v>0</v>
      </c>
    </row>
    <row r="112" spans="2:9" ht="38.25" hidden="1" x14ac:dyDescent="0.2">
      <c r="B112" s="9" t="s">
        <v>11901</v>
      </c>
      <c r="C112" s="12" t="s">
        <v>13</v>
      </c>
      <c r="D112" s="14" t="s">
        <v>12134</v>
      </c>
      <c r="E112" s="10">
        <v>0</v>
      </c>
      <c r="F112" s="10" t="str">
        <f>IF(REKAPITULACIJA!$F$48*I112=0,"",REKAPITULACIJA!$F$48*I112)</f>
        <v/>
      </c>
      <c r="G112" s="10" t="str">
        <f t="shared" si="2"/>
        <v/>
      </c>
      <c r="I112" s="19">
        <v>0</v>
      </c>
    </row>
    <row r="113" spans="2:9" ht="25.5" hidden="1" x14ac:dyDescent="0.2">
      <c r="B113" s="9" t="s">
        <v>11902</v>
      </c>
      <c r="C113" s="12" t="s">
        <v>84</v>
      </c>
      <c r="D113" s="14" t="s">
        <v>11903</v>
      </c>
      <c r="E113" s="10">
        <v>0</v>
      </c>
      <c r="F113" s="10" t="str">
        <f>IF(REKAPITULACIJA!$F$48*I113=0,"",REKAPITULACIJA!$F$48*I113)</f>
        <v/>
      </c>
      <c r="G113" s="10" t="str">
        <f t="shared" si="2"/>
        <v/>
      </c>
      <c r="I113" s="19">
        <v>0</v>
      </c>
    </row>
    <row r="114" spans="2:9" ht="25.5" hidden="1" x14ac:dyDescent="0.2">
      <c r="B114" s="9" t="s">
        <v>11904</v>
      </c>
      <c r="C114" s="12" t="s">
        <v>84</v>
      </c>
      <c r="D114" s="14" t="s">
        <v>11905</v>
      </c>
      <c r="E114" s="10">
        <v>0</v>
      </c>
      <c r="F114" s="10" t="str">
        <f>IF(REKAPITULACIJA!$F$48*I114=0,"",REKAPITULACIJA!$F$48*I114)</f>
        <v/>
      </c>
      <c r="G114" s="10" t="str">
        <f t="shared" si="2"/>
        <v/>
      </c>
      <c r="I114" s="19">
        <v>0</v>
      </c>
    </row>
    <row r="115" spans="2:9" ht="38.25" hidden="1" x14ac:dyDescent="0.2">
      <c r="B115" s="9" t="s">
        <v>11906</v>
      </c>
      <c r="C115" s="12" t="s">
        <v>13</v>
      </c>
      <c r="D115" s="14" t="s">
        <v>12135</v>
      </c>
      <c r="E115" s="10">
        <v>0</v>
      </c>
      <c r="F115" s="10" t="str">
        <f>IF(REKAPITULACIJA!$F$48*I115=0,"",REKAPITULACIJA!$F$48*I115)</f>
        <v/>
      </c>
      <c r="G115" s="10" t="str">
        <f t="shared" si="2"/>
        <v/>
      </c>
      <c r="I115" s="19">
        <v>0</v>
      </c>
    </row>
    <row r="116" spans="2:9" ht="12.75" hidden="1" customHeight="1" x14ac:dyDescent="0.2">
      <c r="B116" s="27"/>
      <c r="C116" s="27"/>
      <c r="D116" s="27"/>
      <c r="E116" s="50">
        <f>IF(SUM(E119:E153)=0,0,"")</f>
        <v>0</v>
      </c>
      <c r="F116" s="50"/>
      <c r="G116" s="50">
        <f>IF(REKAPITULACIJA!$F$48=0,"",IF(SUM(G119:G153)=0,0,""))</f>
        <v>0</v>
      </c>
    </row>
    <row r="117" spans="2:9" ht="21.2" hidden="1" customHeight="1" x14ac:dyDescent="0.25">
      <c r="B117" s="212" t="s">
        <v>11803</v>
      </c>
      <c r="C117" s="213"/>
      <c r="D117" s="213"/>
      <c r="E117" s="47">
        <f>IF(SUM(E119:E153)=0,0,"")</f>
        <v>0</v>
      </c>
      <c r="F117" s="47"/>
      <c r="G117" s="48">
        <f>IF(REKAPITULACIJA!$F$48=0,"",IF(SUM(G119:G153)=0,0,""))</f>
        <v>0</v>
      </c>
    </row>
    <row r="118" spans="2:9" hidden="1" x14ac:dyDescent="0.2">
      <c r="E118" s="51">
        <f>IF(SUM(E119:E153)=0,0,"")</f>
        <v>0</v>
      </c>
      <c r="F118" s="51"/>
      <c r="G118" s="51">
        <f>IF(REKAPITULACIJA!$F$48=0,"",IF(SUM(G119:G153)=0,0,""))</f>
        <v>0</v>
      </c>
    </row>
    <row r="119" spans="2:9" ht="63.75" hidden="1" x14ac:dyDescent="0.2">
      <c r="B119" s="9" t="s">
        <v>11907</v>
      </c>
      <c r="C119" s="12" t="s">
        <v>84</v>
      </c>
      <c r="D119" s="14" t="s">
        <v>11908</v>
      </c>
      <c r="E119" s="10">
        <v>0</v>
      </c>
      <c r="F119" s="10" t="str">
        <f>IF(REKAPITULACIJA!$F$48*I119=0,"",REKAPITULACIJA!$F$48*I119)</f>
        <v/>
      </c>
      <c r="G119" s="10" t="str">
        <f>IF(F119="","",E119*F119)</f>
        <v/>
      </c>
      <c r="I119" s="19">
        <v>0</v>
      </c>
    </row>
    <row r="120" spans="2:9" ht="102" hidden="1" x14ac:dyDescent="0.2">
      <c r="B120" s="9" t="s">
        <v>11909</v>
      </c>
      <c r="C120" s="12" t="s">
        <v>84</v>
      </c>
      <c r="D120" s="26" t="s">
        <v>12136</v>
      </c>
      <c r="E120" s="10">
        <v>0</v>
      </c>
      <c r="F120" s="10" t="str">
        <f>IF(REKAPITULACIJA!$F$48*I120=0,"",REKAPITULACIJA!$F$48*I120)</f>
        <v/>
      </c>
      <c r="G120" s="10" t="str">
        <f t="shared" ref="G120:G153" si="3">IF(F120="","",E120*F120)</f>
        <v/>
      </c>
      <c r="I120" s="19">
        <v>0</v>
      </c>
    </row>
    <row r="121" spans="2:9" ht="89.25" hidden="1" x14ac:dyDescent="0.2">
      <c r="B121" s="9" t="s">
        <v>11910</v>
      </c>
      <c r="C121" s="12" t="s">
        <v>84</v>
      </c>
      <c r="D121" s="26" t="s">
        <v>11911</v>
      </c>
      <c r="E121" s="10">
        <v>0</v>
      </c>
      <c r="F121" s="10" t="str">
        <f>IF(REKAPITULACIJA!$F$48*I121=0,"",REKAPITULACIJA!$F$48*I121)</f>
        <v/>
      </c>
      <c r="G121" s="10" t="str">
        <f t="shared" si="3"/>
        <v/>
      </c>
      <c r="I121" s="19">
        <v>0</v>
      </c>
    </row>
    <row r="122" spans="2:9" ht="51" hidden="1" x14ac:dyDescent="0.2">
      <c r="B122" s="9" t="s">
        <v>11912</v>
      </c>
      <c r="C122" s="12" t="s">
        <v>13</v>
      </c>
      <c r="D122" s="14" t="s">
        <v>12137</v>
      </c>
      <c r="E122" s="10">
        <v>0</v>
      </c>
      <c r="F122" s="10" t="str">
        <f>IF(REKAPITULACIJA!$F$48*I122=0,"",REKAPITULACIJA!$F$48*I122)</f>
        <v/>
      </c>
      <c r="G122" s="10" t="str">
        <f t="shared" si="3"/>
        <v/>
      </c>
      <c r="I122" s="19">
        <v>0</v>
      </c>
    </row>
    <row r="123" spans="2:9" ht="25.5" hidden="1" x14ac:dyDescent="0.2">
      <c r="B123" s="9" t="s">
        <v>11913</v>
      </c>
      <c r="C123" s="12" t="s">
        <v>13</v>
      </c>
      <c r="D123" s="14" t="s">
        <v>11914</v>
      </c>
      <c r="E123" s="10">
        <v>0</v>
      </c>
      <c r="F123" s="10" t="str">
        <f>IF(REKAPITULACIJA!$F$48*I123=0,"",REKAPITULACIJA!$F$48*I123)</f>
        <v/>
      </c>
      <c r="G123" s="10" t="str">
        <f t="shared" si="3"/>
        <v/>
      </c>
      <c r="I123" s="19">
        <v>0</v>
      </c>
    </row>
    <row r="124" spans="2:9" ht="76.5" hidden="1" x14ac:dyDescent="0.2">
      <c r="B124" s="9" t="s">
        <v>11915</v>
      </c>
      <c r="C124" s="12" t="s">
        <v>13</v>
      </c>
      <c r="D124" s="14" t="s">
        <v>12138</v>
      </c>
      <c r="E124" s="10">
        <v>0</v>
      </c>
      <c r="F124" s="10" t="str">
        <f>IF(REKAPITULACIJA!$F$48*I124=0,"",REKAPITULACIJA!$F$48*I124)</f>
        <v/>
      </c>
      <c r="G124" s="10" t="str">
        <f t="shared" si="3"/>
        <v/>
      </c>
      <c r="I124" s="19">
        <v>0</v>
      </c>
    </row>
    <row r="125" spans="2:9" ht="76.5" hidden="1" x14ac:dyDescent="0.2">
      <c r="B125" s="9" t="s">
        <v>11916</v>
      </c>
      <c r="C125" s="12" t="s">
        <v>13</v>
      </c>
      <c r="D125" s="14" t="s">
        <v>12139</v>
      </c>
      <c r="E125" s="10">
        <v>0</v>
      </c>
      <c r="F125" s="10" t="str">
        <f>IF(REKAPITULACIJA!$F$48*I125=0,"",REKAPITULACIJA!$F$48*I125)</f>
        <v/>
      </c>
      <c r="G125" s="10" t="str">
        <f t="shared" si="3"/>
        <v/>
      </c>
      <c r="I125" s="19">
        <v>0</v>
      </c>
    </row>
    <row r="126" spans="2:9" ht="76.5" hidden="1" x14ac:dyDescent="0.2">
      <c r="B126" s="9" t="s">
        <v>11917</v>
      </c>
      <c r="C126" s="12" t="s">
        <v>13</v>
      </c>
      <c r="D126" s="14" t="s">
        <v>11918</v>
      </c>
      <c r="E126" s="10">
        <v>0</v>
      </c>
      <c r="F126" s="10" t="str">
        <f>IF(REKAPITULACIJA!$F$48*I126=0,"",REKAPITULACIJA!$F$48*I126)</f>
        <v/>
      </c>
      <c r="G126" s="10" t="str">
        <f t="shared" si="3"/>
        <v/>
      </c>
      <c r="I126" s="19">
        <v>0</v>
      </c>
    </row>
    <row r="127" spans="2:9" ht="63.75" hidden="1" x14ac:dyDescent="0.2">
      <c r="B127" s="9" t="s">
        <v>11919</v>
      </c>
      <c r="C127" s="12" t="s">
        <v>13</v>
      </c>
      <c r="D127" s="14" t="s">
        <v>11920</v>
      </c>
      <c r="E127" s="10">
        <v>0</v>
      </c>
      <c r="F127" s="10" t="str">
        <f>IF(REKAPITULACIJA!$F$48*I127=0,"",REKAPITULACIJA!$F$48*I127)</f>
        <v/>
      </c>
      <c r="G127" s="10" t="str">
        <f t="shared" si="3"/>
        <v/>
      </c>
      <c r="I127" s="19">
        <v>0</v>
      </c>
    </row>
    <row r="128" spans="2:9" ht="38.25" hidden="1" x14ac:dyDescent="0.2">
      <c r="B128" s="9" t="s">
        <v>11921</v>
      </c>
      <c r="C128" s="12" t="s">
        <v>84</v>
      </c>
      <c r="D128" s="14" t="s">
        <v>12140</v>
      </c>
      <c r="E128" s="10">
        <v>0</v>
      </c>
      <c r="F128" s="10" t="str">
        <f>IF(REKAPITULACIJA!$F$48*I128=0,"",REKAPITULACIJA!$F$48*I128)</f>
        <v/>
      </c>
      <c r="G128" s="10" t="str">
        <f t="shared" si="3"/>
        <v/>
      </c>
      <c r="I128" s="19">
        <v>0</v>
      </c>
    </row>
    <row r="129" spans="2:9" ht="51" hidden="1" x14ac:dyDescent="0.2">
      <c r="B129" s="9" t="s">
        <v>11922</v>
      </c>
      <c r="C129" s="12" t="s">
        <v>13</v>
      </c>
      <c r="D129" s="14" t="s">
        <v>11923</v>
      </c>
      <c r="E129" s="10">
        <v>0</v>
      </c>
      <c r="F129" s="10" t="str">
        <f>IF(REKAPITULACIJA!$F$48*I129=0,"",REKAPITULACIJA!$F$48*I129)</f>
        <v/>
      </c>
      <c r="G129" s="10" t="str">
        <f t="shared" si="3"/>
        <v/>
      </c>
      <c r="I129" s="19">
        <v>0</v>
      </c>
    </row>
    <row r="130" spans="2:9" ht="38.25" hidden="1" x14ac:dyDescent="0.2">
      <c r="B130" s="9" t="s">
        <v>11924</v>
      </c>
      <c r="C130" s="12" t="s">
        <v>13</v>
      </c>
      <c r="D130" s="14" t="s">
        <v>12141</v>
      </c>
      <c r="E130" s="10">
        <v>0</v>
      </c>
      <c r="F130" s="10" t="str">
        <f>IF(REKAPITULACIJA!$F$48*I130=0,"",REKAPITULACIJA!$F$48*I130)</f>
        <v/>
      </c>
      <c r="G130" s="10" t="str">
        <f t="shared" si="3"/>
        <v/>
      </c>
      <c r="I130" s="19">
        <v>0</v>
      </c>
    </row>
    <row r="131" spans="2:9" ht="38.25" hidden="1" x14ac:dyDescent="0.2">
      <c r="B131" s="9" t="s">
        <v>11925</v>
      </c>
      <c r="C131" s="12" t="s">
        <v>13</v>
      </c>
      <c r="D131" s="14" t="s">
        <v>11926</v>
      </c>
      <c r="E131" s="10">
        <v>0</v>
      </c>
      <c r="F131" s="10" t="str">
        <f>IF(REKAPITULACIJA!$F$48*I131=0,"",REKAPITULACIJA!$F$48*I131)</f>
        <v/>
      </c>
      <c r="G131" s="10" t="str">
        <f t="shared" si="3"/>
        <v/>
      </c>
      <c r="I131" s="19">
        <v>0</v>
      </c>
    </row>
    <row r="132" spans="2:9" ht="63.75" hidden="1" x14ac:dyDescent="0.2">
      <c r="B132" s="9" t="s">
        <v>11927</v>
      </c>
      <c r="C132" s="12" t="s">
        <v>13</v>
      </c>
      <c r="D132" s="14" t="s">
        <v>11928</v>
      </c>
      <c r="E132" s="10">
        <v>0</v>
      </c>
      <c r="F132" s="10" t="str">
        <f>IF(REKAPITULACIJA!$F$48*I132=0,"",REKAPITULACIJA!$F$48*I132)</f>
        <v/>
      </c>
      <c r="G132" s="10" t="str">
        <f t="shared" si="3"/>
        <v/>
      </c>
      <c r="I132" s="19">
        <v>0</v>
      </c>
    </row>
    <row r="133" spans="2:9" ht="51" hidden="1" x14ac:dyDescent="0.2">
      <c r="B133" s="9" t="s">
        <v>11929</v>
      </c>
      <c r="C133" s="12" t="s">
        <v>13</v>
      </c>
      <c r="D133" s="14" t="s">
        <v>11930</v>
      </c>
      <c r="E133" s="10">
        <v>0</v>
      </c>
      <c r="F133" s="10" t="str">
        <f>IF(REKAPITULACIJA!$F$48*I133=0,"",REKAPITULACIJA!$F$48*I133)</f>
        <v/>
      </c>
      <c r="G133" s="10" t="str">
        <f t="shared" si="3"/>
        <v/>
      </c>
      <c r="I133" s="19">
        <v>0</v>
      </c>
    </row>
    <row r="134" spans="2:9" ht="63.75" hidden="1" x14ac:dyDescent="0.2">
      <c r="B134" s="9" t="s">
        <v>11931</v>
      </c>
      <c r="C134" s="12" t="s">
        <v>13</v>
      </c>
      <c r="D134" s="14" t="s">
        <v>12142</v>
      </c>
      <c r="E134" s="10">
        <v>0</v>
      </c>
      <c r="F134" s="10" t="str">
        <f>IF(REKAPITULACIJA!$F$48*I134=0,"",REKAPITULACIJA!$F$48*I134)</f>
        <v/>
      </c>
      <c r="G134" s="10" t="str">
        <f t="shared" si="3"/>
        <v/>
      </c>
      <c r="I134" s="19">
        <v>0</v>
      </c>
    </row>
    <row r="135" spans="2:9" ht="63.75" hidden="1" x14ac:dyDescent="0.2">
      <c r="B135" s="9" t="s">
        <v>11932</v>
      </c>
      <c r="C135" s="12" t="s">
        <v>13</v>
      </c>
      <c r="D135" s="14" t="s">
        <v>11933</v>
      </c>
      <c r="E135" s="10">
        <v>0</v>
      </c>
      <c r="F135" s="10" t="str">
        <f>IF(REKAPITULACIJA!$F$48*I135=0,"",REKAPITULACIJA!$F$48*I135)</f>
        <v/>
      </c>
      <c r="G135" s="10" t="str">
        <f t="shared" si="3"/>
        <v/>
      </c>
      <c r="I135" s="19">
        <v>0</v>
      </c>
    </row>
    <row r="136" spans="2:9" ht="63.75" hidden="1" x14ac:dyDescent="0.2">
      <c r="B136" s="9" t="s">
        <v>11934</v>
      </c>
      <c r="C136" s="12" t="s">
        <v>84</v>
      </c>
      <c r="D136" s="14" t="s">
        <v>11935</v>
      </c>
      <c r="E136" s="10">
        <v>0</v>
      </c>
      <c r="F136" s="10" t="str">
        <f>IF(REKAPITULACIJA!$F$48*I136=0,"",REKAPITULACIJA!$F$48*I136)</f>
        <v/>
      </c>
      <c r="G136" s="10" t="str">
        <f t="shared" si="3"/>
        <v/>
      </c>
      <c r="I136" s="19">
        <v>0</v>
      </c>
    </row>
    <row r="137" spans="2:9" ht="51" hidden="1" x14ac:dyDescent="0.2">
      <c r="B137" s="9" t="s">
        <v>11936</v>
      </c>
      <c r="C137" s="12" t="s">
        <v>13</v>
      </c>
      <c r="D137" s="14" t="s">
        <v>12143</v>
      </c>
      <c r="E137" s="10">
        <v>0</v>
      </c>
      <c r="F137" s="10" t="str">
        <f>IF(REKAPITULACIJA!$F$48*I137=0,"",REKAPITULACIJA!$F$48*I137)</f>
        <v/>
      </c>
      <c r="G137" s="10" t="str">
        <f t="shared" si="3"/>
        <v/>
      </c>
      <c r="I137" s="19">
        <v>0</v>
      </c>
    </row>
    <row r="138" spans="2:9" ht="38.25" hidden="1" x14ac:dyDescent="0.2">
      <c r="B138" s="9" t="s">
        <v>11937</v>
      </c>
      <c r="C138" s="12" t="s">
        <v>13</v>
      </c>
      <c r="D138" s="14" t="s">
        <v>12144</v>
      </c>
      <c r="E138" s="10">
        <v>0</v>
      </c>
      <c r="F138" s="10" t="str">
        <f>IF(REKAPITULACIJA!$F$48*I138=0,"",REKAPITULACIJA!$F$48*I138)</f>
        <v/>
      </c>
      <c r="G138" s="10" t="str">
        <f t="shared" si="3"/>
        <v/>
      </c>
      <c r="I138" s="19">
        <v>0</v>
      </c>
    </row>
    <row r="139" spans="2:9" ht="38.25" hidden="1" x14ac:dyDescent="0.2">
      <c r="B139" s="9" t="s">
        <v>11938</v>
      </c>
      <c r="C139" s="12" t="s">
        <v>13</v>
      </c>
      <c r="D139" s="14" t="s">
        <v>12145</v>
      </c>
      <c r="E139" s="10">
        <v>0</v>
      </c>
      <c r="F139" s="10" t="str">
        <f>IF(REKAPITULACIJA!$F$48*I139=0,"",REKAPITULACIJA!$F$48*I139)</f>
        <v/>
      </c>
      <c r="G139" s="10" t="str">
        <f t="shared" si="3"/>
        <v/>
      </c>
      <c r="I139" s="19">
        <v>0</v>
      </c>
    </row>
    <row r="140" spans="2:9" ht="25.5" hidden="1" x14ac:dyDescent="0.2">
      <c r="B140" s="9" t="s">
        <v>11939</v>
      </c>
      <c r="C140" s="12" t="s">
        <v>13</v>
      </c>
      <c r="D140" s="14" t="s">
        <v>11940</v>
      </c>
      <c r="E140" s="10">
        <v>0</v>
      </c>
      <c r="F140" s="10" t="str">
        <f>IF(REKAPITULACIJA!$F$48*I140=0,"",REKAPITULACIJA!$F$48*I140)</f>
        <v/>
      </c>
      <c r="G140" s="10" t="str">
        <f t="shared" si="3"/>
        <v/>
      </c>
      <c r="I140" s="19">
        <v>0</v>
      </c>
    </row>
    <row r="141" spans="2:9" ht="38.25" hidden="1" x14ac:dyDescent="0.2">
      <c r="B141" s="9" t="s">
        <v>11941</v>
      </c>
      <c r="C141" s="12" t="s">
        <v>13</v>
      </c>
      <c r="D141" s="14" t="s">
        <v>12146</v>
      </c>
      <c r="E141" s="10">
        <v>0</v>
      </c>
      <c r="F141" s="10" t="str">
        <f>IF(REKAPITULACIJA!$F$48*I141=0,"",REKAPITULACIJA!$F$48*I141)</f>
        <v/>
      </c>
      <c r="G141" s="10" t="str">
        <f t="shared" si="3"/>
        <v/>
      </c>
      <c r="I141" s="19">
        <v>0</v>
      </c>
    </row>
    <row r="142" spans="2:9" ht="51" hidden="1" x14ac:dyDescent="0.2">
      <c r="B142" s="9" t="s">
        <v>11942</v>
      </c>
      <c r="C142" s="12" t="s">
        <v>84</v>
      </c>
      <c r="D142" s="14" t="s">
        <v>12147</v>
      </c>
      <c r="E142" s="10">
        <v>0</v>
      </c>
      <c r="F142" s="10" t="str">
        <f>IF(REKAPITULACIJA!$F$48*I142=0,"",REKAPITULACIJA!$F$48*I142)</f>
        <v/>
      </c>
      <c r="G142" s="10" t="str">
        <f t="shared" si="3"/>
        <v/>
      </c>
      <c r="I142" s="19">
        <v>0</v>
      </c>
    </row>
    <row r="143" spans="2:9" ht="38.25" hidden="1" x14ac:dyDescent="0.2">
      <c r="B143" s="9" t="s">
        <v>11943</v>
      </c>
      <c r="C143" s="12" t="s">
        <v>13</v>
      </c>
      <c r="D143" s="14" t="s">
        <v>11944</v>
      </c>
      <c r="E143" s="10">
        <v>0</v>
      </c>
      <c r="F143" s="10" t="str">
        <f>IF(REKAPITULACIJA!$F$48*I143=0,"",REKAPITULACIJA!$F$48*I143)</f>
        <v/>
      </c>
      <c r="G143" s="10" t="str">
        <f t="shared" si="3"/>
        <v/>
      </c>
      <c r="I143" s="19">
        <v>0</v>
      </c>
    </row>
    <row r="144" spans="2:9" ht="38.25" hidden="1" x14ac:dyDescent="0.2">
      <c r="B144" s="9" t="s">
        <v>11945</v>
      </c>
      <c r="C144" s="12" t="s">
        <v>84</v>
      </c>
      <c r="D144" s="14" t="s">
        <v>12148</v>
      </c>
      <c r="E144" s="10">
        <v>0</v>
      </c>
      <c r="F144" s="10" t="str">
        <f>IF(REKAPITULACIJA!$F$48*I144=0,"",REKAPITULACIJA!$F$48*I144)</f>
        <v/>
      </c>
      <c r="G144" s="10" t="str">
        <f t="shared" si="3"/>
        <v/>
      </c>
      <c r="I144" s="19">
        <v>0</v>
      </c>
    </row>
    <row r="145" spans="2:9" ht="38.25" hidden="1" x14ac:dyDescent="0.2">
      <c r="B145" s="9" t="s">
        <v>11946</v>
      </c>
      <c r="C145" s="12" t="s">
        <v>13</v>
      </c>
      <c r="D145" s="14" t="s">
        <v>12149</v>
      </c>
      <c r="E145" s="10">
        <v>0</v>
      </c>
      <c r="F145" s="10" t="str">
        <f>IF(REKAPITULACIJA!$F$48*I145=0,"",REKAPITULACIJA!$F$48*I145)</f>
        <v/>
      </c>
      <c r="G145" s="10" t="str">
        <f t="shared" si="3"/>
        <v/>
      </c>
      <c r="I145" s="19">
        <v>0</v>
      </c>
    </row>
    <row r="146" spans="2:9" ht="38.25" hidden="1" x14ac:dyDescent="0.2">
      <c r="B146" s="9" t="s">
        <v>11947</v>
      </c>
      <c r="C146" s="12" t="s">
        <v>84</v>
      </c>
      <c r="D146" s="14" t="s">
        <v>12150</v>
      </c>
      <c r="E146" s="10">
        <v>0</v>
      </c>
      <c r="F146" s="10" t="str">
        <f>IF(REKAPITULACIJA!$F$48*I146=0,"",REKAPITULACIJA!$F$48*I146)</f>
        <v/>
      </c>
      <c r="G146" s="10" t="str">
        <f t="shared" si="3"/>
        <v/>
      </c>
      <c r="I146" s="19">
        <v>0</v>
      </c>
    </row>
    <row r="147" spans="2:9" ht="38.25" hidden="1" x14ac:dyDescent="0.2">
      <c r="B147" s="9" t="s">
        <v>11948</v>
      </c>
      <c r="C147" s="12" t="s">
        <v>13</v>
      </c>
      <c r="D147" s="14" t="s">
        <v>12151</v>
      </c>
      <c r="E147" s="10">
        <v>0</v>
      </c>
      <c r="F147" s="10" t="str">
        <f>IF(REKAPITULACIJA!$F$48*I147=0,"",REKAPITULACIJA!$F$48*I147)</f>
        <v/>
      </c>
      <c r="G147" s="10" t="str">
        <f t="shared" si="3"/>
        <v/>
      </c>
      <c r="I147" s="19">
        <v>0</v>
      </c>
    </row>
    <row r="148" spans="2:9" ht="38.25" hidden="1" x14ac:dyDescent="0.2">
      <c r="B148" s="9" t="s">
        <v>11949</v>
      </c>
      <c r="C148" s="12" t="s">
        <v>13</v>
      </c>
      <c r="D148" s="14" t="s">
        <v>12152</v>
      </c>
      <c r="E148" s="10">
        <v>0</v>
      </c>
      <c r="F148" s="10" t="str">
        <f>IF(REKAPITULACIJA!$F$48*I148=0,"",REKAPITULACIJA!$F$48*I148)</f>
        <v/>
      </c>
      <c r="G148" s="10" t="str">
        <f t="shared" si="3"/>
        <v/>
      </c>
      <c r="I148" s="19">
        <v>0</v>
      </c>
    </row>
    <row r="149" spans="2:9" ht="51" hidden="1" x14ac:dyDescent="0.2">
      <c r="B149" s="9" t="s">
        <v>11950</v>
      </c>
      <c r="C149" s="12" t="s">
        <v>13</v>
      </c>
      <c r="D149" s="14" t="s">
        <v>11951</v>
      </c>
      <c r="E149" s="10">
        <v>0</v>
      </c>
      <c r="F149" s="10" t="str">
        <f>IF(REKAPITULACIJA!$F$48*I149=0,"",REKAPITULACIJA!$F$48*I149)</f>
        <v/>
      </c>
      <c r="G149" s="10" t="str">
        <f t="shared" si="3"/>
        <v/>
      </c>
      <c r="I149" s="19">
        <v>0</v>
      </c>
    </row>
    <row r="150" spans="2:9" ht="76.5" hidden="1" x14ac:dyDescent="0.2">
      <c r="B150" s="9" t="s">
        <v>11952</v>
      </c>
      <c r="C150" s="12" t="s">
        <v>13</v>
      </c>
      <c r="D150" s="14" t="s">
        <v>12153</v>
      </c>
      <c r="E150" s="10">
        <v>0</v>
      </c>
      <c r="F150" s="10" t="str">
        <f>IF(REKAPITULACIJA!$F$48*I150=0,"",REKAPITULACIJA!$F$48*I150)</f>
        <v/>
      </c>
      <c r="G150" s="10" t="str">
        <f t="shared" si="3"/>
        <v/>
      </c>
      <c r="I150" s="19">
        <v>0</v>
      </c>
    </row>
    <row r="151" spans="2:9" ht="38.25" hidden="1" x14ac:dyDescent="0.2">
      <c r="B151" s="9" t="s">
        <v>11953</v>
      </c>
      <c r="C151" s="12" t="s">
        <v>13</v>
      </c>
      <c r="D151" s="14" t="s">
        <v>12154</v>
      </c>
      <c r="E151" s="10">
        <v>0</v>
      </c>
      <c r="F151" s="10" t="str">
        <f>IF(REKAPITULACIJA!$F$48*I151=0,"",REKAPITULACIJA!$F$48*I151)</f>
        <v/>
      </c>
      <c r="G151" s="10" t="str">
        <f t="shared" si="3"/>
        <v/>
      </c>
      <c r="I151" s="19">
        <v>0</v>
      </c>
    </row>
    <row r="152" spans="2:9" ht="38.25" hidden="1" x14ac:dyDescent="0.2">
      <c r="B152" s="9" t="s">
        <v>11954</v>
      </c>
      <c r="C152" s="12" t="s">
        <v>13</v>
      </c>
      <c r="D152" s="14" t="s">
        <v>12155</v>
      </c>
      <c r="E152" s="10">
        <v>0</v>
      </c>
      <c r="F152" s="10" t="str">
        <f>IF(REKAPITULACIJA!$F$48*I152=0,"",REKAPITULACIJA!$F$48*I152)</f>
        <v/>
      </c>
      <c r="G152" s="10" t="str">
        <f t="shared" si="3"/>
        <v/>
      </c>
      <c r="I152" s="19">
        <v>0</v>
      </c>
    </row>
    <row r="153" spans="2:9" ht="38.25" hidden="1" x14ac:dyDescent="0.2">
      <c r="B153" s="9" t="s">
        <v>11955</v>
      </c>
      <c r="C153" s="12" t="s">
        <v>13</v>
      </c>
      <c r="D153" s="14" t="s">
        <v>11956</v>
      </c>
      <c r="E153" s="10">
        <v>0</v>
      </c>
      <c r="F153" s="10" t="str">
        <f>IF(REKAPITULACIJA!$F$48*I153=0,"",REKAPITULACIJA!$F$48*I153)</f>
        <v/>
      </c>
      <c r="G153" s="10" t="str">
        <f t="shared" si="3"/>
        <v/>
      </c>
      <c r="I153" s="19">
        <v>0</v>
      </c>
    </row>
    <row r="154" spans="2:9" x14ac:dyDescent="0.2">
      <c r="E154" s="51" t="str">
        <f>IF(SUM(E157:E173)=0,0,"")</f>
        <v/>
      </c>
      <c r="F154" s="51"/>
      <c r="G154" s="51"/>
    </row>
    <row r="155" spans="2:9" ht="21.2" customHeight="1" x14ac:dyDescent="0.25">
      <c r="B155" s="212" t="s">
        <v>11957</v>
      </c>
      <c r="C155" s="213"/>
      <c r="D155" s="213"/>
      <c r="E155" s="47" t="str">
        <f>IF(SUM(E157:E173)=0,0,"")</f>
        <v/>
      </c>
      <c r="F155" s="47"/>
      <c r="G155" s="48"/>
    </row>
    <row r="156" spans="2:9" x14ac:dyDescent="0.2">
      <c r="E156" s="51" t="str">
        <f>IF(SUM(E157:E173)=0,0,"")</f>
        <v/>
      </c>
      <c r="F156" s="51"/>
      <c r="G156" s="51"/>
    </row>
    <row r="157" spans="2:9" ht="25.5" x14ac:dyDescent="0.2">
      <c r="B157" s="9" t="s">
        <v>11958</v>
      </c>
      <c r="C157" s="12" t="s">
        <v>13</v>
      </c>
      <c r="D157" s="14" t="s">
        <v>14296</v>
      </c>
      <c r="E157" s="10">
        <v>2</v>
      </c>
      <c r="F157" s="10"/>
      <c r="G157" s="10" t="str">
        <f>IF(F157="","",E157*F157)</f>
        <v/>
      </c>
      <c r="I157" s="19">
        <v>0</v>
      </c>
    </row>
    <row r="158" spans="2:9" ht="63.75" hidden="1" x14ac:dyDescent="0.2">
      <c r="B158" s="9" t="s">
        <v>11959</v>
      </c>
      <c r="C158" s="12" t="s">
        <v>13</v>
      </c>
      <c r="D158" s="14" t="s">
        <v>14295</v>
      </c>
      <c r="E158" s="10">
        <v>0</v>
      </c>
      <c r="F158" s="10">
        <v>21000</v>
      </c>
      <c r="G158" s="10">
        <f t="shared" ref="G158:G173" si="4">IF(F158="","",E158*F158)</f>
        <v>0</v>
      </c>
      <c r="I158" s="19">
        <v>0</v>
      </c>
    </row>
    <row r="159" spans="2:9" ht="38.25" hidden="1" x14ac:dyDescent="0.2">
      <c r="B159" s="9" t="s">
        <v>11960</v>
      </c>
      <c r="C159" s="12" t="s">
        <v>13</v>
      </c>
      <c r="D159" s="14" t="s">
        <v>12156</v>
      </c>
      <c r="E159" s="10">
        <v>0</v>
      </c>
      <c r="F159" s="10" t="str">
        <f>IF(REKAPITULACIJA!$F$48*I159=0,"",REKAPITULACIJA!$F$48*I159)</f>
        <v/>
      </c>
      <c r="G159" s="10" t="str">
        <f t="shared" si="4"/>
        <v/>
      </c>
      <c r="I159" s="19">
        <v>0</v>
      </c>
    </row>
    <row r="160" spans="2:9" ht="38.25" hidden="1" x14ac:dyDescent="0.2">
      <c r="B160" s="9" t="s">
        <v>11961</v>
      </c>
      <c r="C160" s="12" t="s">
        <v>13</v>
      </c>
      <c r="D160" s="14" t="s">
        <v>12157</v>
      </c>
      <c r="E160" s="10">
        <v>0</v>
      </c>
      <c r="F160" s="10" t="str">
        <f>IF(REKAPITULACIJA!$F$48*I160=0,"",REKAPITULACIJA!$F$48*I160)</f>
        <v/>
      </c>
      <c r="G160" s="10" t="str">
        <f t="shared" si="4"/>
        <v/>
      </c>
      <c r="I160" s="19">
        <v>0</v>
      </c>
    </row>
    <row r="161" spans="2:9" ht="38.25" hidden="1" x14ac:dyDescent="0.2">
      <c r="B161" s="9" t="s">
        <v>11962</v>
      </c>
      <c r="C161" s="12" t="s">
        <v>13</v>
      </c>
      <c r="D161" s="14" t="s">
        <v>12158</v>
      </c>
      <c r="E161" s="10">
        <v>0</v>
      </c>
      <c r="F161" s="10" t="str">
        <f>IF(REKAPITULACIJA!$F$48*I161=0,"",REKAPITULACIJA!$F$48*I161)</f>
        <v/>
      </c>
      <c r="G161" s="10" t="str">
        <f t="shared" si="4"/>
        <v/>
      </c>
      <c r="I161" s="19">
        <v>0</v>
      </c>
    </row>
    <row r="162" spans="2:9" ht="38.25" hidden="1" x14ac:dyDescent="0.2">
      <c r="B162" s="9" t="s">
        <v>11963</v>
      </c>
      <c r="C162" s="12" t="s">
        <v>13</v>
      </c>
      <c r="D162" s="14" t="s">
        <v>12159</v>
      </c>
      <c r="E162" s="10">
        <v>0</v>
      </c>
      <c r="F162" s="10" t="str">
        <f>IF(REKAPITULACIJA!$F$48*I162=0,"",REKAPITULACIJA!$F$48*I162)</f>
        <v/>
      </c>
      <c r="G162" s="10" t="str">
        <f t="shared" si="4"/>
        <v/>
      </c>
      <c r="I162" s="19">
        <v>0</v>
      </c>
    </row>
    <row r="163" spans="2:9" ht="38.25" hidden="1" x14ac:dyDescent="0.2">
      <c r="B163" s="9" t="s">
        <v>11964</v>
      </c>
      <c r="C163" s="12" t="s">
        <v>84</v>
      </c>
      <c r="D163" s="14" t="s">
        <v>12160</v>
      </c>
      <c r="E163" s="10">
        <v>0</v>
      </c>
      <c r="F163" s="10" t="str">
        <f>IF(REKAPITULACIJA!$F$48*I163=0,"",REKAPITULACIJA!$F$48*I163)</f>
        <v/>
      </c>
      <c r="G163" s="10" t="str">
        <f t="shared" si="4"/>
        <v/>
      </c>
      <c r="I163" s="19">
        <v>0</v>
      </c>
    </row>
    <row r="164" spans="2:9" ht="38.25" hidden="1" x14ac:dyDescent="0.2">
      <c r="B164" s="9" t="s">
        <v>11965</v>
      </c>
      <c r="C164" s="12" t="s">
        <v>13</v>
      </c>
      <c r="D164" s="14" t="s">
        <v>12079</v>
      </c>
      <c r="E164" s="10">
        <v>0</v>
      </c>
      <c r="F164" s="10" t="str">
        <f>IF(REKAPITULACIJA!$F$48*I164=0,"",REKAPITULACIJA!$F$48*I164)</f>
        <v/>
      </c>
      <c r="G164" s="10" t="str">
        <f t="shared" si="4"/>
        <v/>
      </c>
      <c r="I164" s="19">
        <v>0</v>
      </c>
    </row>
    <row r="165" spans="2:9" ht="38.25" hidden="1" x14ac:dyDescent="0.2">
      <c r="B165" s="9" t="s">
        <v>11966</v>
      </c>
      <c r="C165" s="12" t="s">
        <v>13</v>
      </c>
      <c r="D165" s="14" t="s">
        <v>12080</v>
      </c>
      <c r="E165" s="10">
        <v>0</v>
      </c>
      <c r="F165" s="10" t="str">
        <f>IF(REKAPITULACIJA!$F$48*I165=0,"",REKAPITULACIJA!$F$48*I165)</f>
        <v/>
      </c>
      <c r="G165" s="10" t="str">
        <f t="shared" si="4"/>
        <v/>
      </c>
      <c r="I165" s="19">
        <v>0</v>
      </c>
    </row>
    <row r="166" spans="2:9" ht="38.25" hidden="1" x14ac:dyDescent="0.2">
      <c r="B166" s="9" t="s">
        <v>11967</v>
      </c>
      <c r="C166" s="12" t="s">
        <v>13</v>
      </c>
      <c r="D166" s="14" t="s">
        <v>12081</v>
      </c>
      <c r="E166" s="10">
        <v>0</v>
      </c>
      <c r="F166" s="10" t="str">
        <f>IF(REKAPITULACIJA!$F$48*I166=0,"",REKAPITULACIJA!$F$48*I166)</f>
        <v/>
      </c>
      <c r="G166" s="10" t="str">
        <f t="shared" si="4"/>
        <v/>
      </c>
      <c r="I166" s="19">
        <v>0</v>
      </c>
    </row>
    <row r="167" spans="2:9" ht="38.25" hidden="1" x14ac:dyDescent="0.2">
      <c r="B167" s="9" t="s">
        <v>11968</v>
      </c>
      <c r="C167" s="12" t="s">
        <v>13</v>
      </c>
      <c r="D167" s="14" t="s">
        <v>12082</v>
      </c>
      <c r="E167" s="10">
        <v>0</v>
      </c>
      <c r="F167" s="10" t="str">
        <f>IF(REKAPITULACIJA!$F$48*I167=0,"",REKAPITULACIJA!$F$48*I167)</f>
        <v/>
      </c>
      <c r="G167" s="10" t="str">
        <f t="shared" si="4"/>
        <v/>
      </c>
      <c r="I167" s="19">
        <v>0</v>
      </c>
    </row>
    <row r="168" spans="2:9" ht="38.25" hidden="1" x14ac:dyDescent="0.2">
      <c r="B168" s="9" t="s">
        <v>11969</v>
      </c>
      <c r="C168" s="12" t="s">
        <v>13</v>
      </c>
      <c r="D168" s="14" t="s">
        <v>12083</v>
      </c>
      <c r="E168" s="10">
        <v>0</v>
      </c>
      <c r="F168" s="10" t="str">
        <f>IF(REKAPITULACIJA!$F$48*I168=0,"",REKAPITULACIJA!$F$48*I168)</f>
        <v/>
      </c>
      <c r="G168" s="10" t="str">
        <f t="shared" si="4"/>
        <v/>
      </c>
      <c r="I168" s="19">
        <v>0</v>
      </c>
    </row>
    <row r="169" spans="2:9" ht="38.25" hidden="1" x14ac:dyDescent="0.2">
      <c r="B169" s="9" t="s">
        <v>11970</v>
      </c>
      <c r="C169" s="12" t="s">
        <v>13</v>
      </c>
      <c r="D169" s="14" t="s">
        <v>12084</v>
      </c>
      <c r="E169" s="10">
        <v>0</v>
      </c>
      <c r="F169" s="10" t="str">
        <f>IF(REKAPITULACIJA!$F$48*I169=0,"",REKAPITULACIJA!$F$48*I169)</f>
        <v/>
      </c>
      <c r="G169" s="10" t="str">
        <f t="shared" si="4"/>
        <v/>
      </c>
      <c r="I169" s="19">
        <v>0</v>
      </c>
    </row>
    <row r="170" spans="2:9" ht="25.5" hidden="1" x14ac:dyDescent="0.2">
      <c r="B170" s="9" t="s">
        <v>11971</v>
      </c>
      <c r="C170" s="12" t="s">
        <v>13</v>
      </c>
      <c r="D170" s="14" t="s">
        <v>11972</v>
      </c>
      <c r="E170" s="10">
        <v>0</v>
      </c>
      <c r="F170" s="10" t="str">
        <f>IF(REKAPITULACIJA!$F$48*I170=0,"",REKAPITULACIJA!$F$48*I170)</f>
        <v/>
      </c>
      <c r="G170" s="10" t="str">
        <f t="shared" si="4"/>
        <v/>
      </c>
      <c r="I170" s="19">
        <v>0</v>
      </c>
    </row>
    <row r="171" spans="2:9" ht="25.5" hidden="1" x14ac:dyDescent="0.2">
      <c r="B171" s="9" t="s">
        <v>11973</v>
      </c>
      <c r="C171" s="12" t="s">
        <v>13</v>
      </c>
      <c r="D171" s="14" t="s">
        <v>11974</v>
      </c>
      <c r="E171" s="10">
        <v>0</v>
      </c>
      <c r="F171" s="10" t="str">
        <f>IF(REKAPITULACIJA!$F$48*I171=0,"",REKAPITULACIJA!$F$48*I171)</f>
        <v/>
      </c>
      <c r="G171" s="10" t="str">
        <f t="shared" si="4"/>
        <v/>
      </c>
      <c r="I171" s="19">
        <v>0</v>
      </c>
    </row>
    <row r="172" spans="2:9" ht="25.5" hidden="1" x14ac:dyDescent="0.2">
      <c r="B172" s="9" t="s">
        <v>11975</v>
      </c>
      <c r="C172" s="12" t="s">
        <v>13</v>
      </c>
      <c r="D172" s="14" t="s">
        <v>11976</v>
      </c>
      <c r="E172" s="10">
        <v>0</v>
      </c>
      <c r="F172" s="10" t="str">
        <f>IF(REKAPITULACIJA!$F$48*I172=0,"",REKAPITULACIJA!$F$48*I172)</f>
        <v/>
      </c>
      <c r="G172" s="10" t="str">
        <f t="shared" si="4"/>
        <v/>
      </c>
      <c r="I172" s="19">
        <v>0</v>
      </c>
    </row>
    <row r="173" spans="2:9" ht="38.25" hidden="1" x14ac:dyDescent="0.2">
      <c r="B173" s="9" t="s">
        <v>11977</v>
      </c>
      <c r="C173" s="12" t="s">
        <v>13</v>
      </c>
      <c r="D173" s="14" t="s">
        <v>12161</v>
      </c>
      <c r="E173" s="10">
        <v>0</v>
      </c>
      <c r="F173" s="10" t="str">
        <f>IF(REKAPITULACIJA!$F$48*I173=0,"",REKAPITULACIJA!$F$48*I173)</f>
        <v/>
      </c>
      <c r="G173" s="10" t="str">
        <f t="shared" si="4"/>
        <v/>
      </c>
      <c r="I173" s="19">
        <v>0</v>
      </c>
    </row>
    <row r="174" spans="2:9" hidden="1" x14ac:dyDescent="0.2">
      <c r="E174" s="51">
        <f>IF(SUM(E177:E201)=0,0,"")</f>
        <v>0</v>
      </c>
      <c r="F174" s="51"/>
      <c r="G174" s="51">
        <f>IF(REKAPITULACIJA!$F$48=0,"",IF(SUM(G177:G201)=0,0,""))</f>
        <v>0</v>
      </c>
    </row>
    <row r="175" spans="2:9" ht="21.2" hidden="1" customHeight="1" x14ac:dyDescent="0.25">
      <c r="B175" s="212" t="s">
        <v>11978</v>
      </c>
      <c r="C175" s="213"/>
      <c r="D175" s="213"/>
      <c r="E175" s="47">
        <f>IF(SUM(E177:E201)=0,0,"")</f>
        <v>0</v>
      </c>
      <c r="F175" s="47"/>
      <c r="G175" s="48">
        <f>IF(REKAPITULACIJA!$F$48=0,"",IF(SUM(G177:G201)=0,0,""))</f>
        <v>0</v>
      </c>
    </row>
    <row r="176" spans="2:9" hidden="1" x14ac:dyDescent="0.2">
      <c r="E176" s="51">
        <f>IF(SUM(E177:E201)=0,0,"")</f>
        <v>0</v>
      </c>
      <c r="F176" s="51"/>
      <c r="G176" s="51">
        <f>IF(REKAPITULACIJA!$F$48=0,"",IF(SUM(G177:G201)=0,0,""))</f>
        <v>0</v>
      </c>
    </row>
    <row r="177" spans="2:9" ht="25.5" hidden="1" x14ac:dyDescent="0.2">
      <c r="B177" s="9" t="s">
        <v>11979</v>
      </c>
      <c r="C177" s="12" t="s">
        <v>14274</v>
      </c>
      <c r="D177" s="14" t="s">
        <v>14281</v>
      </c>
      <c r="E177" s="10">
        <v>0</v>
      </c>
      <c r="F177" s="10">
        <v>500</v>
      </c>
      <c r="G177" s="10">
        <f>IF(F177="","",E177*F177)</f>
        <v>0</v>
      </c>
      <c r="I177" s="19">
        <v>0</v>
      </c>
    </row>
    <row r="178" spans="2:9" ht="25.5" hidden="1" x14ac:dyDescent="0.2">
      <c r="B178" s="9" t="s">
        <v>11980</v>
      </c>
      <c r="C178" s="12" t="s">
        <v>13</v>
      </c>
      <c r="D178" s="14" t="s">
        <v>11981</v>
      </c>
      <c r="E178" s="10">
        <v>0</v>
      </c>
      <c r="F178" s="10" t="str">
        <f>IF(REKAPITULACIJA!$F$48*I178=0,"",REKAPITULACIJA!$F$48*I178)</f>
        <v/>
      </c>
      <c r="G178" s="10" t="str">
        <f t="shared" ref="G178:G201" si="5">IF(F178="","",E178*F178)</f>
        <v/>
      </c>
      <c r="I178" s="19">
        <v>0</v>
      </c>
    </row>
    <row r="179" spans="2:9" ht="38.25" hidden="1" x14ac:dyDescent="0.2">
      <c r="B179" s="9" t="s">
        <v>11982</v>
      </c>
      <c r="C179" s="12" t="s">
        <v>84</v>
      </c>
      <c r="D179" s="14" t="s">
        <v>12162</v>
      </c>
      <c r="E179" s="10">
        <v>0</v>
      </c>
      <c r="F179" s="10" t="str">
        <f>IF(REKAPITULACIJA!$F$48*I179=0,"",REKAPITULACIJA!$F$48*I179)</f>
        <v/>
      </c>
      <c r="G179" s="10" t="str">
        <f t="shared" si="5"/>
        <v/>
      </c>
      <c r="I179" s="19">
        <v>0</v>
      </c>
    </row>
    <row r="180" spans="2:9" ht="38.25" hidden="1" x14ac:dyDescent="0.2">
      <c r="B180" s="9" t="s">
        <v>11983</v>
      </c>
      <c r="C180" s="12" t="s">
        <v>84</v>
      </c>
      <c r="D180" s="14" t="s">
        <v>12163</v>
      </c>
      <c r="E180" s="10">
        <v>0</v>
      </c>
      <c r="F180" s="10" t="str">
        <f>IF(REKAPITULACIJA!$F$48*I180=0,"",REKAPITULACIJA!$F$48*I180)</f>
        <v/>
      </c>
      <c r="G180" s="10" t="str">
        <f t="shared" si="5"/>
        <v/>
      </c>
      <c r="I180" s="19">
        <v>0</v>
      </c>
    </row>
    <row r="181" spans="2:9" ht="38.25" hidden="1" x14ac:dyDescent="0.2">
      <c r="B181" s="9" t="s">
        <v>11984</v>
      </c>
      <c r="C181" s="12" t="s">
        <v>84</v>
      </c>
      <c r="D181" s="14" t="s">
        <v>12164</v>
      </c>
      <c r="E181" s="10">
        <v>0</v>
      </c>
      <c r="F181" s="10" t="str">
        <f>IF(REKAPITULACIJA!$F$48*I181=0,"",REKAPITULACIJA!$F$48*I181)</f>
        <v/>
      </c>
      <c r="G181" s="10" t="str">
        <f t="shared" si="5"/>
        <v/>
      </c>
      <c r="I181" s="19">
        <v>0</v>
      </c>
    </row>
    <row r="182" spans="2:9" ht="38.25" hidden="1" x14ac:dyDescent="0.2">
      <c r="B182" s="9" t="s">
        <v>11985</v>
      </c>
      <c r="C182" s="12" t="s">
        <v>84</v>
      </c>
      <c r="D182" s="14" t="s">
        <v>12165</v>
      </c>
      <c r="E182" s="10">
        <v>0</v>
      </c>
      <c r="F182" s="10" t="str">
        <f>IF(REKAPITULACIJA!$F$48*I182=0,"",REKAPITULACIJA!$F$48*I182)</f>
        <v/>
      </c>
      <c r="G182" s="10" t="str">
        <f t="shared" si="5"/>
        <v/>
      </c>
      <c r="I182" s="19">
        <v>0</v>
      </c>
    </row>
    <row r="183" spans="2:9" ht="38.25" hidden="1" x14ac:dyDescent="0.2">
      <c r="B183" s="9" t="s">
        <v>11986</v>
      </c>
      <c r="C183" s="12" t="s">
        <v>84</v>
      </c>
      <c r="D183" s="14" t="s">
        <v>12166</v>
      </c>
      <c r="E183" s="10">
        <v>0</v>
      </c>
      <c r="F183" s="10" t="str">
        <f>IF(REKAPITULACIJA!$F$48*I183=0,"",REKAPITULACIJA!$F$48*I183)</f>
        <v/>
      </c>
      <c r="G183" s="10" t="str">
        <f t="shared" si="5"/>
        <v/>
      </c>
      <c r="I183" s="19">
        <v>0</v>
      </c>
    </row>
    <row r="184" spans="2:9" ht="38.25" hidden="1" x14ac:dyDescent="0.2">
      <c r="B184" s="9" t="s">
        <v>11987</v>
      </c>
      <c r="C184" s="12" t="s">
        <v>84</v>
      </c>
      <c r="D184" s="14" t="s">
        <v>12167</v>
      </c>
      <c r="E184" s="10">
        <v>0</v>
      </c>
      <c r="F184" s="10" t="str">
        <f>IF(REKAPITULACIJA!$F$48*I184=0,"",REKAPITULACIJA!$F$48*I184)</f>
        <v/>
      </c>
      <c r="G184" s="10" t="str">
        <f t="shared" si="5"/>
        <v/>
      </c>
      <c r="I184" s="19">
        <v>0</v>
      </c>
    </row>
    <row r="185" spans="2:9" ht="25.5" hidden="1" x14ac:dyDescent="0.2">
      <c r="B185" s="9" t="s">
        <v>11988</v>
      </c>
      <c r="C185" s="12" t="s">
        <v>84</v>
      </c>
      <c r="D185" s="14" t="s">
        <v>11989</v>
      </c>
      <c r="E185" s="10">
        <v>0</v>
      </c>
      <c r="F185" s="10" t="str">
        <f>IF(REKAPITULACIJA!$F$48*I185=0,"",REKAPITULACIJA!$F$48*I185)</f>
        <v/>
      </c>
      <c r="G185" s="10" t="str">
        <f t="shared" si="5"/>
        <v/>
      </c>
      <c r="I185" s="19">
        <v>0</v>
      </c>
    </row>
    <row r="186" spans="2:9" ht="38.25" hidden="1" x14ac:dyDescent="0.2">
      <c r="B186" s="9" t="s">
        <v>11990</v>
      </c>
      <c r="C186" s="12" t="s">
        <v>13</v>
      </c>
      <c r="D186" s="14" t="s">
        <v>12168</v>
      </c>
      <c r="E186" s="10">
        <v>0</v>
      </c>
      <c r="F186" s="10" t="str">
        <f>IF(REKAPITULACIJA!$F$48*I186=0,"",REKAPITULACIJA!$F$48*I186)</f>
        <v/>
      </c>
      <c r="G186" s="10" t="str">
        <f t="shared" si="5"/>
        <v/>
      </c>
      <c r="I186" s="19">
        <v>0</v>
      </c>
    </row>
    <row r="187" spans="2:9" ht="25.5" hidden="1" x14ac:dyDescent="0.2">
      <c r="B187" s="9" t="s">
        <v>11991</v>
      </c>
      <c r="C187" s="12" t="s">
        <v>84</v>
      </c>
      <c r="D187" s="14" t="s">
        <v>11992</v>
      </c>
      <c r="E187" s="10">
        <v>0</v>
      </c>
      <c r="F187" s="10" t="str">
        <f>IF(REKAPITULACIJA!$F$48*I187=0,"",REKAPITULACIJA!$F$48*I187)</f>
        <v/>
      </c>
      <c r="G187" s="10" t="str">
        <f t="shared" si="5"/>
        <v/>
      </c>
      <c r="I187" s="19">
        <v>0</v>
      </c>
    </row>
    <row r="188" spans="2:9" ht="25.5" hidden="1" x14ac:dyDescent="0.2">
      <c r="B188" s="9" t="s">
        <v>11993</v>
      </c>
      <c r="C188" s="12" t="s">
        <v>13</v>
      </c>
      <c r="D188" s="14" t="s">
        <v>11994</v>
      </c>
      <c r="E188" s="10">
        <v>0</v>
      </c>
      <c r="F188" s="10" t="str">
        <f>IF(REKAPITULACIJA!$F$48*I188=0,"",REKAPITULACIJA!$F$48*I188)</f>
        <v/>
      </c>
      <c r="G188" s="10" t="str">
        <f t="shared" si="5"/>
        <v/>
      </c>
      <c r="I188" s="19">
        <v>0</v>
      </c>
    </row>
    <row r="189" spans="2:9" ht="25.5" hidden="1" x14ac:dyDescent="0.2">
      <c r="B189" s="9" t="s">
        <v>11995</v>
      </c>
      <c r="C189" s="12" t="s">
        <v>13</v>
      </c>
      <c r="D189" s="14" t="s">
        <v>11996</v>
      </c>
      <c r="E189" s="10">
        <v>0</v>
      </c>
      <c r="F189" s="10" t="str">
        <f>IF(REKAPITULACIJA!$F$48*I189=0,"",REKAPITULACIJA!$F$48*I189)</f>
        <v/>
      </c>
      <c r="G189" s="10" t="str">
        <f t="shared" si="5"/>
        <v/>
      </c>
      <c r="I189" s="19">
        <v>0</v>
      </c>
    </row>
    <row r="190" spans="2:9" ht="25.5" hidden="1" x14ac:dyDescent="0.2">
      <c r="B190" s="9" t="s">
        <v>11997</v>
      </c>
      <c r="C190" s="12" t="s">
        <v>13</v>
      </c>
      <c r="D190" s="14" t="s">
        <v>11998</v>
      </c>
      <c r="E190" s="10">
        <v>0</v>
      </c>
      <c r="F190" s="10" t="str">
        <f>IF(REKAPITULACIJA!$F$48*I190=0,"",REKAPITULACIJA!$F$48*I190)</f>
        <v/>
      </c>
      <c r="G190" s="10" t="str">
        <f t="shared" si="5"/>
        <v/>
      </c>
      <c r="I190" s="19">
        <v>0</v>
      </c>
    </row>
    <row r="191" spans="2:9" ht="25.5" hidden="1" x14ac:dyDescent="0.2">
      <c r="B191" s="9" t="s">
        <v>11999</v>
      </c>
      <c r="C191" s="12" t="s">
        <v>13</v>
      </c>
      <c r="D191" s="14" t="s">
        <v>12000</v>
      </c>
      <c r="E191" s="10">
        <v>0</v>
      </c>
      <c r="F191" s="10" t="str">
        <f>IF(REKAPITULACIJA!$F$48*I191=0,"",REKAPITULACIJA!$F$48*I191)</f>
        <v/>
      </c>
      <c r="G191" s="10" t="str">
        <f t="shared" si="5"/>
        <v/>
      </c>
      <c r="I191" s="19">
        <v>0</v>
      </c>
    </row>
    <row r="192" spans="2:9" ht="38.25" hidden="1" x14ac:dyDescent="0.2">
      <c r="B192" s="9" t="s">
        <v>12001</v>
      </c>
      <c r="C192" s="12" t="s">
        <v>13</v>
      </c>
      <c r="D192" s="14" t="s">
        <v>12169</v>
      </c>
      <c r="E192" s="10">
        <v>0</v>
      </c>
      <c r="F192" s="10" t="str">
        <f>IF(REKAPITULACIJA!$F$48*I192=0,"",REKAPITULACIJA!$F$48*I192)</f>
        <v/>
      </c>
      <c r="G192" s="10" t="str">
        <f t="shared" si="5"/>
        <v/>
      </c>
      <c r="I192" s="19">
        <v>0</v>
      </c>
    </row>
    <row r="193" spans="2:9" ht="38.25" hidden="1" x14ac:dyDescent="0.2">
      <c r="B193" s="9" t="s">
        <v>12002</v>
      </c>
      <c r="C193" s="12" t="s">
        <v>13</v>
      </c>
      <c r="D193" s="14" t="s">
        <v>12170</v>
      </c>
      <c r="E193" s="10">
        <v>0</v>
      </c>
      <c r="F193" s="10" t="str">
        <f>IF(REKAPITULACIJA!$F$48*I193=0,"",REKAPITULACIJA!$F$48*I193)</f>
        <v/>
      </c>
      <c r="G193" s="10" t="str">
        <f t="shared" si="5"/>
        <v/>
      </c>
      <c r="I193" s="19">
        <v>0</v>
      </c>
    </row>
    <row r="194" spans="2:9" ht="38.25" hidden="1" x14ac:dyDescent="0.2">
      <c r="B194" s="9" t="s">
        <v>12003</v>
      </c>
      <c r="C194" s="12" t="s">
        <v>13</v>
      </c>
      <c r="D194" s="14" t="s">
        <v>12171</v>
      </c>
      <c r="E194" s="10">
        <v>0</v>
      </c>
      <c r="F194" s="10" t="str">
        <f>IF(REKAPITULACIJA!$F$48*I194=0,"",REKAPITULACIJA!$F$48*I194)</f>
        <v/>
      </c>
      <c r="G194" s="10" t="str">
        <f t="shared" si="5"/>
        <v/>
      </c>
      <c r="I194" s="19">
        <v>0</v>
      </c>
    </row>
    <row r="195" spans="2:9" ht="38.25" hidden="1" x14ac:dyDescent="0.2">
      <c r="B195" s="9" t="s">
        <v>12004</v>
      </c>
      <c r="C195" s="12" t="s">
        <v>13</v>
      </c>
      <c r="D195" s="14" t="s">
        <v>12172</v>
      </c>
      <c r="E195" s="10">
        <v>0</v>
      </c>
      <c r="F195" s="10" t="str">
        <f>IF(REKAPITULACIJA!$F$48*I195=0,"",REKAPITULACIJA!$F$48*I195)</f>
        <v/>
      </c>
      <c r="G195" s="10" t="str">
        <f t="shared" si="5"/>
        <v/>
      </c>
      <c r="I195" s="19">
        <v>0</v>
      </c>
    </row>
    <row r="196" spans="2:9" ht="25.5" hidden="1" x14ac:dyDescent="0.2">
      <c r="B196" s="9" t="s">
        <v>12005</v>
      </c>
      <c r="C196" s="12" t="s">
        <v>13</v>
      </c>
      <c r="D196" s="14" t="s">
        <v>12006</v>
      </c>
      <c r="E196" s="10">
        <v>0</v>
      </c>
      <c r="F196" s="10" t="str">
        <f>IF(REKAPITULACIJA!$F$48*I196=0,"",REKAPITULACIJA!$F$48*I196)</f>
        <v/>
      </c>
      <c r="G196" s="10" t="str">
        <f t="shared" si="5"/>
        <v/>
      </c>
      <c r="I196" s="19">
        <v>0</v>
      </c>
    </row>
    <row r="197" spans="2:9" ht="25.5" hidden="1" x14ac:dyDescent="0.2">
      <c r="B197" s="9" t="s">
        <v>12007</v>
      </c>
      <c r="C197" s="12" t="s">
        <v>13</v>
      </c>
      <c r="D197" s="14" t="s">
        <v>12008</v>
      </c>
      <c r="E197" s="10">
        <v>0</v>
      </c>
      <c r="F197" s="10" t="str">
        <f>IF(REKAPITULACIJA!$F$48*I197=0,"",REKAPITULACIJA!$F$48*I197)</f>
        <v/>
      </c>
      <c r="G197" s="10" t="str">
        <f t="shared" si="5"/>
        <v/>
      </c>
      <c r="I197" s="19">
        <v>0</v>
      </c>
    </row>
    <row r="198" spans="2:9" ht="25.5" hidden="1" x14ac:dyDescent="0.2">
      <c r="B198" s="9" t="s">
        <v>12009</v>
      </c>
      <c r="C198" s="12" t="s">
        <v>13</v>
      </c>
      <c r="D198" s="14" t="s">
        <v>12010</v>
      </c>
      <c r="E198" s="10">
        <v>0</v>
      </c>
      <c r="F198" s="10" t="str">
        <f>IF(REKAPITULACIJA!$F$48*I198=0,"",REKAPITULACIJA!$F$48*I198)</f>
        <v/>
      </c>
      <c r="G198" s="10" t="str">
        <f t="shared" si="5"/>
        <v/>
      </c>
      <c r="I198" s="19">
        <v>0</v>
      </c>
    </row>
    <row r="199" spans="2:9" ht="25.5" hidden="1" x14ac:dyDescent="0.2">
      <c r="B199" s="9" t="s">
        <v>12011</v>
      </c>
      <c r="C199" s="12" t="s">
        <v>13</v>
      </c>
      <c r="D199" s="14" t="s">
        <v>12012</v>
      </c>
      <c r="E199" s="10">
        <v>0</v>
      </c>
      <c r="F199" s="10" t="str">
        <f>IF(REKAPITULACIJA!$F$48*I199=0,"",REKAPITULACIJA!$F$48*I199)</f>
        <v/>
      </c>
      <c r="G199" s="10" t="str">
        <f t="shared" si="5"/>
        <v/>
      </c>
      <c r="I199" s="19">
        <v>0</v>
      </c>
    </row>
    <row r="200" spans="2:9" ht="25.5" hidden="1" x14ac:dyDescent="0.2">
      <c r="B200" s="9" t="s">
        <v>12013</v>
      </c>
      <c r="C200" s="12" t="s">
        <v>13</v>
      </c>
      <c r="D200" s="14" t="s">
        <v>12014</v>
      </c>
      <c r="E200" s="10">
        <v>0</v>
      </c>
      <c r="F200" s="10" t="str">
        <f>IF(REKAPITULACIJA!$F$48*I200=0,"",REKAPITULACIJA!$F$48*I200)</f>
        <v/>
      </c>
      <c r="G200" s="10" t="str">
        <f t="shared" si="5"/>
        <v/>
      </c>
      <c r="I200" s="19">
        <v>0</v>
      </c>
    </row>
    <row r="201" spans="2:9" ht="38.25" hidden="1" x14ac:dyDescent="0.2">
      <c r="B201" s="9" t="s">
        <v>12015</v>
      </c>
      <c r="C201" s="12" t="s">
        <v>13</v>
      </c>
      <c r="D201" s="14" t="s">
        <v>12173</v>
      </c>
      <c r="E201" s="10">
        <v>0</v>
      </c>
      <c r="F201" s="10" t="str">
        <f>IF(REKAPITULACIJA!$F$48*I201=0,"",REKAPITULACIJA!$F$48*I201)</f>
        <v/>
      </c>
      <c r="G201" s="10" t="str">
        <f t="shared" si="5"/>
        <v/>
      </c>
      <c r="I201" s="19">
        <v>0</v>
      </c>
    </row>
    <row r="202" spans="2:9" hidden="1" x14ac:dyDescent="0.2">
      <c r="E202" s="51">
        <f>IF(SUM(E205:E220)=0,0,"")</f>
        <v>0</v>
      </c>
      <c r="F202" s="51"/>
      <c r="G202" s="51">
        <f>IF(REKAPITULACIJA!$F$48=0,"",IF(SUM(G205:G220)=0,0,""))</f>
        <v>0</v>
      </c>
    </row>
    <row r="203" spans="2:9" ht="21.2" hidden="1" customHeight="1" x14ac:dyDescent="0.25">
      <c r="B203" s="212" t="s">
        <v>12016</v>
      </c>
      <c r="C203" s="213"/>
      <c r="D203" s="213"/>
      <c r="E203" s="47">
        <f>IF(SUM(E205:E220)=0,0,"")</f>
        <v>0</v>
      </c>
      <c r="F203" s="47"/>
      <c r="G203" s="48">
        <f>IF(REKAPITULACIJA!$F$48=0,"",IF(SUM(G205:G220)=0,0,""))</f>
        <v>0</v>
      </c>
    </row>
    <row r="204" spans="2:9" hidden="1" x14ac:dyDescent="0.2">
      <c r="E204" s="51">
        <f>IF(SUM(E205:E220)=0,0,"")</f>
        <v>0</v>
      </c>
      <c r="F204" s="51"/>
      <c r="G204" s="51">
        <f>IF(REKAPITULACIJA!$F$48=0,"",IF(SUM(G205:G220)=0,0,""))</f>
        <v>0</v>
      </c>
    </row>
    <row r="205" spans="2:9" ht="25.5" hidden="1" x14ac:dyDescent="0.2">
      <c r="B205" s="9" t="s">
        <v>12017</v>
      </c>
      <c r="C205" s="12" t="s">
        <v>14274</v>
      </c>
      <c r="D205" s="14" t="s">
        <v>14280</v>
      </c>
      <c r="E205" s="10">
        <v>0</v>
      </c>
      <c r="F205" s="10">
        <v>30000</v>
      </c>
      <c r="G205" s="10">
        <f>IF(F205="","",E205*F205)</f>
        <v>0</v>
      </c>
      <c r="I205" s="19">
        <v>0</v>
      </c>
    </row>
    <row r="206" spans="2:9" ht="25.5" hidden="1" x14ac:dyDescent="0.2">
      <c r="B206" s="9" t="s">
        <v>12018</v>
      </c>
      <c r="C206" s="12" t="s">
        <v>13</v>
      </c>
      <c r="D206" s="14" t="s">
        <v>12019</v>
      </c>
      <c r="E206" s="10">
        <v>0</v>
      </c>
      <c r="F206" s="10" t="str">
        <f>IF(REKAPITULACIJA!$F$48*I206=0,"",REKAPITULACIJA!$F$48*I206)</f>
        <v/>
      </c>
      <c r="G206" s="10" t="str">
        <f t="shared" ref="G206:G220" si="6">IF(F206="","",E206*F206)</f>
        <v/>
      </c>
      <c r="I206" s="19">
        <v>0</v>
      </c>
    </row>
    <row r="207" spans="2:9" ht="25.5" hidden="1" x14ac:dyDescent="0.2">
      <c r="B207" s="9" t="s">
        <v>12020</v>
      </c>
      <c r="C207" s="12" t="s">
        <v>13</v>
      </c>
      <c r="D207" s="14" t="s">
        <v>12021</v>
      </c>
      <c r="E207" s="10">
        <v>0</v>
      </c>
      <c r="F207" s="10" t="str">
        <f>IF(REKAPITULACIJA!$F$48*I207=0,"",REKAPITULACIJA!$F$48*I207)</f>
        <v/>
      </c>
      <c r="G207" s="10" t="str">
        <f t="shared" si="6"/>
        <v/>
      </c>
      <c r="I207" s="19">
        <v>0</v>
      </c>
    </row>
    <row r="208" spans="2:9" ht="25.5" hidden="1" x14ac:dyDescent="0.2">
      <c r="B208" s="9" t="s">
        <v>12022</v>
      </c>
      <c r="C208" s="12" t="s">
        <v>13</v>
      </c>
      <c r="D208" s="14" t="s">
        <v>12023</v>
      </c>
      <c r="E208" s="10">
        <v>0</v>
      </c>
      <c r="F208" s="10" t="str">
        <f>IF(REKAPITULACIJA!$F$48*I208=0,"",REKAPITULACIJA!$F$48*I208)</f>
        <v/>
      </c>
      <c r="G208" s="10" t="str">
        <f t="shared" si="6"/>
        <v/>
      </c>
      <c r="I208" s="19">
        <v>0</v>
      </c>
    </row>
    <row r="209" spans="2:9" ht="38.25" hidden="1" x14ac:dyDescent="0.2">
      <c r="B209" s="9" t="s">
        <v>12024</v>
      </c>
      <c r="C209" s="12" t="s">
        <v>84</v>
      </c>
      <c r="D209" s="14" t="s">
        <v>12174</v>
      </c>
      <c r="E209" s="10">
        <v>0</v>
      </c>
      <c r="F209" s="10" t="str">
        <f>IF(REKAPITULACIJA!$F$48*I209=0,"",REKAPITULACIJA!$F$48*I209)</f>
        <v/>
      </c>
      <c r="G209" s="10" t="str">
        <f t="shared" si="6"/>
        <v/>
      </c>
      <c r="I209" s="19">
        <v>0</v>
      </c>
    </row>
    <row r="210" spans="2:9" ht="38.25" hidden="1" x14ac:dyDescent="0.2">
      <c r="B210" s="9" t="s">
        <v>12025</v>
      </c>
      <c r="C210" s="12" t="s">
        <v>84</v>
      </c>
      <c r="D210" s="14" t="s">
        <v>12175</v>
      </c>
      <c r="E210" s="10">
        <v>0</v>
      </c>
      <c r="F210" s="10" t="str">
        <f>IF(REKAPITULACIJA!$F$48*I210=0,"",REKAPITULACIJA!$F$48*I210)</f>
        <v/>
      </c>
      <c r="G210" s="10" t="str">
        <f t="shared" si="6"/>
        <v/>
      </c>
      <c r="I210" s="19">
        <v>0</v>
      </c>
    </row>
    <row r="211" spans="2:9" ht="38.25" hidden="1" x14ac:dyDescent="0.2">
      <c r="B211" s="9" t="s">
        <v>12026</v>
      </c>
      <c r="C211" s="12" t="s">
        <v>84</v>
      </c>
      <c r="D211" s="14" t="s">
        <v>12176</v>
      </c>
      <c r="E211" s="10">
        <v>0</v>
      </c>
      <c r="F211" s="10" t="str">
        <f>IF(REKAPITULACIJA!$F$48*I211=0,"",REKAPITULACIJA!$F$48*I211)</f>
        <v/>
      </c>
      <c r="G211" s="10" t="str">
        <f t="shared" si="6"/>
        <v/>
      </c>
      <c r="I211" s="19">
        <v>0</v>
      </c>
    </row>
    <row r="212" spans="2:9" ht="38.25" hidden="1" x14ac:dyDescent="0.2">
      <c r="B212" s="9" t="s">
        <v>12027</v>
      </c>
      <c r="C212" s="12" t="s">
        <v>84</v>
      </c>
      <c r="D212" s="14" t="s">
        <v>12177</v>
      </c>
      <c r="E212" s="10">
        <v>0</v>
      </c>
      <c r="F212" s="10" t="str">
        <f>IF(REKAPITULACIJA!$F$48*I212=0,"",REKAPITULACIJA!$F$48*I212)</f>
        <v/>
      </c>
      <c r="G212" s="10" t="str">
        <f t="shared" si="6"/>
        <v/>
      </c>
      <c r="I212" s="19">
        <v>0</v>
      </c>
    </row>
    <row r="213" spans="2:9" ht="38.25" hidden="1" x14ac:dyDescent="0.2">
      <c r="B213" s="9" t="s">
        <v>12028</v>
      </c>
      <c r="C213" s="12" t="s">
        <v>84</v>
      </c>
      <c r="D213" s="14" t="s">
        <v>12178</v>
      </c>
      <c r="E213" s="10">
        <v>0</v>
      </c>
      <c r="F213" s="10" t="str">
        <f>IF(REKAPITULACIJA!$F$48*I213=0,"",REKAPITULACIJA!$F$48*I213)</f>
        <v/>
      </c>
      <c r="G213" s="10" t="str">
        <f t="shared" si="6"/>
        <v/>
      </c>
      <c r="I213" s="19">
        <v>0</v>
      </c>
    </row>
    <row r="214" spans="2:9" ht="38.25" hidden="1" x14ac:dyDescent="0.2">
      <c r="B214" s="9" t="s">
        <v>12029</v>
      </c>
      <c r="C214" s="12" t="s">
        <v>84</v>
      </c>
      <c r="D214" s="14" t="s">
        <v>12179</v>
      </c>
      <c r="E214" s="10">
        <v>0</v>
      </c>
      <c r="F214" s="10" t="str">
        <f>IF(REKAPITULACIJA!$F$48*I214=0,"",REKAPITULACIJA!$F$48*I214)</f>
        <v/>
      </c>
      <c r="G214" s="10" t="str">
        <f t="shared" si="6"/>
        <v/>
      </c>
      <c r="I214" s="19">
        <v>0</v>
      </c>
    </row>
    <row r="215" spans="2:9" ht="38.25" hidden="1" x14ac:dyDescent="0.2">
      <c r="B215" s="9" t="s">
        <v>12030</v>
      </c>
      <c r="C215" s="12" t="s">
        <v>84</v>
      </c>
      <c r="D215" s="14" t="s">
        <v>12180</v>
      </c>
      <c r="E215" s="10">
        <v>0</v>
      </c>
      <c r="F215" s="10" t="str">
        <f>IF(REKAPITULACIJA!$F$48*I215=0,"",REKAPITULACIJA!$F$48*I215)</f>
        <v/>
      </c>
      <c r="G215" s="10" t="str">
        <f t="shared" si="6"/>
        <v/>
      </c>
      <c r="I215" s="19">
        <v>0</v>
      </c>
    </row>
    <row r="216" spans="2:9" ht="25.5" hidden="1" x14ac:dyDescent="0.2">
      <c r="B216" s="9" t="s">
        <v>12031</v>
      </c>
      <c r="C216" s="12" t="s">
        <v>13</v>
      </c>
      <c r="D216" s="14" t="s">
        <v>12032</v>
      </c>
      <c r="E216" s="10">
        <v>0</v>
      </c>
      <c r="F216" s="10" t="str">
        <f>IF(REKAPITULACIJA!$F$48*I216=0,"",REKAPITULACIJA!$F$48*I216)</f>
        <v/>
      </c>
      <c r="G216" s="10" t="str">
        <f t="shared" si="6"/>
        <v/>
      </c>
      <c r="I216" s="19">
        <v>0</v>
      </c>
    </row>
    <row r="217" spans="2:9" ht="25.5" hidden="1" x14ac:dyDescent="0.2">
      <c r="B217" s="9" t="s">
        <v>12033</v>
      </c>
      <c r="C217" s="12" t="s">
        <v>13</v>
      </c>
      <c r="D217" s="14" t="s">
        <v>12034</v>
      </c>
      <c r="E217" s="10">
        <v>0</v>
      </c>
      <c r="F217" s="10" t="str">
        <f>IF(REKAPITULACIJA!$F$48*I217=0,"",REKAPITULACIJA!$F$48*I217)</f>
        <v/>
      </c>
      <c r="G217" s="10" t="str">
        <f t="shared" si="6"/>
        <v/>
      </c>
      <c r="I217" s="19">
        <v>0</v>
      </c>
    </row>
    <row r="218" spans="2:9" ht="38.25" hidden="1" x14ac:dyDescent="0.2">
      <c r="B218" s="9" t="s">
        <v>12035</v>
      </c>
      <c r="C218" s="12" t="s">
        <v>13</v>
      </c>
      <c r="D218" s="14" t="s">
        <v>12181</v>
      </c>
      <c r="E218" s="10">
        <v>0</v>
      </c>
      <c r="F218" s="10" t="str">
        <f>IF(REKAPITULACIJA!$F$48*I218=0,"",REKAPITULACIJA!$F$48*I218)</f>
        <v/>
      </c>
      <c r="G218" s="10" t="str">
        <f t="shared" si="6"/>
        <v/>
      </c>
      <c r="I218" s="19">
        <v>0</v>
      </c>
    </row>
    <row r="219" spans="2:9" ht="38.25" hidden="1" x14ac:dyDescent="0.2">
      <c r="B219" s="9" t="s">
        <v>12036</v>
      </c>
      <c r="C219" s="12" t="s">
        <v>13</v>
      </c>
      <c r="D219" s="14" t="s">
        <v>12182</v>
      </c>
      <c r="E219" s="10">
        <v>0</v>
      </c>
      <c r="F219" s="10" t="str">
        <f>IF(REKAPITULACIJA!$F$48*I219=0,"",REKAPITULACIJA!$F$48*I219)</f>
        <v/>
      </c>
      <c r="G219" s="10" t="str">
        <f t="shared" si="6"/>
        <v/>
      </c>
      <c r="I219" s="19">
        <v>0</v>
      </c>
    </row>
    <row r="220" spans="2:9" ht="38.25" hidden="1" x14ac:dyDescent="0.2">
      <c r="B220" s="9" t="s">
        <v>12037</v>
      </c>
      <c r="C220" s="12" t="s">
        <v>13</v>
      </c>
      <c r="D220" s="14" t="s">
        <v>12183</v>
      </c>
      <c r="E220" s="10">
        <v>0</v>
      </c>
      <c r="F220" s="10" t="str">
        <f>IF(REKAPITULACIJA!$F$48*I220=0,"",REKAPITULACIJA!$F$48*I220)</f>
        <v/>
      </c>
      <c r="G220" s="10" t="str">
        <f t="shared" si="6"/>
        <v/>
      </c>
      <c r="I220" s="19">
        <v>0</v>
      </c>
    </row>
    <row r="221" spans="2:9" hidden="1" x14ac:dyDescent="0.2">
      <c r="E221" s="51">
        <f>IF(SUM(E224:E224)=0,0,"")</f>
        <v>0</v>
      </c>
      <c r="F221" s="51"/>
      <c r="G221" s="51">
        <f>IF(REKAPITULACIJA!$F$48=0,"",IF(SUM(G224:G224)=0,0,""))</f>
        <v>0</v>
      </c>
    </row>
    <row r="222" spans="2:9" ht="21.2" hidden="1" customHeight="1" x14ac:dyDescent="0.25">
      <c r="B222" s="212" t="s">
        <v>12038</v>
      </c>
      <c r="C222" s="213"/>
      <c r="D222" s="213"/>
      <c r="E222" s="47">
        <f>IF(SUM(E224:E224)=0,0,"")</f>
        <v>0</v>
      </c>
      <c r="F222" s="47"/>
      <c r="G222" s="48">
        <f>IF(REKAPITULACIJA!$F$48=0,"",IF(SUM(G224:G224)=0,0,""))</f>
        <v>0</v>
      </c>
    </row>
    <row r="223" spans="2:9" hidden="1" x14ac:dyDescent="0.2">
      <c r="E223" s="51">
        <f>IF(SUM(E224:E224)=0,0,"")</f>
        <v>0</v>
      </c>
      <c r="F223" s="51"/>
      <c r="G223" s="51">
        <f>IF(REKAPITULACIJA!$F$48=0,"",IF(SUM(G224:G224)=0,0,""))</f>
        <v>0</v>
      </c>
    </row>
    <row r="224" spans="2:9" ht="38.25" hidden="1" x14ac:dyDescent="0.2">
      <c r="B224" s="9" t="s">
        <v>12039</v>
      </c>
      <c r="C224" s="12" t="s">
        <v>13</v>
      </c>
      <c r="D224" s="14" t="s">
        <v>12184</v>
      </c>
      <c r="E224" s="10">
        <v>0</v>
      </c>
      <c r="F224" s="10" t="str">
        <f>IF(REKAPITULACIJA!$F$48*I224=0,"",REKAPITULACIJA!$F$48*I224)</f>
        <v/>
      </c>
      <c r="G224" s="10" t="str">
        <f>IF(F224="","",E224*F224)</f>
        <v/>
      </c>
      <c r="I224" s="19">
        <v>0</v>
      </c>
    </row>
    <row r="225" spans="2:9" x14ac:dyDescent="0.2">
      <c r="E225" s="51" t="str">
        <f>IF(SUM(E228:E246)=0,0,"")</f>
        <v/>
      </c>
      <c r="F225" s="51"/>
      <c r="G225" s="51"/>
    </row>
    <row r="226" spans="2:9" ht="21.2" customHeight="1" x14ac:dyDescent="0.25">
      <c r="B226" s="212" t="s">
        <v>12040</v>
      </c>
      <c r="C226" s="213"/>
      <c r="D226" s="213"/>
      <c r="E226" s="47" t="str">
        <f>IF(SUM(E228:E246)=0,0,"")</f>
        <v/>
      </c>
      <c r="F226" s="47"/>
      <c r="G226" s="48"/>
    </row>
    <row r="227" spans="2:9" x14ac:dyDescent="0.2">
      <c r="E227" s="51" t="str">
        <f>IF(SUM(E228:E246)=0,0,"")</f>
        <v/>
      </c>
      <c r="F227" s="51"/>
      <c r="G227" s="51"/>
    </row>
    <row r="228" spans="2:9" ht="38.25" hidden="1" x14ac:dyDescent="0.2">
      <c r="B228" s="9" t="s">
        <v>12041</v>
      </c>
      <c r="C228" s="12" t="s">
        <v>13</v>
      </c>
      <c r="D228" s="14" t="s">
        <v>12185</v>
      </c>
      <c r="E228" s="10">
        <v>0</v>
      </c>
      <c r="F228" s="10" t="str">
        <f>IF(REKAPITULACIJA!$F$48*I228=0,"",REKAPITULACIJA!$F$48*I228)</f>
        <v/>
      </c>
      <c r="G228" s="10" t="str">
        <f>IF(F228="","",E228*F228)</f>
        <v/>
      </c>
      <c r="I228" s="19">
        <v>0</v>
      </c>
    </row>
    <row r="229" spans="2:9" ht="25.5" hidden="1" x14ac:dyDescent="0.2">
      <c r="B229" s="9" t="s">
        <v>12042</v>
      </c>
      <c r="C229" s="12" t="s">
        <v>13</v>
      </c>
      <c r="D229" s="14" t="s">
        <v>12043</v>
      </c>
      <c r="E229" s="10">
        <v>0</v>
      </c>
      <c r="F229" s="10" t="str">
        <f>IF(REKAPITULACIJA!$F$48*I229=0,"",REKAPITULACIJA!$F$48*I229)</f>
        <v/>
      </c>
      <c r="G229" s="10" t="str">
        <f t="shared" ref="G229:G246" si="7">IF(F229="","",E229*F229)</f>
        <v/>
      </c>
      <c r="I229" s="19">
        <v>0</v>
      </c>
    </row>
    <row r="230" spans="2:9" ht="38.25" hidden="1" x14ac:dyDescent="0.2">
      <c r="B230" s="9" t="s">
        <v>12044</v>
      </c>
      <c r="C230" s="12" t="s">
        <v>13</v>
      </c>
      <c r="D230" s="14" t="s">
        <v>12186</v>
      </c>
      <c r="E230" s="10">
        <v>0</v>
      </c>
      <c r="F230" s="10" t="str">
        <f>IF(REKAPITULACIJA!$F$48*I230=0,"",REKAPITULACIJA!$F$48*I230)</f>
        <v/>
      </c>
      <c r="G230" s="10" t="str">
        <f t="shared" si="7"/>
        <v/>
      </c>
      <c r="I230" s="19">
        <v>0</v>
      </c>
    </row>
    <row r="231" spans="2:9" ht="38.25" hidden="1" x14ac:dyDescent="0.2">
      <c r="B231" s="9" t="s">
        <v>12045</v>
      </c>
      <c r="C231" s="12" t="s">
        <v>13</v>
      </c>
      <c r="D231" s="14" t="s">
        <v>12187</v>
      </c>
      <c r="E231" s="10">
        <v>0</v>
      </c>
      <c r="F231" s="10" t="str">
        <f>IF(REKAPITULACIJA!$F$48*I231=0,"",REKAPITULACIJA!$F$48*I231)</f>
        <v/>
      </c>
      <c r="G231" s="10" t="str">
        <f t="shared" si="7"/>
        <v/>
      </c>
      <c r="I231" s="19">
        <v>0</v>
      </c>
    </row>
    <row r="232" spans="2:9" ht="38.25" hidden="1" x14ac:dyDescent="0.2">
      <c r="B232" s="9" t="s">
        <v>12046</v>
      </c>
      <c r="C232" s="12" t="s">
        <v>13</v>
      </c>
      <c r="D232" s="14" t="s">
        <v>12188</v>
      </c>
      <c r="E232" s="10">
        <v>0</v>
      </c>
      <c r="F232" s="10" t="str">
        <f>IF(REKAPITULACIJA!$F$48*I232=0,"",REKAPITULACIJA!$F$48*I232)</f>
        <v/>
      </c>
      <c r="G232" s="10" t="str">
        <f t="shared" si="7"/>
        <v/>
      </c>
      <c r="I232" s="19">
        <v>0</v>
      </c>
    </row>
    <row r="233" spans="2:9" ht="38.25" hidden="1" x14ac:dyDescent="0.2">
      <c r="B233" s="9" t="s">
        <v>12047</v>
      </c>
      <c r="C233" s="12" t="s">
        <v>13</v>
      </c>
      <c r="D233" s="14" t="s">
        <v>12189</v>
      </c>
      <c r="E233" s="10">
        <v>0</v>
      </c>
      <c r="F233" s="10" t="str">
        <f>IF(REKAPITULACIJA!$F$48*I233=0,"",REKAPITULACIJA!$F$48*I233)</f>
        <v/>
      </c>
      <c r="G233" s="10" t="str">
        <f t="shared" si="7"/>
        <v/>
      </c>
      <c r="I233" s="19">
        <v>0</v>
      </c>
    </row>
    <row r="234" spans="2:9" ht="38.25" hidden="1" x14ac:dyDescent="0.2">
      <c r="B234" s="9" t="s">
        <v>12048</v>
      </c>
      <c r="C234" s="12" t="s">
        <v>13</v>
      </c>
      <c r="D234" s="14" t="s">
        <v>12190</v>
      </c>
      <c r="E234" s="10">
        <v>0</v>
      </c>
      <c r="F234" s="10" t="str">
        <f>IF(REKAPITULACIJA!$F$48*I234=0,"",REKAPITULACIJA!$F$48*I234)</f>
        <v/>
      </c>
      <c r="G234" s="10" t="str">
        <f t="shared" si="7"/>
        <v/>
      </c>
      <c r="I234" s="19">
        <v>0</v>
      </c>
    </row>
    <row r="235" spans="2:9" ht="38.25" hidden="1" x14ac:dyDescent="0.2">
      <c r="B235" s="9" t="s">
        <v>12049</v>
      </c>
      <c r="C235" s="12" t="s">
        <v>13</v>
      </c>
      <c r="D235" s="14" t="s">
        <v>12191</v>
      </c>
      <c r="E235" s="10">
        <v>0</v>
      </c>
      <c r="F235" s="10" t="str">
        <f>IF(REKAPITULACIJA!$F$48*I235=0,"",REKAPITULACIJA!$F$48*I235)</f>
        <v/>
      </c>
      <c r="G235" s="10" t="str">
        <f t="shared" si="7"/>
        <v/>
      </c>
      <c r="I235" s="19">
        <v>0</v>
      </c>
    </row>
    <row r="236" spans="2:9" ht="25.5" x14ac:dyDescent="0.2">
      <c r="B236" s="9" t="s">
        <v>12050</v>
      </c>
      <c r="C236" s="12" t="s">
        <v>12051</v>
      </c>
      <c r="D236" s="14" t="s">
        <v>12052</v>
      </c>
      <c r="E236" s="10">
        <v>5</v>
      </c>
      <c r="F236" s="10"/>
      <c r="G236" s="10" t="str">
        <f t="shared" si="7"/>
        <v/>
      </c>
      <c r="I236" s="19">
        <v>125</v>
      </c>
    </row>
    <row r="237" spans="2:9" ht="25.5" hidden="1" x14ac:dyDescent="0.2">
      <c r="B237" s="9" t="s">
        <v>12053</v>
      </c>
      <c r="C237" s="12" t="s">
        <v>13</v>
      </c>
      <c r="D237" s="14" t="s">
        <v>12054</v>
      </c>
      <c r="E237" s="10">
        <v>0</v>
      </c>
      <c r="F237" s="10" t="str">
        <f>IF(REKAPITULACIJA!$F$48*I237=0,"",REKAPITULACIJA!$F$48*I237)</f>
        <v/>
      </c>
      <c r="G237" s="10" t="str">
        <f t="shared" si="7"/>
        <v/>
      </c>
      <c r="I237" s="19">
        <v>0</v>
      </c>
    </row>
    <row r="238" spans="2:9" ht="25.5" hidden="1" x14ac:dyDescent="0.2">
      <c r="B238" s="9" t="s">
        <v>12055</v>
      </c>
      <c r="C238" s="12" t="s">
        <v>13</v>
      </c>
      <c r="D238" s="14" t="s">
        <v>12056</v>
      </c>
      <c r="E238" s="10">
        <v>0</v>
      </c>
      <c r="F238" s="10" t="str">
        <f>IF(REKAPITULACIJA!$F$48*I238=0,"",REKAPITULACIJA!$F$48*I238)</f>
        <v/>
      </c>
      <c r="G238" s="10" t="str">
        <f t="shared" si="7"/>
        <v/>
      </c>
      <c r="I238" s="19">
        <v>0</v>
      </c>
    </row>
    <row r="239" spans="2:9" ht="25.5" hidden="1" x14ac:dyDescent="0.2">
      <c r="B239" s="9" t="s">
        <v>12057</v>
      </c>
      <c r="C239" s="12" t="s">
        <v>13</v>
      </c>
      <c r="D239" s="14" t="s">
        <v>12058</v>
      </c>
      <c r="E239" s="10">
        <v>0</v>
      </c>
      <c r="F239" s="10" t="str">
        <f>IF(REKAPITULACIJA!$F$48*I239=0,"",REKAPITULACIJA!$F$48*I239)</f>
        <v/>
      </c>
      <c r="G239" s="10" t="str">
        <f t="shared" si="7"/>
        <v/>
      </c>
      <c r="I239" s="19">
        <v>0</v>
      </c>
    </row>
    <row r="240" spans="2:9" ht="25.5" x14ac:dyDescent="0.2">
      <c r="B240" s="9" t="s">
        <v>12059</v>
      </c>
      <c r="C240" s="12" t="s">
        <v>13</v>
      </c>
      <c r="D240" s="14" t="s">
        <v>14278</v>
      </c>
      <c r="E240" s="10">
        <v>2</v>
      </c>
      <c r="F240" s="10"/>
      <c r="G240" s="10" t="str">
        <f t="shared" si="7"/>
        <v/>
      </c>
      <c r="I240" s="19">
        <v>125</v>
      </c>
    </row>
    <row r="241" spans="2:9" ht="25.5" x14ac:dyDescent="0.2">
      <c r="B241" s="9" t="s">
        <v>12060</v>
      </c>
      <c r="C241" s="12" t="s">
        <v>13</v>
      </c>
      <c r="D241" s="14" t="s">
        <v>12061</v>
      </c>
      <c r="E241" s="10">
        <v>1</v>
      </c>
      <c r="F241" s="10"/>
      <c r="G241" s="10" t="str">
        <f t="shared" si="7"/>
        <v/>
      </c>
      <c r="I241" s="19">
        <v>125</v>
      </c>
    </row>
    <row r="242" spans="2:9" ht="25.5" hidden="1" x14ac:dyDescent="0.2">
      <c r="B242" s="9" t="s">
        <v>12062</v>
      </c>
      <c r="C242" s="12" t="s">
        <v>13</v>
      </c>
      <c r="D242" s="14" t="s">
        <v>12063</v>
      </c>
      <c r="E242" s="10">
        <v>0</v>
      </c>
      <c r="F242" s="10" t="str">
        <f>IF(REKAPITULACIJA!$F$48*I242=0,"",REKAPITULACIJA!$F$48*I242)</f>
        <v/>
      </c>
      <c r="G242" s="10" t="str">
        <f t="shared" si="7"/>
        <v/>
      </c>
      <c r="I242" s="19">
        <v>0</v>
      </c>
    </row>
    <row r="243" spans="2:9" ht="38.25" hidden="1" x14ac:dyDescent="0.2">
      <c r="B243" s="9" t="s">
        <v>12064</v>
      </c>
      <c r="C243" s="12" t="s">
        <v>13</v>
      </c>
      <c r="D243" s="14" t="s">
        <v>12192</v>
      </c>
      <c r="E243" s="10">
        <v>0</v>
      </c>
      <c r="F243" s="10" t="str">
        <f>IF(REKAPITULACIJA!$F$48*I243=0,"",REKAPITULACIJA!$F$48*I243)</f>
        <v/>
      </c>
      <c r="G243" s="10" t="str">
        <f t="shared" si="7"/>
        <v/>
      </c>
      <c r="I243" s="19">
        <v>0</v>
      </c>
    </row>
    <row r="244" spans="2:9" ht="25.5" hidden="1" x14ac:dyDescent="0.2">
      <c r="B244" s="9" t="s">
        <v>12065</v>
      </c>
      <c r="C244" s="12" t="s">
        <v>13</v>
      </c>
      <c r="D244" s="14" t="s">
        <v>12066</v>
      </c>
      <c r="E244" s="10">
        <v>0</v>
      </c>
      <c r="F244" s="10">
        <v>8500</v>
      </c>
      <c r="G244" s="10">
        <f>F244*E244</f>
        <v>0</v>
      </c>
      <c r="I244" s="19">
        <v>0</v>
      </c>
    </row>
    <row r="245" spans="2:9" ht="38.25" x14ac:dyDescent="0.2">
      <c r="B245" s="9" t="s">
        <v>12067</v>
      </c>
      <c r="C245" s="12" t="s">
        <v>13</v>
      </c>
      <c r="D245" s="14" t="s">
        <v>14391</v>
      </c>
      <c r="E245" s="10">
        <v>1</v>
      </c>
      <c r="F245" s="10"/>
      <c r="G245" s="10" t="str">
        <f t="shared" si="7"/>
        <v/>
      </c>
      <c r="I245" s="19">
        <v>167678.87850000002</v>
      </c>
    </row>
    <row r="246" spans="2:9" ht="38.25" hidden="1" x14ac:dyDescent="0.2">
      <c r="B246" s="9" t="s">
        <v>12068</v>
      </c>
      <c r="C246" s="12" t="s">
        <v>13</v>
      </c>
      <c r="D246" s="14" t="s">
        <v>12193</v>
      </c>
      <c r="E246" s="10">
        <v>0</v>
      </c>
      <c r="F246" s="10" t="str">
        <f>IF(REKAPITULACIJA!$F$48*I246=0,"",REKAPITULACIJA!$F$48*I246)</f>
        <v/>
      </c>
      <c r="G246" s="10" t="str">
        <f t="shared" si="7"/>
        <v/>
      </c>
      <c r="I246" s="19">
        <v>0</v>
      </c>
    </row>
    <row r="247" spans="2:9" ht="13.5" thickBot="1" x14ac:dyDescent="0.25"/>
    <row r="248" spans="2:9" ht="16.5" thickBot="1" x14ac:dyDescent="0.25">
      <c r="D248" s="24" t="s">
        <v>11762</v>
      </c>
      <c r="E248" s="25"/>
      <c r="F248" s="214" t="str">
        <f>IF(SUM(G8:G246)=0,"",SUM(G8:G246))</f>
        <v/>
      </c>
      <c r="G248" s="215"/>
    </row>
  </sheetData>
  <sheetProtection selectLockedCells="1" selectUnlockedCells="1"/>
  <autoFilter ref="E1:G248">
    <filterColumn colId="0">
      <filters blank="1">
        <filter val="1,00"/>
        <filter val="10,00"/>
        <filter val="2,00"/>
        <filter val="količina"/>
      </filters>
    </filterColumn>
  </autoFilter>
  <dataConsolidate/>
  <mergeCells count="10">
    <mergeCell ref="B226:D226"/>
    <mergeCell ref="F248:G248"/>
    <mergeCell ref="B38:D38"/>
    <mergeCell ref="B117:D117"/>
    <mergeCell ref="B4:G4"/>
    <mergeCell ref="B6:D6"/>
    <mergeCell ref="B155:D155"/>
    <mergeCell ref="B175:D175"/>
    <mergeCell ref="B203:D203"/>
    <mergeCell ref="B222:D22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71</vt:i4>
      </vt:variant>
    </vt:vector>
  </HeadingPairs>
  <TitlesOfParts>
    <vt:vector size="79" baseType="lpstr">
      <vt:lpstr>REKAPITULACIJA</vt:lpstr>
      <vt:lpstr>1. PREDDELA</vt:lpstr>
      <vt:lpstr>2. ZEMELJSKA DELA</vt:lpstr>
      <vt:lpstr>3. VOZIŠČNE KONSTRUKCIJE</vt:lpstr>
      <vt:lpstr>4. ODVODNJAVANJE</vt:lpstr>
      <vt:lpstr>5. GRADBENA IN OBRTNIŠKA DELA</vt:lpstr>
      <vt:lpstr>6. OPREMA CEST</vt:lpstr>
      <vt:lpstr>7. TUJE STORITVE</vt:lpstr>
      <vt:lpstr>_1.1_Geodetska_dela</vt:lpstr>
      <vt:lpstr>_1.2_Čiščenje_terena</vt:lpstr>
      <vt:lpstr>_1.3_Ostala_preddela</vt:lpstr>
      <vt:lpstr>_1.4_Predhodna_dela</vt:lpstr>
      <vt:lpstr>_1.5_Geotehnika_predorov</vt:lpstr>
      <vt:lpstr>'1. PREDDELA'!_1_preddela_1</vt:lpstr>
      <vt:lpstr>'2. ZEMELJSKA DELA'!_1_preddela_1</vt:lpstr>
      <vt:lpstr>'3. VOZIŠČNE KONSTRUKCIJE'!_1_preddela_1</vt:lpstr>
      <vt:lpstr>'4. ODVODNJAVANJE'!_1_preddela_1</vt:lpstr>
      <vt:lpstr>'5. GRADBENA IN OBRTNIŠKA DELA'!_1_preddela_1</vt:lpstr>
      <vt:lpstr>'6. OPREMA CEST'!_1_preddela_1</vt:lpstr>
      <vt:lpstr>'7. TUJE STORITVE'!_1_preddela_1</vt:lpstr>
      <vt:lpstr>_2.1_Izkopi</vt:lpstr>
      <vt:lpstr>_2.2_Planum_tal</vt:lpstr>
      <vt:lpstr>_2.3_ločilne_drenažne_filterske_plasti</vt:lpstr>
      <vt:lpstr>_2.4_Nasipi_zasipi_posteljica</vt:lpstr>
      <vt:lpstr>_2.5_Brežine_zelenice</vt:lpstr>
      <vt:lpstr>_2.6_Armiranje_zemljin</vt:lpstr>
      <vt:lpstr>_2.7_Koli_vodnjaki</vt:lpstr>
      <vt:lpstr>_2.8_Zagatne_stene</vt:lpstr>
      <vt:lpstr>_2.9_prevozi_razprostiranje_materiala</vt:lpstr>
      <vt:lpstr>_3.1_Nosilne_plasti</vt:lpstr>
      <vt:lpstr>_3.2_Obrabne_plasti</vt:lpstr>
      <vt:lpstr>_3.3_Vezane_nosilne_in_obrabne_plasti</vt:lpstr>
      <vt:lpstr>_3.4_Tlakovane_obrabne_plasti</vt:lpstr>
      <vt:lpstr>_3.5_Robni_elementi_vozišč</vt:lpstr>
      <vt:lpstr>_4.1_Površinsko_odvodnjavanje</vt:lpstr>
      <vt:lpstr>_4.2_Drenaže</vt:lpstr>
      <vt:lpstr>_4.3_Kanalizacija</vt:lpstr>
      <vt:lpstr>_4.4_Jaški</vt:lpstr>
      <vt:lpstr>_4.5_Prepusti</vt:lpstr>
      <vt:lpstr>_4.6_Izviri_ponikovalnice</vt:lpstr>
      <vt:lpstr>_5.1_Tesarska_dela</vt:lpstr>
      <vt:lpstr>_5.2_Dela_z_jeklom</vt:lpstr>
      <vt:lpstr>_5.3_Dela_z_cementnim_betonom</vt:lpstr>
      <vt:lpstr>_5.4_Zidarska_dela</vt:lpstr>
      <vt:lpstr>_5.5_Popravila_objektov</vt:lpstr>
      <vt:lpstr>_5.6_Sidranje</vt:lpstr>
      <vt:lpstr>_5.7_Injektiranje</vt:lpstr>
      <vt:lpstr>_5.8_Ključavničarska_dela</vt:lpstr>
      <vt:lpstr>_5.9_Zaščitna_dela</vt:lpstr>
      <vt:lpstr>_6.1_Pokončna_oprema_cest</vt:lpstr>
      <vt:lpstr>_6.2_Označbe_na_voziščihž</vt:lpstr>
      <vt:lpstr>_6.3_Oprema_za_vodenje_prometa</vt:lpstr>
      <vt:lpstr>_6.4_Oprema_za_zavarovanje_prometa</vt:lpstr>
      <vt:lpstr>_6.5_Oprema_za_zimsko_službo</vt:lpstr>
      <vt:lpstr>_6.6_Druga_prometna_oprema_cest</vt:lpstr>
      <vt:lpstr>_7.2_Elektroenergetski_vodi</vt:lpstr>
      <vt:lpstr>_7.3_Telekomunikacijske_naprave</vt:lpstr>
      <vt:lpstr>_7.4_klic_v_sili</vt:lpstr>
      <vt:lpstr>_7.5_Javna_razsvetljava</vt:lpstr>
      <vt:lpstr>_7.6_vodovod</vt:lpstr>
      <vt:lpstr>_7.7_Plinovod</vt:lpstr>
      <vt:lpstr>_7.8_Železnica</vt:lpstr>
      <vt:lpstr>_7.9_Preizkusi_nadzor_dokumentacija</vt:lpstr>
      <vt:lpstr>Čiščenje_terena_1.2</vt:lpstr>
      <vt:lpstr>Geodetska_dela_1.1</vt:lpstr>
      <vt:lpstr>iri_ponikovalnice</vt:lpstr>
      <vt:lpstr>Ostala_preddela_1.3</vt:lpstr>
      <vt:lpstr>'3. VOZIŠČNE KONSTRUKCIJE'!Področje_tiskanja</vt:lpstr>
      <vt:lpstr>'6. OPREMA CEST'!Področje_tiskanja</vt:lpstr>
      <vt:lpstr>REKAPITULACIJA!Področje_tiskanja</vt:lpstr>
      <vt:lpstr>Predhodna_dela_1.4</vt:lpstr>
      <vt:lpstr>'1. PREDDELA'!Tiskanje_naslovov</vt:lpstr>
      <vt:lpstr>'2. ZEMELJSKA DELA'!Tiskanje_naslovov</vt:lpstr>
      <vt:lpstr>'3. VOZIŠČNE KONSTRUKCIJE'!Tiskanje_naslovov</vt:lpstr>
      <vt:lpstr>'4. ODVODNJAVANJE'!Tiskanje_naslovov</vt:lpstr>
      <vt:lpstr>'5. GRADBENA IN OBRTNIŠKA DELA'!Tiskanje_naslovov</vt:lpstr>
      <vt:lpstr>'6. OPREMA CEST'!Tiskanje_naslovov</vt:lpstr>
      <vt:lpstr>'7. TUJE STORITVE'!Tiskanje_naslovov</vt:lpstr>
      <vt:lpstr>za_zavarovanje_prometa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Andrej Gril</cp:lastModifiedBy>
  <cp:lastPrinted>2017-11-16T08:05:07Z</cp:lastPrinted>
  <dcterms:created xsi:type="dcterms:W3CDTF">2010-07-30T11:24:43Z</dcterms:created>
  <dcterms:modified xsi:type="dcterms:W3CDTF">2018-01-16T07:05:41Z</dcterms:modified>
</cp:coreProperties>
</file>