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a.jerse\Desktop\Objava Trzin\"/>
    </mc:Choice>
  </mc:AlternateContent>
  <xr:revisionPtr revIDLastSave="0" documentId="8_{58481A9B-E94C-4285-AF88-FF0F14E21FC6}" xr6:coauthVersionLast="40" xr6:coauthVersionMax="40" xr10:uidLastSave="{00000000-0000-0000-0000-000000000000}"/>
  <bookViews>
    <workbookView xWindow="0" yWindow="0" windowWidth="25125" windowHeight="12210" xr2:uid="{00000000-000D-0000-FFFF-FFFF00000000}"/>
  </bookViews>
  <sheets>
    <sheet name="REKAPITULACIJA" sheetId="7" r:id="rId1"/>
    <sheet name="INTERVENCIJSKI_PRIKLJUČEK" sheetId="4" r:id="rId2"/>
    <sheet name="NEINTERVENCIJSKI_PRIKLJUČEK" sheetId="8" r:id="rId3"/>
  </sheets>
  <definedNames>
    <definedName name="_Toc100454082" localSheetId="1">INTERVENCIJSKI_PRIKLJUČEK!$A$284</definedName>
    <definedName name="_Toc100454082" localSheetId="2">NEINTERVENCIJSKI_PRIKLJUČEK!$A$295</definedName>
    <definedName name="_Toc100454082" localSheetId="0">REKAPITULACIJA!#REF!</definedName>
    <definedName name="_Toc103136970" localSheetId="1">INTERVENCIJSKI_PRIKLJUČEK!#REF!</definedName>
    <definedName name="_Toc103136970" localSheetId="2">NEINTERVENCIJSKI_PRIKLJUČEK!#REF!</definedName>
    <definedName name="_Toc103136970" localSheetId="0">REKAPITULACIJA!#REF!</definedName>
    <definedName name="_Toc103400914" localSheetId="1">INTERVENCIJSKI_PRIKLJUČEK!$C$178</definedName>
    <definedName name="_Toc103400914" localSheetId="2">NEINTERVENCIJSKI_PRIKLJUČEK!$C$188</definedName>
    <definedName name="_Toc103400914" localSheetId="0">REKAPITULACIJA!#REF!</definedName>
    <definedName name="_Toc103495602" localSheetId="1">INTERVENCIJSKI_PRIKLJUČEK!$C$289</definedName>
    <definedName name="_Toc103495602" localSheetId="2">NEINTERVENCIJSKI_PRIKLJUČEK!$C$300</definedName>
    <definedName name="_Toc103495602" localSheetId="0">REKAPITULACIJA!#REF!</definedName>
    <definedName name="_Toc103495603" localSheetId="1">INTERVENCIJSKI_PRIKLJUČEK!$C$305</definedName>
    <definedName name="_Toc103495603" localSheetId="2">NEINTERVENCIJSKI_PRIKLJUČEK!$C$318</definedName>
    <definedName name="_Toc103495603" localSheetId="0">REKAPITULACIJA!#REF!</definedName>
    <definedName name="_Toc103495604" localSheetId="1">INTERVENCIJSKI_PRIKLJUČEK!#REF!</definedName>
    <definedName name="_Toc103495604" localSheetId="2">NEINTERVENCIJSKI_PRIKLJUČEK!#REF!</definedName>
    <definedName name="_Toc103495604" localSheetId="0">REKAPITULACIJA!#REF!</definedName>
    <definedName name="_Toc103495605" localSheetId="1">INTERVENCIJSKI_PRIKLJUČEK!#REF!</definedName>
    <definedName name="_Toc103495605" localSheetId="2">NEINTERVENCIJSKI_PRIKLJUČEK!#REF!</definedName>
    <definedName name="_Toc103495605" localSheetId="0">REKAPITULACIJA!#REF!</definedName>
    <definedName name="_Toc103495609" localSheetId="1">INTERVENCIJSKI_PRIKLJUČEK!#REF!</definedName>
    <definedName name="_Toc103495609" localSheetId="2">NEINTERVENCIJSKI_PRIKLJUČEK!#REF!</definedName>
    <definedName name="_Toc103495609" localSheetId="0">REKAPITULACIJA!#REF!</definedName>
    <definedName name="_Toc103495612" localSheetId="1">INTERVENCIJSKI_PRIKLJUČEK!#REF!</definedName>
    <definedName name="_Toc103495612" localSheetId="2">NEINTERVENCIJSKI_PRIKLJUČEK!#REF!</definedName>
    <definedName name="_Toc103495612" localSheetId="0">REKAPITULACIJA!#REF!</definedName>
    <definedName name="_Toc106433506" localSheetId="1">INTERVENCIJSKI_PRIKLJUČEK!#REF!</definedName>
    <definedName name="_Toc106433506" localSheetId="2">NEINTERVENCIJSKI_PRIKLJUČEK!#REF!</definedName>
    <definedName name="_Toc106433506" localSheetId="0">REKAPITULACIJA!#REF!</definedName>
    <definedName name="_Toc106433507" localSheetId="1">INTERVENCIJSKI_PRIKLJUČEK!#REF!</definedName>
    <definedName name="_Toc106433507" localSheetId="2">NEINTERVENCIJSKI_PRIKLJUČEK!#REF!</definedName>
    <definedName name="_Toc106433507" localSheetId="0">REKAPITULACIJA!#REF!</definedName>
    <definedName name="_Toc116357639" localSheetId="1">INTERVENCIJSKI_PRIKLJUČEK!#REF!</definedName>
    <definedName name="_Toc116357639" localSheetId="2">NEINTERVENCIJSKI_PRIKLJUČEK!#REF!</definedName>
    <definedName name="_Toc116357639" localSheetId="0">REKAPITULACIJA!#REF!</definedName>
    <definedName name="_Toc117392610" localSheetId="1">INTERVENCIJSKI_PRIKLJUČEK!$A$284</definedName>
    <definedName name="_Toc117392610" localSheetId="2">NEINTERVENCIJSKI_PRIKLJUČEK!$A$295</definedName>
    <definedName name="_Toc117392610" localSheetId="0">REKAPITULACIJA!#REF!</definedName>
    <definedName name="_Toc117475170" localSheetId="1">INTERVENCIJSKI_PRIKLJUČEK!$C$109</definedName>
    <definedName name="_Toc117475170" localSheetId="2">NEINTERVENCIJSKI_PRIKLJUČEK!$C$119</definedName>
    <definedName name="_Toc117475170" localSheetId="0">REKAPITULACIJA!#REF!</definedName>
    <definedName name="_Toc92683847" localSheetId="1">INTERVENCIJSKI_PRIKLJUČEK!#REF!</definedName>
    <definedName name="_Toc92683847" localSheetId="2">NEINTERVENCIJSKI_PRIKLJUČEK!#REF!</definedName>
    <definedName name="_Toc92683847" localSheetId="0">REKAPITULACIJA!#REF!</definedName>
    <definedName name="_Toc92683849" localSheetId="1">INTERVENCIJSKI_PRIKLJUČEK!#REF!</definedName>
    <definedName name="_Toc92683849" localSheetId="2">NEINTERVENCIJSKI_PRIKLJUČEK!#REF!</definedName>
    <definedName name="_Toc92683849" localSheetId="0">REKAPITULACIJA!#REF!</definedName>
    <definedName name="_Toc92683853" localSheetId="1">INTERVENCIJSKI_PRIKLJUČEK!$C$99</definedName>
    <definedName name="_Toc92683853" localSheetId="2">NEINTERVENCIJSKI_PRIKLJUČEK!$C$107</definedName>
    <definedName name="_Toc92683853" localSheetId="0">REKAPITULACIJA!#REF!</definedName>
    <definedName name="_Toc92683854" localSheetId="1">INTERVENCIJSKI_PRIKLJUČEK!#REF!</definedName>
    <definedName name="_Toc92683854" localSheetId="2">NEINTERVENCIJSKI_PRIKLJUČEK!#REF!</definedName>
    <definedName name="_Toc92683854" localSheetId="0">REKAPITULACIJA!#REF!</definedName>
    <definedName name="_Toc92683857" localSheetId="1">INTERVENCIJSKI_PRIKLJUČEK!$C$127</definedName>
    <definedName name="_Toc92683857" localSheetId="2">NEINTERVENCIJSKI_PRIKLJUČEK!$C$137</definedName>
    <definedName name="_Toc92683857" localSheetId="0">REKAPITULACIJA!#REF!</definedName>
    <definedName name="_Toc92683860" localSheetId="1">INTERVENCIJSKI_PRIKLJUČEK!$C$155</definedName>
    <definedName name="_Toc92683860" localSheetId="2">NEINTERVENCIJSKI_PRIKLJUČEK!$C$165</definedName>
    <definedName name="_Toc92683860" localSheetId="0">REKAPITULACIJA!#REF!</definedName>
    <definedName name="_Toc92683861" localSheetId="1">INTERVENCIJSKI_PRIKLJUČEK!$C$168</definedName>
    <definedName name="_Toc92683861" localSheetId="2">NEINTERVENCIJSKI_PRIKLJUČEK!$C$178</definedName>
    <definedName name="_Toc92683861" localSheetId="0">REKAPITULACIJA!#REF!</definedName>
    <definedName name="_Toc92683867" localSheetId="1">INTERVENCIJSKI_PRIKLJUČEK!$C$198</definedName>
    <definedName name="_Toc92683867" localSheetId="2">NEINTERVENCIJSKI_PRIKLJUČEK!$C$207</definedName>
    <definedName name="_Toc92683867" localSheetId="0">REKAPITULACIJA!#REF!</definedName>
    <definedName name="_Toc92683877" localSheetId="1">INTERVENCIJSKI_PRIKLJUČEK!#REF!</definedName>
    <definedName name="_Toc92683877" localSheetId="2">NEINTERVENCIJSKI_PRIKLJUČEK!#REF!</definedName>
    <definedName name="_Toc92683877" localSheetId="0">REKAPITULACIJA!#REF!</definedName>
    <definedName name="_Toc92683883" localSheetId="1">INTERVENCIJSKI_PRIKLJUČEK!#REF!</definedName>
    <definedName name="_Toc92683883" localSheetId="2">NEINTERVENCIJSKI_PRIKLJUČEK!#REF!</definedName>
    <definedName name="_Toc92683883" localSheetId="0">REKAPITULACIJA!#REF!</definedName>
    <definedName name="_Toc92683917" localSheetId="1">INTERVENCIJSKI_PRIKLJUČEK!$C$323</definedName>
    <definedName name="_Toc92683917" localSheetId="2">NEINTERVENCIJSKI_PRIKLJUČEK!$C$334</definedName>
    <definedName name="_Toc92683917" localSheetId="0">REKAPITULACIJA!#REF!</definedName>
    <definedName name="_xlnm.Print_Area" localSheetId="1">INTERVENCIJSKI_PRIKLJUČEK!$A$1:$F$336</definedName>
    <definedName name="_xlnm.Print_Area" localSheetId="2">NEINTERVENCIJSKI_PRIKLJUČEK!$A$1:$F$347</definedName>
    <definedName name="Print_Area" localSheetId="1">INTERVENCIJSKI_PRIKLJUČEK!$A$1:$F$336</definedName>
    <definedName name="Print_Area" localSheetId="2">NEINTERVENCIJSKI_PRIKLJUČEK!$A$1:$F$347</definedName>
    <definedName name="Print_Area" localSheetId="0">REKAPITULACIJA!$A$1:$E$34</definedName>
    <definedName name="Print_Titles" localSheetId="1">INTERVENCIJSKI_PRIKLJUČEK!$41:$41</definedName>
    <definedName name="Print_Titles" localSheetId="2">NEINTERVENCIJSKI_PRIKLJUČEK!$41:$41</definedName>
    <definedName name="Print_Titles" localSheetId="0">REKAPITULACIJA!#REF!</definedName>
  </definedNames>
  <calcPr calcId="181029"/>
</workbook>
</file>

<file path=xl/calcChain.xml><?xml version="1.0" encoding="utf-8"?>
<calcChain xmlns="http://schemas.openxmlformats.org/spreadsheetml/2006/main">
  <c r="B15" i="7" l="1"/>
  <c r="F88" i="8"/>
  <c r="F91" i="8" s="1"/>
  <c r="F320" i="8"/>
  <c r="F304" i="8"/>
  <c r="F308" i="8"/>
  <c r="F249" i="8"/>
  <c r="F299" i="4"/>
  <c r="F111" i="8"/>
  <c r="F80" i="8"/>
  <c r="F80" i="4"/>
  <c r="B13" i="7"/>
  <c r="F340" i="8"/>
  <c r="F338" i="8"/>
  <c r="F336" i="8"/>
  <c r="F322" i="8"/>
  <c r="F312" i="8"/>
  <c r="F310" i="8"/>
  <c r="F306" i="8"/>
  <c r="F302" i="8"/>
  <c r="F288" i="8"/>
  <c r="F291" i="8" s="1"/>
  <c r="D280" i="8"/>
  <c r="F280" i="8" s="1"/>
  <c r="F278" i="8"/>
  <c r="F276" i="8"/>
  <c r="F259" i="8"/>
  <c r="F262" i="8" s="1"/>
  <c r="F251" i="8"/>
  <c r="F235" i="8"/>
  <c r="F238" i="8" s="1"/>
  <c r="F241" i="8" s="1"/>
  <c r="F221" i="8"/>
  <c r="F224" i="8" s="1"/>
  <c r="F213" i="8"/>
  <c r="F211" i="8"/>
  <c r="D196" i="8"/>
  <c r="D190" i="8" s="1"/>
  <c r="F190" i="8" s="1"/>
  <c r="F194" i="8"/>
  <c r="D192" i="8"/>
  <c r="F192" i="8" s="1"/>
  <c r="D182" i="8"/>
  <c r="F182" i="8" s="1"/>
  <c r="F180" i="8"/>
  <c r="F172" i="8"/>
  <c r="F170" i="8"/>
  <c r="F168" i="8"/>
  <c r="D159" i="8"/>
  <c r="F159" i="8" s="1"/>
  <c r="F162" i="8" s="1"/>
  <c r="F151" i="8"/>
  <c r="F154" i="8" s="1"/>
  <c r="F143" i="8"/>
  <c r="F141" i="8"/>
  <c r="F139" i="8"/>
  <c r="F123" i="8"/>
  <c r="F121" i="8"/>
  <c r="F113" i="8"/>
  <c r="F109" i="8"/>
  <c r="F101" i="8"/>
  <c r="F104" i="8" s="1"/>
  <c r="F78" i="8"/>
  <c r="F76" i="8"/>
  <c r="F74" i="8"/>
  <c r="F72" i="8"/>
  <c r="F62" i="8"/>
  <c r="F60" i="8"/>
  <c r="F58" i="8"/>
  <c r="C20" i="8"/>
  <c r="B20" i="8"/>
  <c r="C19" i="8"/>
  <c r="B19" i="8"/>
  <c r="C18" i="8"/>
  <c r="B18" i="8"/>
  <c r="C17" i="8"/>
  <c r="B17" i="8"/>
  <c r="C16" i="8"/>
  <c r="B16" i="8"/>
  <c r="C15" i="8"/>
  <c r="B15" i="8"/>
  <c r="F311" i="4"/>
  <c r="F309" i="4"/>
  <c r="F295" i="4"/>
  <c r="F248" i="4"/>
  <c r="F251" i="4" s="1"/>
  <c r="F240" i="4"/>
  <c r="F243" i="4" s="1"/>
  <c r="D186" i="4"/>
  <c r="F76" i="4"/>
  <c r="F72" i="4"/>
  <c r="F126" i="8" l="1"/>
  <c r="F185" i="8"/>
  <c r="F254" i="8"/>
  <c r="F265" i="8" s="1"/>
  <c r="F146" i="8"/>
  <c r="F325" i="8"/>
  <c r="F175" i="8"/>
  <c r="F116" i="8"/>
  <c r="F315" i="8"/>
  <c r="F283" i="8"/>
  <c r="F294" i="8" s="1"/>
  <c r="F18" i="8" s="1"/>
  <c r="F216" i="8"/>
  <c r="F227" i="8" s="1"/>
  <c r="F196" i="8"/>
  <c r="F199" i="8" s="1"/>
  <c r="F83" i="8"/>
  <c r="F94" i="8" s="1"/>
  <c r="F65" i="8"/>
  <c r="F254" i="4"/>
  <c r="F129" i="8" l="1"/>
  <c r="F132" i="8" s="1"/>
  <c r="F202" i="8"/>
  <c r="F16" i="8" s="1"/>
  <c r="F328" i="8"/>
  <c r="F19" i="8" s="1"/>
  <c r="F268" i="8"/>
  <c r="F17" i="8" s="1"/>
  <c r="F15" i="8" l="1"/>
  <c r="E342" i="8"/>
  <c r="F342" i="8" s="1"/>
  <c r="F344" i="8" s="1"/>
  <c r="F347" i="8" s="1"/>
  <c r="F20" i="8" s="1"/>
  <c r="F22" i="8" s="1"/>
  <c r="F23" i="8" l="1"/>
  <c r="F24" i="8" s="1"/>
  <c r="E15" i="7"/>
  <c r="F226" i="4"/>
  <c r="F212" i="4"/>
  <c r="F215" i="4" s="1"/>
  <c r="F202" i="4"/>
  <c r="F170" i="4"/>
  <c r="F162" i="4"/>
  <c r="F158" i="4"/>
  <c r="D149" i="4"/>
  <c r="F149" i="4" s="1"/>
  <c r="F133" i="4"/>
  <c r="F74" i="4"/>
  <c r="F329" i="4"/>
  <c r="F327" i="4"/>
  <c r="F325" i="4"/>
  <c r="F307" i="4"/>
  <c r="F297" i="4"/>
  <c r="F293" i="4"/>
  <c r="F291" i="4"/>
  <c r="F277" i="4"/>
  <c r="F269" i="4"/>
  <c r="F267" i="4"/>
  <c r="F265" i="4"/>
  <c r="F204" i="4"/>
  <c r="F184" i="4"/>
  <c r="F160" i="4"/>
  <c r="F113" i="4"/>
  <c r="F111" i="4"/>
  <c r="F103" i="4"/>
  <c r="F101" i="4"/>
  <c r="F93" i="4"/>
  <c r="F96" i="4" s="1"/>
  <c r="F78" i="4"/>
  <c r="F62" i="4"/>
  <c r="F60" i="4"/>
  <c r="F58" i="4"/>
  <c r="C20" i="4"/>
  <c r="B20" i="4"/>
  <c r="C19" i="4"/>
  <c r="B19" i="4"/>
  <c r="C18" i="4"/>
  <c r="B18" i="4"/>
  <c r="C17" i="4"/>
  <c r="B17" i="4"/>
  <c r="C16" i="4"/>
  <c r="B16" i="4"/>
  <c r="C15" i="4"/>
  <c r="B15" i="4"/>
  <c r="F116" i="4" l="1"/>
  <c r="D182" i="4"/>
  <c r="F182" i="4" s="1"/>
  <c r="F272" i="4"/>
  <c r="F302" i="4"/>
  <c r="F131" i="4"/>
  <c r="F65" i="4"/>
  <c r="F129" i="4"/>
  <c r="D172" i="4"/>
  <c r="F172" i="4" s="1"/>
  <c r="F175" i="4" s="1"/>
  <c r="F106" i="4"/>
  <c r="F152" i="4"/>
  <c r="F165" i="4"/>
  <c r="F83" i="4"/>
  <c r="F86" i="4" s="1"/>
  <c r="F229" i="4"/>
  <c r="F232" i="4" s="1"/>
  <c r="F207" i="4"/>
  <c r="F218" i="4" s="1"/>
  <c r="F280" i="4"/>
  <c r="F314" i="4"/>
  <c r="F141" i="4"/>
  <c r="F144" i="4" s="1"/>
  <c r="F317" i="4" l="1"/>
  <c r="F283" i="4"/>
  <c r="F18" i="4" s="1"/>
  <c r="F257" i="4"/>
  <c r="F17" i="4" s="1"/>
  <c r="F136" i="4"/>
  <c r="F119" i="4"/>
  <c r="D180" i="4"/>
  <c r="F180" i="4" s="1"/>
  <c r="F19" i="4" l="1"/>
  <c r="F122" i="4"/>
  <c r="F186" i="4"/>
  <c r="F189" i="4" s="1"/>
  <c r="F192" i="4" s="1"/>
  <c r="E331" i="4" s="1"/>
  <c r="F331" i="4" l="1"/>
  <c r="F333" i="4" s="1"/>
  <c r="F336" i="4" s="1"/>
  <c r="F20" i="4" s="1"/>
  <c r="F16" i="4"/>
  <c r="F15" i="4"/>
  <c r="F22" i="4" l="1"/>
  <c r="E13" i="7" s="1"/>
  <c r="F23" i="4" l="1"/>
  <c r="F24" i="4" s="1"/>
  <c r="E17" i="7" l="1"/>
  <c r="E18" i="7" s="1"/>
  <c r="E19" i="7" s="1"/>
</calcChain>
</file>

<file path=xl/sharedStrings.xml><?xml version="1.0" encoding="utf-8"?>
<sst xmlns="http://schemas.openxmlformats.org/spreadsheetml/2006/main" count="611" uniqueCount="236">
  <si>
    <t xml:space="preserve"> </t>
  </si>
  <si>
    <t>skupaj</t>
  </si>
  <si>
    <t>skupaj vrednost del po predracunu</t>
  </si>
  <si>
    <t>opombe:</t>
  </si>
  <si>
    <t>kolicina</t>
  </si>
  <si>
    <t>cena za enoto</t>
  </si>
  <si>
    <t xml:space="preserve">popis del je vsklajen s posebnimi tehničnimi pogoji - tehnična specifikacija za javne ceste 
TSC 09.000 : 2006
</t>
  </si>
  <si>
    <t>Opis dela</t>
  </si>
  <si>
    <t xml:space="preserve">Vsa dela se morajo izvajati v skladu s tehničnim poročilom in načrti, po veljavnih standardih in smernicah.Vse eventualne sistemske rešitve ali spremembe ki bi nastale med gradnjo morajo biti podane s strani izvajalca in odobrene s strani strokovne službe investitorja. </t>
  </si>
  <si>
    <t xml:space="preserve">PREDDELA </t>
  </si>
  <si>
    <t xml:space="preserve">GEODETSKA DELA </t>
  </si>
  <si>
    <t>1.1</t>
  </si>
  <si>
    <t>11 221</t>
  </si>
  <si>
    <t>kos</t>
  </si>
  <si>
    <t>11 631</t>
  </si>
  <si>
    <t xml:space="preserve">ČIŠČENJE TERENA </t>
  </si>
  <si>
    <t>1.2</t>
  </si>
  <si>
    <r>
      <t>m</t>
    </r>
    <r>
      <rPr>
        <vertAlign val="superscript"/>
        <sz val="10"/>
        <rFont val="Arial"/>
        <family val="2"/>
        <charset val="238"/>
      </rPr>
      <t>2</t>
    </r>
  </si>
  <si>
    <t>1.3.2</t>
  </si>
  <si>
    <t xml:space="preserve">PRIPRAVLJALNA DELA PRI OBJEKTIH </t>
  </si>
  <si>
    <t>13 211</t>
  </si>
  <si>
    <t>SIT</t>
  </si>
  <si>
    <r>
      <t>m</t>
    </r>
    <r>
      <rPr>
        <vertAlign val="superscript"/>
        <sz val="10"/>
        <rFont val="Arial"/>
        <family val="2"/>
        <charset val="238"/>
      </rPr>
      <t>1</t>
    </r>
  </si>
  <si>
    <t xml:space="preserve">ZAČASNI OBJEKTI </t>
  </si>
  <si>
    <t>1.3.3</t>
  </si>
  <si>
    <t>13 311</t>
  </si>
  <si>
    <t>13 312</t>
  </si>
  <si>
    <t>ZEMELJSKA DELA</t>
  </si>
  <si>
    <t>2.1</t>
  </si>
  <si>
    <t xml:space="preserve">IZKOPI </t>
  </si>
  <si>
    <r>
      <t>m</t>
    </r>
    <r>
      <rPr>
        <vertAlign val="superscript"/>
        <sz val="10"/>
        <rFont val="Arial"/>
        <family val="2"/>
        <charset val="238"/>
      </rPr>
      <t>3</t>
    </r>
  </si>
  <si>
    <t>21 224</t>
  </si>
  <si>
    <t xml:space="preserve">PLANUM TEMELJNIH TAL </t>
  </si>
  <si>
    <t>2.2</t>
  </si>
  <si>
    <t>22 112</t>
  </si>
  <si>
    <t xml:space="preserve">BREŽINE IN ZELENICE </t>
  </si>
  <si>
    <t>25 122</t>
  </si>
  <si>
    <t>25 151</t>
  </si>
  <si>
    <t>2.5</t>
  </si>
  <si>
    <t>2.4</t>
  </si>
  <si>
    <t>2.9</t>
  </si>
  <si>
    <t>t</t>
  </si>
  <si>
    <t>29 141</t>
  </si>
  <si>
    <t>29 163</t>
  </si>
  <si>
    <t>3.1</t>
  </si>
  <si>
    <t>3.2.2</t>
  </si>
  <si>
    <t>21 112</t>
  </si>
  <si>
    <t>29 131</t>
  </si>
  <si>
    <t xml:space="preserve">PREDDELA SKUPAJ </t>
  </si>
  <si>
    <t>3.5.2</t>
  </si>
  <si>
    <t xml:space="preserve">TUJE STORITVE </t>
  </si>
  <si>
    <t>7.9</t>
  </si>
  <si>
    <t>79 311</t>
  </si>
  <si>
    <t>ur</t>
  </si>
  <si>
    <t>79 351</t>
  </si>
  <si>
    <t>79 514</t>
  </si>
  <si>
    <t xml:space="preserve">SKUPAJ </t>
  </si>
  <si>
    <t xml:space="preserve">TUJE STORITVE SKUPAJ </t>
  </si>
  <si>
    <t xml:space="preserve">Odstranitvena dela se lahko začnejo šele po pristanku investitorja in v skladu z navodili nadzornega organa. Pred pričetkom del se mora izvajalec prepričati o lokaciji raznih napeljav in zagotoviti njihovo zaščito ali prestavitev. Morebitno začasno ali popolno zaporo prometa in potrebno signalizacijo izvede sam izvajalec v soglasju pristojnih organov.   </t>
  </si>
  <si>
    <t>1.0</t>
  </si>
  <si>
    <t>2.0</t>
  </si>
  <si>
    <t>3.0</t>
  </si>
  <si>
    <t xml:space="preserve">PREVOZI, RAZPROSTIRANJE IN UREDITEV DEPONIJE MATERIALA </t>
  </si>
  <si>
    <t>7.0</t>
  </si>
  <si>
    <t>REKAPITULACIJA:</t>
  </si>
  <si>
    <t>35 214</t>
  </si>
  <si>
    <t>4.0</t>
  </si>
  <si>
    <t>ODVODNJAVANJE</t>
  </si>
  <si>
    <t>4.4</t>
  </si>
  <si>
    <t>Opomba: Zapora prometa in načrt začasne ureditve prometa med gradnjo ni predmet tega načrta</t>
  </si>
  <si>
    <t>davek 22%</t>
  </si>
  <si>
    <t>Komunalni vodi: morebitne prestavitve obstoječih komunalnih vodov kateri bodo potekali v območju novega križišča je potrebno uskladiti s pristojnimi komunalnimi službami. Izvajalec mora najprej proučiti karto komunalnih vodov in morebitne prestavitve le-teh naročiti pri pristojnih službah.</t>
  </si>
  <si>
    <t>POPISI DEL PRI GRADNJI CEST</t>
  </si>
  <si>
    <t>Šifra</t>
  </si>
  <si>
    <t>Enota</t>
  </si>
  <si>
    <t>11 131</t>
  </si>
  <si>
    <t>1.2.3</t>
  </si>
  <si>
    <t>PORUŠITEV IN ODSTRANITEV VOZIŠČNIH KONSTRUKCIJ</t>
  </si>
  <si>
    <t>12 323</t>
  </si>
  <si>
    <t>12 383</t>
  </si>
  <si>
    <t>1.3</t>
  </si>
  <si>
    <t>OSTALA PREDDELA</t>
  </si>
  <si>
    <t>1.3.1</t>
  </si>
  <si>
    <t>OMEJITVE PROMETA</t>
  </si>
  <si>
    <t>13 111</t>
  </si>
  <si>
    <t>dan</t>
  </si>
  <si>
    <t>Pripravljalna dela:K temu štejemo dovoz, postavitev in pripravo vseh za izvajanje del potrebnih strojev, pomožnih mostov, pogonskih naprav, odrov, pribora, orodij, silosov,rezervoarjev za vodo, razsvetljave, telefona,vključno s kabli. S površin, ki so namenjene za
ureditev gradbišča je potrebno odstraniti humus in ravnati v smislu predpisov. Varnostno higienske tehnične ukrepe za preskrbovalne vode, za pogonske in higienske naprave je treba izvesti v skladu z ustreznimi predpisi in standardi. Gradbišče je potrebno označiti v smislu cestnoprometnih predpisov s potrebnimi znaki. Celotno gradbišče zavarovati z zaščitnimi ograjami višine min. 1,50 m za zaščito komunikacij  - območje križišča in hodnika za pešce</t>
  </si>
  <si>
    <t>13 293</t>
  </si>
  <si>
    <t>2.3</t>
  </si>
  <si>
    <t>LOČILNE, DRENAŽNE IN FILTRSKE PLASTI TER DELOVNI PLATO</t>
  </si>
  <si>
    <t>23 315</t>
  </si>
  <si>
    <t>24 214</t>
  </si>
  <si>
    <t>29 116</t>
  </si>
  <si>
    <t>3.1.1</t>
  </si>
  <si>
    <t>31 132</t>
  </si>
  <si>
    <t>NOSILNE PLATI</t>
  </si>
  <si>
    <t>NEVEZANE NOSILNE PLASTI</t>
  </si>
  <si>
    <t xml:space="preserve">NASIPI, ZASIPI, KLINI, POSTELJICA IN GLINASTI NABOJ </t>
  </si>
  <si>
    <t>3.2</t>
  </si>
  <si>
    <t>OBRABNE PLASTI</t>
  </si>
  <si>
    <t>3.5</t>
  </si>
  <si>
    <t>ROBNI ELEMENTI VOZIŠČ</t>
  </si>
  <si>
    <t>35 235</t>
  </si>
  <si>
    <t>GLOBINSKO ODVODNJAVANJE - KANALIZACIJA</t>
  </si>
  <si>
    <t>4.3</t>
  </si>
  <si>
    <t>43 832</t>
  </si>
  <si>
    <t>OPREMA CEST</t>
  </si>
  <si>
    <t>6.0</t>
  </si>
  <si>
    <t>6.1</t>
  </si>
  <si>
    <t>POKONČNA OPREMA CEST</t>
  </si>
  <si>
    <t>6.2</t>
  </si>
  <si>
    <t xml:space="preserve">OZNAČBE NA VOZIŠČIH    </t>
  </si>
  <si>
    <t>PRESKUSI, NADZOR IN TEHNIČNA DOKUMENTACIJA</t>
  </si>
  <si>
    <t>Nepredvidena dela (postavke 1-6), 10% investicije</t>
  </si>
  <si>
    <t>24 218</t>
  </si>
  <si>
    <t>Obračuni izvršenih izkopov in zasipov se obračunavajo v raščenem stanju</t>
  </si>
  <si>
    <t xml:space="preserve">GEODETSKA DELA SKUPAJ </t>
  </si>
  <si>
    <t xml:space="preserve">ČIŠČENJE TERENA SKUPAJ </t>
  </si>
  <si>
    <t xml:space="preserve">OSTALA PREDDELA SKUPAJ </t>
  </si>
  <si>
    <t xml:space="preserve">IZKOPI SKUPAJ </t>
  </si>
  <si>
    <t xml:space="preserve">PLANUM TEMELJNIH TAL SKUPAJ </t>
  </si>
  <si>
    <t xml:space="preserve">LOČILNE, DRENAŽNE IN FILTRSKE PLASTI SKUPAJ </t>
  </si>
  <si>
    <t xml:space="preserve">NASIPI, ZASIPI, KLINI, POSTELJICA SKUPAJ </t>
  </si>
  <si>
    <t xml:space="preserve">BREŽINE IN ZELENICE SKUPAJ </t>
  </si>
  <si>
    <t xml:space="preserve">PREVOZI, RAZPROSTIRANJE IN URED. DEPO. SKUPAJ </t>
  </si>
  <si>
    <t xml:space="preserve">ZEMELJSKA DELA SKUPAJ </t>
  </si>
  <si>
    <t xml:space="preserve">NOSILNE PLATI SKUPAJ </t>
  </si>
  <si>
    <t xml:space="preserve">OBRABNE PLASTI SKUPAJ </t>
  </si>
  <si>
    <t xml:space="preserve">ROBNI ELEMENTI VOZIŠČ SKUPAJ </t>
  </si>
  <si>
    <t xml:space="preserve">GLOBINSKO ODVODNJAVANJE - KANALIZACIJA SKUPAJ </t>
  </si>
  <si>
    <t xml:space="preserve">POKONČNA OPREMA CEST SKUPAJ </t>
  </si>
  <si>
    <t xml:space="preserve">OZNAČBE NA VOZIŠČIH SKUPAJ </t>
  </si>
  <si>
    <t>VOZIŠČNE KONSTRUKCIJE SKUPAJ</t>
  </si>
  <si>
    <t>ODVODNJAVANJE SKUPAJ</t>
  </si>
  <si>
    <t xml:space="preserve">PRESKUSI, NADZOR IN TEHNIČNA DOK. SKUPAJ </t>
  </si>
  <si>
    <t>Obnova in zavarovanje zakoličbe  trase komunalnih vodov v ravninskem terenu</t>
  </si>
  <si>
    <t>Postavitev in zavarovanje prečnega profila ostale javne ceste v ravninskem terenu</t>
  </si>
  <si>
    <t>Posnetek višine in položaja točke na terenu/objektu</t>
  </si>
  <si>
    <t xml:space="preserve">Porušitev in odstranitev asfaltne plasti v debelini nad 10 cm </t>
  </si>
  <si>
    <t xml:space="preserve">Zavarovanje gradbišča v času gradnje s polovično zaporo prometa in usmerjanjem s semaforji </t>
  </si>
  <si>
    <t>Organizacija gradbišča – odstranitev začasnih objektov</t>
  </si>
  <si>
    <t>Organizacija gradbišča – postavitev začasnih objektov</t>
  </si>
  <si>
    <t>Površinski izkop plodne zemljine – 1. kategorije – strojno z odrivom do 50 m</t>
  </si>
  <si>
    <t>21 221</t>
  </si>
  <si>
    <t xml:space="preserve">Široki izkop vezljive zemljine – 3. kategorije – ročno </t>
  </si>
  <si>
    <t>Široki izkop vezljive zemljine – 3. kategorije – strojno z nakladanjem</t>
  </si>
  <si>
    <t>Zasip z zrnato kamnino – 3. kategorije - strojno (z izkopnim materialom, stranski zasipi med izkopom in nosilnimi plastmi ceste)</t>
  </si>
  <si>
    <t>Humuziranje brežine z valjanjem, v debelini do 15 cm - strojno</t>
  </si>
  <si>
    <t>Doplačilo za zatravitev s semenom</t>
  </si>
  <si>
    <t>Prevoz materiala na razdaljo nad 10 do 15 km (m3 zemljine je cca 1.7 tone)</t>
  </si>
  <si>
    <t>Razprostiranje odvečne plodne zemljine – 1. kategorije</t>
  </si>
  <si>
    <t>Ureditev deponije zemljine</t>
  </si>
  <si>
    <t>Nakladanje vezljive zemljine</t>
  </si>
  <si>
    <t xml:space="preserve">Izdelava nevezane nosilne plasti enakomerno zrnatega drobljenca iz kamnine v debelini 21 do 30 cm </t>
  </si>
  <si>
    <t>3.1.4-6</t>
  </si>
  <si>
    <t>ASFALTNE NOSILNE PLASTI – ASPHALT CONCRETE –
BASE (AC BASE)</t>
  </si>
  <si>
    <t>ASFALTNE OBRABNE IN ZAPORNE PLASTI – BITUMENSKI BETONI – SPHALT CONCRETE – SURFACE (AC SURF)</t>
  </si>
  <si>
    <t>Dobava in vgraditev predfabriciranega dvignjenega robnika iz cementnega betona  s prerezom 15/25 cm</t>
  </si>
  <si>
    <t>Dobava in vgraditev predfabriciranega pogreznjenega robnika iz cementnega betona  s prerezom 15/25 cm</t>
  </si>
  <si>
    <t xml:space="preserve">Ureditev planuma temeljnih tal vezljive zemljine – 3. kategorije </t>
  </si>
  <si>
    <t>Dobava in vgraditev geotekstilije za ločilno plast (po načrtu), natezna trdnost nad 18 kN/m2</t>
  </si>
  <si>
    <t>Preskus tesnosti cevi premera 21 do 50 cm</t>
  </si>
  <si>
    <t>Rezanje asfaltne plasti s talno diamantno žago, debele 11 do 15 cm</t>
  </si>
  <si>
    <t>31 181</t>
  </si>
  <si>
    <t>Izdelava izravnalne plasti iz drobljenca v povprečni debelini do 5 cm</t>
  </si>
  <si>
    <t>13 295</t>
  </si>
  <si>
    <t>Začasna prestavitev (zaščita) kanalizacije iz cevi na območju objekta</t>
  </si>
  <si>
    <t>Zasip z zrnato kamnino – 3. kategorije z dobavo iz kamnoloma (kamniti material frakcije 0/32 kot zasip temelja za prometni znak)</t>
  </si>
  <si>
    <t>31 554</t>
  </si>
  <si>
    <t>32 278</t>
  </si>
  <si>
    <t>Izdelava temelja iz cementnega betona C 12/15, globine 80 cm, premera 40 cm</t>
  </si>
  <si>
    <t>61 123</t>
  </si>
  <si>
    <t>Dobava in vgraditev stebrička za prometni znak iz vroče cinkane jeklene cevi s premerom 64 mm, dolge 3000 mm</t>
  </si>
  <si>
    <t>61 216</t>
  </si>
  <si>
    <t>61 723</t>
  </si>
  <si>
    <t>13 294</t>
  </si>
  <si>
    <t>1.2.4</t>
  </si>
  <si>
    <t>PORUŠITEV IN ODSTRANITEV OBJEKTOV</t>
  </si>
  <si>
    <t>1</t>
  </si>
  <si>
    <t>2</t>
  </si>
  <si>
    <t>investitor: Občina Trzin, Mengeška cesta 22, 1236 Trzin</t>
  </si>
  <si>
    <t>objekt: Izvedbeni načrt za izvedbo novega INDIVIDUALNEGA PRIKLJUČKA Doma zaščite in reševanja (DZIR) v Trzinu na državno cesto G2-104 odsek 1139 Mengeš – Trzin, od km 4+390 do km 4+431– v naselju Trzin, levo, poleg križišča z Ljubljansko cesto LZ 074261</t>
  </si>
  <si>
    <t>Porušitev in odstranitev asfaltne plasti v debelini 6 do 10 cm - površine za pešce in kolesarje</t>
  </si>
  <si>
    <t>Rezanje asfaltne plasti s talno diamantno žago, debele 6 do 10 cm</t>
  </si>
  <si>
    <t>12 382</t>
  </si>
  <si>
    <t xml:space="preserve">Izdelava posteljice iz drobljenih kamnitih zrn v debelini 40 cm ( zmrzlinsko odporen kamniti material frakcije 0/100mm) </t>
  </si>
  <si>
    <t>24 475</t>
  </si>
  <si>
    <t>ROBNIKI</t>
  </si>
  <si>
    <t>m1</t>
  </si>
  <si>
    <t>3.5.3</t>
  </si>
  <si>
    <t>OBROBE</t>
  </si>
  <si>
    <t>35 313</t>
  </si>
  <si>
    <t>Izdelava obrobe iz malih tlakovcev iz naravnega kamna velikosti 10 cm/10 cm /10 cm</t>
  </si>
  <si>
    <t>43 231</t>
  </si>
  <si>
    <t>Izdelava kanalizacije iz cevi iz polivinilklorida, vključno s podložno plastjo iz cementnega betona, premera 15 cm, v globini do 1,0 m</t>
  </si>
  <si>
    <t>43 291</t>
  </si>
  <si>
    <t>Obbetoniranje cevi za kanalizacijo s cementnim betonom C 16/20, po detajlu iz načrta, premera 15 cm</t>
  </si>
  <si>
    <t>KANALETE</t>
  </si>
  <si>
    <t xml:space="preserve">KANALETE SKUPAJ </t>
  </si>
  <si>
    <t xml:space="preserve">   </t>
  </si>
  <si>
    <t>Dobava in pritrditev prometnega znaka, podloga iz aluminijaste pločevine, znak z belo modro barvo-folijo 3. vrste, velikost od 0,21 do 0,40 m2. (2302-1, 2302-2)</t>
  </si>
  <si>
    <t>Izdelava tankoslojne vzdolžne označbe na vozišču z enokomponentno belo barvo, vključno 250 g/m2 posipa z drobci / kroglicami stekla, strojno, debelina plasti suhe snovi 250 μm, širina črte 10 cm</t>
  </si>
  <si>
    <t>62 121</t>
  </si>
  <si>
    <t>62 123</t>
  </si>
  <si>
    <t>Izdelava tankoslojne vzdolžne označbe na vozišču z enokomponentno belo barvo, vključno 250 g/m2 posipa z drobci / kroglicami stekla, strojno, debelina plasti suhe snovi 250 μm, širina črte 15 cm</t>
  </si>
  <si>
    <t>62 711</t>
  </si>
  <si>
    <t>Odstranitev neveljavnih označb na vozišču z rezkanjem, širina črte 10 do 15 cm</t>
  </si>
  <si>
    <r>
      <t>VOZIŠČNE KONSTRUKCIJE</t>
    </r>
    <r>
      <rPr>
        <sz val="10"/>
        <rFont val="Arial CE"/>
        <family val="2"/>
        <charset val="238"/>
      </rPr>
      <t xml:space="preserve"> </t>
    </r>
  </si>
  <si>
    <t xml:space="preserve">Izdelava obrabne in zaporne plasti bituminizirane zmesi AC 11 surf B 50/70 A3 v debelini 4 cm. (asfaltiranje priključka) </t>
  </si>
  <si>
    <t>Izdelava nosilne plasti bituminizirane zmesi AC 22 base B 50/70 A3 v debelini 6
cm. (asfaltiranje priključka)</t>
  </si>
  <si>
    <t>del objekta: JUŽNI INTERVENCIJSKI CESTNI PRIKLJUČEK</t>
  </si>
  <si>
    <t>del objekta: SEVERNI CESTNI PRIKLJUČEK</t>
  </si>
  <si>
    <t>12 391</t>
  </si>
  <si>
    <t>Porušitev in odstranitev robnika iz cementnega betona</t>
  </si>
  <si>
    <t>Začasna prestavitev (zaščita) inštalacij PTT kabelskega voda na območju objekta</t>
  </si>
  <si>
    <t>Začasna prestavitev (zaščita) vodovoda na območju objekta</t>
  </si>
  <si>
    <t>Dobava in pritrditev prometnega znaka, podloga iz aluminijaste pločevine, znak z belo rdečo barvo-folijo 3. vrste, velikost od 0,21 do 0,40 m2. (2012, 2226-1)</t>
  </si>
  <si>
    <t>61 721</t>
  </si>
  <si>
    <t>Dobava in pritrditev prometnega znaka, podloga iz aluminijaste pločevine, znak z belo črno folijo 3. vrste, velikost od  do 0,10 m2. (4602)</t>
  </si>
  <si>
    <t>61 214</t>
  </si>
  <si>
    <t>Dobava in vgraditev stebrička za prometni znak iz vroče cinkane jeklene cevi s premerom 64 mm, dolge 2000 mm (za obst. znak 3313 in nov znak 2226)</t>
  </si>
  <si>
    <t>Dobava in pritrditev prometnega znaka, podloga iz aluminijaste pločevine, znak z belo rdečo barvo-folijo 3. vrste, velikost od 0,21 do 0,40 m2. (2012, 2226, 2226-1)</t>
  </si>
  <si>
    <t>Dobava in pritrditev prometnega znaka, podloga iz aluminijaste pločevine, znak z belo modro barvo-folijo 3. vrste, velikost od 0,21 do 0,40 m2. (2301-1)</t>
  </si>
  <si>
    <t>62 167</t>
  </si>
  <si>
    <r>
      <t>Izdelava tankoslojne prečne in ostalih označb na vozišču z enokomponentno belo barvo, vključno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posipa z drobci / kroglicami stekla, strojno, debelina plasti suhe snovi 250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m, površina označbe 1,1 do 1,5 m</t>
    </r>
    <r>
      <rPr>
        <vertAlign val="superscript"/>
        <sz val="10"/>
        <rFont val="Arial"/>
        <family val="2"/>
        <charset val="238"/>
      </rPr>
      <t>2</t>
    </r>
  </si>
  <si>
    <t>62 126</t>
  </si>
  <si>
    <t>Izdelava tankoslojne vzdolžne označbe na vozišču z enokomponentno belo barvo, vključno 250 g/m2 posipa z drobci / kroglicami stekla, strojno, debelina plasti suhe snovi 250 μm, širina črte 30 cm</t>
  </si>
  <si>
    <t>12 431</t>
  </si>
  <si>
    <t>Porušitev in odstranitev jaška z notranjo stranico/premerom do 60 cm</t>
  </si>
  <si>
    <t xml:space="preserve">Nabava, dobava in vgraditev cestne kanalete DN150, monolitna izvedba iz polimernega betona v antracit barvi, kot npr.  ACO MONOBLOCK RD150 V oz. kanalete enake kakovosti, nosilnosti D400.  Z revizijskim kosom oz. zbiralnikom. </t>
  </si>
  <si>
    <r>
      <t>Geotehnični nadzor</t>
    </r>
    <r>
      <rPr>
        <i/>
        <sz val="8"/>
        <rFont val="Arial CE"/>
        <charset val="238"/>
      </rPr>
      <t xml:space="preserve"> *skupno za oba priključka</t>
    </r>
  </si>
  <si>
    <r>
      <t>Projektantski nadzor</t>
    </r>
    <r>
      <rPr>
        <i/>
        <sz val="8"/>
        <rFont val="Arial CE"/>
        <charset val="238"/>
      </rPr>
      <t xml:space="preserve"> *skupno za oba priključka</t>
    </r>
  </si>
  <si>
    <r>
      <t xml:space="preserve">Izdelava projektne dokumentacije za projekt izvedenih del </t>
    </r>
    <r>
      <rPr>
        <i/>
        <sz val="8"/>
        <rFont val="Arial CE"/>
        <charset val="238"/>
      </rPr>
      <t>*skupni za oba priključka</t>
    </r>
  </si>
  <si>
    <r>
      <t xml:space="preserve">Projektantski nadzor </t>
    </r>
    <r>
      <rPr>
        <i/>
        <sz val="8"/>
        <rFont val="Arial CE"/>
        <charset val="238"/>
      </rPr>
      <t>*skupno za oba priključka</t>
    </r>
  </si>
  <si>
    <r>
      <t xml:space="preserve">Geotehnični nadzor </t>
    </r>
    <r>
      <rPr>
        <i/>
        <sz val="8"/>
        <rFont val="Arial CE"/>
        <charset val="238"/>
      </rPr>
      <t>*skupno za oba priključka</t>
    </r>
  </si>
  <si>
    <r>
      <t xml:space="preserve">Izdelava projektne dokumentacije za projekt izvedenih del </t>
    </r>
    <r>
      <rPr>
        <i/>
        <sz val="8"/>
        <rFont val="Arial CE"/>
        <charset val="238"/>
      </rPr>
      <t>*skupno za oba priključka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</si>
</sst>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SIT&quot;_-;\-* #,##0.00\ &quot;SIT&quot;_-;_-* &quot;-&quot;??\ &quot;SIT&quot;_-;_-@_-"/>
    <numFmt numFmtId="165" formatCode="_-* #,##0.00\ [$€-1]_-;\-* #,##0.00\ [$€-1]_-;_-* &quot;-&quot;??\ [$€-1]_-;_-@_-"/>
  </numFmts>
  <fonts count="32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.5"/>
      <name val="Arial CE"/>
      <family val="2"/>
      <charset val="238"/>
    </font>
    <font>
      <b/>
      <sz val="10.5"/>
      <name val="Arial CE"/>
      <family val="2"/>
      <charset val="238"/>
    </font>
    <font>
      <sz val="10.5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.5"/>
      <name val="Arial CE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.5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</font>
    <font>
      <sz val="10"/>
      <name val="Symbol"/>
      <family val="1"/>
      <charset val="2"/>
    </font>
    <font>
      <i/>
      <sz val="10.5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43">
    <xf numFmtId="0" fontId="0" fillId="0" borderId="0" xfId="0"/>
    <xf numFmtId="0" fontId="4" fillId="0" borderId="0" xfId="0" applyNumberFormat="1" applyFont="1" applyBorder="1" applyAlignment="1" applyProtection="1">
      <alignment horizontal="center" vertical="top" wrapText="1"/>
    </xf>
    <xf numFmtId="4" fontId="4" fillId="0" borderId="0" xfId="0" applyNumberFormat="1" applyFont="1" applyBorder="1" applyAlignment="1" applyProtection="1">
      <alignment vertical="top" wrapText="1"/>
    </xf>
    <xf numFmtId="4" fontId="3" fillId="0" borderId="0" xfId="0" applyNumberFormat="1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Border="1" applyProtection="1"/>
    <xf numFmtId="0" fontId="5" fillId="0" borderId="0" xfId="0" applyFont="1" applyProtection="1"/>
    <xf numFmtId="0" fontId="3" fillId="0" borderId="0" xfId="0" applyFont="1" applyProtection="1"/>
    <xf numFmtId="4" fontId="7" fillId="0" borderId="0" xfId="0" applyNumberFormat="1" applyFont="1" applyBorder="1" applyAlignment="1" applyProtection="1">
      <alignment vertical="top"/>
    </xf>
    <xf numFmtId="4" fontId="6" fillId="0" borderId="0" xfId="0" applyNumberFormat="1" applyFont="1" applyBorder="1" applyAlignment="1" applyProtection="1">
      <alignment horizontal="center"/>
    </xf>
    <xf numFmtId="4" fontId="8" fillId="0" borderId="0" xfId="0" applyNumberFormat="1" applyFont="1" applyBorder="1" applyAlignment="1" applyProtection="1"/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8" fillId="0" borderId="0" xfId="0" applyFont="1" applyProtection="1"/>
    <xf numFmtId="4" fontId="6" fillId="0" borderId="0" xfId="0" applyNumberFormat="1" applyFont="1" applyBorder="1" applyAlignment="1" applyProtection="1">
      <alignment vertical="top"/>
    </xf>
    <xf numFmtId="4" fontId="6" fillId="0" borderId="0" xfId="0" applyNumberFormat="1" applyFont="1" applyBorder="1" applyAlignment="1" applyProtection="1">
      <alignment horizontal="left" vertical="top"/>
    </xf>
    <xf numFmtId="4" fontId="3" fillId="0" borderId="0" xfId="0" applyNumberFormat="1" applyFont="1" applyBorder="1" applyAlignment="1" applyProtection="1">
      <alignment horizontal="center" wrapText="1"/>
    </xf>
    <xf numFmtId="0" fontId="3" fillId="0" borderId="0" xfId="0" applyNumberFormat="1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 vertical="top"/>
    </xf>
    <xf numFmtId="4" fontId="8" fillId="0" borderId="0" xfId="0" applyNumberFormat="1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/>
    <xf numFmtId="4" fontId="6" fillId="0" borderId="0" xfId="0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4" fillId="0" borderId="0" xfId="0" applyNumberFormat="1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 wrapText="1"/>
    </xf>
    <xf numFmtId="4" fontId="4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 vertical="top" wrapText="1"/>
    </xf>
    <xf numFmtId="4" fontId="3" fillId="0" borderId="0" xfId="0" applyNumberFormat="1" applyFont="1" applyBorder="1" applyAlignment="1" applyProtection="1">
      <alignment vertical="top" wrapText="1"/>
    </xf>
    <xf numFmtId="4" fontId="3" fillId="0" borderId="0" xfId="0" applyNumberFormat="1" applyFont="1" applyBorder="1" applyAlignment="1" applyProtection="1">
      <alignment horizontal="center"/>
    </xf>
    <xf numFmtId="4" fontId="4" fillId="0" borderId="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center" vertical="top" wrapText="1"/>
    </xf>
    <xf numFmtId="4" fontId="10" fillId="0" borderId="5" xfId="0" applyNumberFormat="1" applyFont="1" applyBorder="1" applyProtection="1"/>
    <xf numFmtId="4" fontId="10" fillId="0" borderId="0" xfId="0" applyNumberFormat="1" applyFont="1" applyBorder="1" applyProtection="1"/>
    <xf numFmtId="4" fontId="4" fillId="0" borderId="5" xfId="0" applyNumberFormat="1" applyFont="1" applyBorder="1" applyProtection="1"/>
    <xf numFmtId="4" fontId="4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vertical="top" wrapText="1"/>
    </xf>
    <xf numFmtId="4" fontId="3" fillId="0" borderId="1" xfId="0" applyNumberFormat="1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right"/>
      <protection locked="0"/>
    </xf>
    <xf numFmtId="4" fontId="4" fillId="0" borderId="1" xfId="0" applyNumberFormat="1" applyFont="1" applyBorder="1" applyAlignment="1" applyProtection="1">
      <alignment wrapText="1"/>
    </xf>
    <xf numFmtId="4" fontId="4" fillId="0" borderId="0" xfId="0" applyNumberFormat="1" applyFont="1" applyBorder="1" applyAlignment="1" applyProtection="1">
      <alignment wrapText="1"/>
    </xf>
    <xf numFmtId="4" fontId="4" fillId="0" borderId="0" xfId="0" applyNumberFormat="1" applyFont="1" applyBorder="1" applyAlignment="1" applyProtection="1">
      <alignment horizontal="center" wrapText="1"/>
    </xf>
    <xf numFmtId="4" fontId="4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horizontal="center" wrapText="1"/>
    </xf>
    <xf numFmtId="4" fontId="4" fillId="0" borderId="1" xfId="0" applyNumberFormat="1" applyFont="1" applyFill="1" applyBorder="1" applyAlignment="1" applyProtection="1">
      <alignment wrapText="1"/>
    </xf>
    <xf numFmtId="0" fontId="3" fillId="0" borderId="2" xfId="0" applyNumberFormat="1" applyFont="1" applyBorder="1" applyAlignment="1" applyProtection="1">
      <alignment horizontal="center" vertical="top" wrapText="1"/>
    </xf>
    <xf numFmtId="4" fontId="4" fillId="0" borderId="3" xfId="0" applyNumberFormat="1" applyFont="1" applyFill="1" applyBorder="1" applyAlignment="1" applyProtection="1">
      <alignment vertical="top" wrapText="1"/>
    </xf>
    <xf numFmtId="4" fontId="3" fillId="0" borderId="3" xfId="0" applyNumberFormat="1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wrapText="1"/>
    </xf>
    <xf numFmtId="4" fontId="3" fillId="0" borderId="0" xfId="0" applyNumberFormat="1" applyFont="1" applyFill="1" applyBorder="1" applyAlignment="1" applyProtection="1">
      <alignment vertical="top" wrapText="1"/>
    </xf>
    <xf numFmtId="4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vertical="top" wrapText="1"/>
    </xf>
    <xf numFmtId="4" fontId="8" fillId="0" borderId="0" xfId="0" applyNumberFormat="1" applyFont="1" applyBorder="1" applyAlignment="1" applyProtection="1">
      <alignment vertical="top" wrapText="1"/>
    </xf>
    <xf numFmtId="0" fontId="11" fillId="0" borderId="0" xfId="0" applyFont="1" applyAlignment="1">
      <alignment horizontal="center"/>
    </xf>
    <xf numFmtId="4" fontId="3" fillId="0" borderId="4" xfId="0" applyNumberFormat="1" applyFont="1" applyBorder="1" applyAlignment="1" applyProtection="1">
      <alignment horizontal="center" wrapText="1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4" fontId="3" fillId="0" borderId="4" xfId="0" applyNumberFormat="1" applyFont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14" fillId="4" borderId="4" xfId="0" applyNumberFormat="1" applyFont="1" applyFill="1" applyBorder="1" applyAlignment="1" applyProtection="1">
      <alignment horizontal="center" vertical="top"/>
    </xf>
    <xf numFmtId="0" fontId="13" fillId="4" borderId="0" xfId="0" applyFont="1" applyFill="1" applyBorder="1" applyAlignment="1" applyProtection="1">
      <alignment horizontal="left" vertical="top" wrapText="1"/>
    </xf>
    <xf numFmtId="16" fontId="16" fillId="2" borderId="5" xfId="0" applyNumberFormat="1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left" vertical="top" wrapText="1"/>
    </xf>
    <xf numFmtId="4" fontId="4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NumberFormat="1" applyFont="1" applyBorder="1" applyAlignment="1" applyProtection="1">
      <alignment horizontal="left" vertical="top"/>
    </xf>
    <xf numFmtId="0" fontId="16" fillId="2" borderId="6" xfId="0" applyNumberFormat="1" applyFont="1" applyFill="1" applyBorder="1" applyAlignment="1" applyProtection="1">
      <alignment horizontal="left" vertical="top"/>
    </xf>
    <xf numFmtId="0" fontId="15" fillId="2" borderId="6" xfId="0" applyFont="1" applyFill="1" applyBorder="1" applyAlignment="1" applyProtection="1">
      <alignment vertical="top" wrapText="1"/>
    </xf>
    <xf numFmtId="4" fontId="16" fillId="2" borderId="6" xfId="0" applyNumberFormat="1" applyFont="1" applyFill="1" applyBorder="1" applyAlignment="1" applyProtection="1">
      <alignment horizontal="center"/>
    </xf>
    <xf numFmtId="4" fontId="16" fillId="2" borderId="6" xfId="0" applyNumberFormat="1" applyFont="1" applyFill="1" applyBorder="1" applyAlignment="1" applyProtection="1">
      <alignment horizontal="right"/>
      <protection locked="0"/>
    </xf>
    <xf numFmtId="4" fontId="15" fillId="2" borderId="6" xfId="0" applyNumberFormat="1" applyFont="1" applyFill="1" applyBorder="1" applyAlignment="1" applyProtection="1">
      <alignment horizontal="right"/>
    </xf>
    <xf numFmtId="4" fontId="15" fillId="2" borderId="0" xfId="0" applyNumberFormat="1" applyFont="1" applyFill="1" applyBorder="1" applyAlignment="1" applyProtection="1">
      <alignment horizontal="right"/>
    </xf>
    <xf numFmtId="0" fontId="16" fillId="0" borderId="0" xfId="0" applyFont="1" applyProtection="1"/>
    <xf numFmtId="0" fontId="15" fillId="2" borderId="5" xfId="0" applyNumberFormat="1" applyFont="1" applyFill="1" applyBorder="1" applyAlignment="1" applyProtection="1">
      <alignment horizontal="left" vertical="top"/>
    </xf>
    <xf numFmtId="0" fontId="15" fillId="2" borderId="5" xfId="0" applyFont="1" applyFill="1" applyBorder="1" applyAlignment="1" applyProtection="1">
      <alignment vertical="top" wrapText="1"/>
    </xf>
    <xf numFmtId="2" fontId="16" fillId="2" borderId="5" xfId="0" applyNumberFormat="1" applyFont="1" applyFill="1" applyBorder="1" applyAlignment="1" applyProtection="1">
      <alignment horizontal="center"/>
    </xf>
    <xf numFmtId="4" fontId="16" fillId="2" borderId="5" xfId="0" applyNumberFormat="1" applyFont="1" applyFill="1" applyBorder="1" applyAlignment="1" applyProtection="1">
      <alignment horizontal="right"/>
      <protection locked="0"/>
    </xf>
    <xf numFmtId="4" fontId="15" fillId="2" borderId="5" xfId="0" applyNumberFormat="1" applyFont="1" applyFill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center"/>
    </xf>
    <xf numFmtId="0" fontId="17" fillId="3" borderId="0" xfId="0" applyFont="1" applyFill="1" applyAlignment="1">
      <alignment horizontal="left"/>
    </xf>
    <xf numFmtId="2" fontId="3" fillId="0" borderId="0" xfId="0" applyNumberFormat="1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vertical="top" wrapText="1"/>
    </xf>
    <xf numFmtId="2" fontId="3" fillId="0" borderId="5" xfId="0" applyNumberFormat="1" applyFont="1" applyBorder="1" applyAlignment="1" applyProtection="1">
      <alignment horizontal="center"/>
    </xf>
    <xf numFmtId="4" fontId="3" fillId="0" borderId="5" xfId="0" applyNumberFormat="1" applyFont="1" applyFill="1" applyBorder="1" applyAlignment="1" applyProtection="1">
      <alignment horizontal="right"/>
      <protection locked="0"/>
    </xf>
    <xf numFmtId="4" fontId="4" fillId="0" borderId="5" xfId="0" applyNumberFormat="1" applyFont="1" applyBorder="1" applyAlignment="1" applyProtection="1">
      <alignment horizontal="right"/>
    </xf>
    <xf numFmtId="0" fontId="16" fillId="3" borderId="6" xfId="0" applyNumberFormat="1" applyFont="1" applyFill="1" applyBorder="1" applyAlignment="1" applyProtection="1">
      <alignment horizontal="left" vertical="top"/>
    </xf>
    <xf numFmtId="0" fontId="15" fillId="3" borderId="6" xfId="0" applyFont="1" applyFill="1" applyBorder="1" applyAlignment="1" applyProtection="1">
      <alignment vertical="top" wrapText="1"/>
    </xf>
    <xf numFmtId="2" fontId="16" fillId="3" borderId="6" xfId="0" applyNumberFormat="1" applyFont="1" applyFill="1" applyBorder="1" applyAlignment="1" applyProtection="1">
      <alignment horizontal="center"/>
    </xf>
    <xf numFmtId="4" fontId="16" fillId="3" borderId="6" xfId="0" applyNumberFormat="1" applyFont="1" applyFill="1" applyBorder="1" applyAlignment="1" applyProtection="1">
      <alignment horizontal="right"/>
      <protection locked="0"/>
    </xf>
    <xf numFmtId="4" fontId="15" fillId="3" borderId="6" xfId="0" applyNumberFormat="1" applyFont="1" applyFill="1" applyBorder="1" applyAlignment="1" applyProtection="1">
      <alignment horizontal="right"/>
    </xf>
    <xf numFmtId="4" fontId="15" fillId="3" borderId="0" xfId="0" applyNumberFormat="1" applyFont="1" applyFill="1" applyBorder="1" applyAlignment="1" applyProtection="1">
      <alignment horizontal="right"/>
    </xf>
    <xf numFmtId="0" fontId="17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top" wrapText="1"/>
    </xf>
    <xf numFmtId="4" fontId="3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right"/>
    </xf>
    <xf numFmtId="0" fontId="18" fillId="2" borderId="5" xfId="0" applyFont="1" applyFill="1" applyBorder="1" applyAlignment="1">
      <alignment horizontal="left"/>
    </xf>
    <xf numFmtId="2" fontId="3" fillId="2" borderId="5" xfId="0" applyNumberFormat="1" applyFont="1" applyFill="1" applyBorder="1" applyAlignment="1" applyProtection="1">
      <alignment horizontal="center"/>
    </xf>
    <xf numFmtId="4" fontId="3" fillId="2" borderId="5" xfId="0" applyNumberFormat="1" applyFont="1" applyFill="1" applyBorder="1" applyAlignment="1" applyProtection="1">
      <alignment horizontal="right"/>
      <protection locked="0"/>
    </xf>
    <xf numFmtId="4" fontId="4" fillId="2" borderId="5" xfId="0" applyNumberFormat="1" applyFont="1" applyFill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vertical="top" wrapText="1"/>
    </xf>
    <xf numFmtId="2" fontId="3" fillId="3" borderId="0" xfId="0" applyNumberFormat="1" applyFont="1" applyFill="1" applyBorder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right"/>
      <protection locked="0"/>
    </xf>
    <xf numFmtId="4" fontId="4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left" vertical="top"/>
    </xf>
    <xf numFmtId="0" fontId="11" fillId="3" borderId="0" xfId="0" applyFont="1" applyFill="1"/>
    <xf numFmtId="2" fontId="19" fillId="3" borderId="0" xfId="0" applyNumberFormat="1" applyFont="1" applyFill="1" applyBorder="1" applyAlignment="1" applyProtection="1">
      <alignment horizontal="center"/>
    </xf>
    <xf numFmtId="4" fontId="19" fillId="3" borderId="0" xfId="0" applyNumberFormat="1" applyFont="1" applyFill="1" applyBorder="1" applyAlignment="1" applyProtection="1">
      <alignment horizontal="right"/>
      <protection locked="0"/>
    </xf>
    <xf numFmtId="4" fontId="20" fillId="3" borderId="0" xfId="0" applyNumberFormat="1" applyFont="1" applyFill="1" applyBorder="1" applyAlignment="1" applyProtection="1">
      <alignment horizontal="right"/>
    </xf>
    <xf numFmtId="0" fontId="21" fillId="0" borderId="0" xfId="0" applyFont="1" applyAlignment="1">
      <alignment horizontal="justify" vertical="top" wrapText="1"/>
    </xf>
    <xf numFmtId="0" fontId="16" fillId="3" borderId="6" xfId="0" applyFont="1" applyFill="1" applyBorder="1" applyAlignment="1" applyProtection="1">
      <alignment horizontal="left" vertical="top" wrapText="1"/>
    </xf>
    <xf numFmtId="4" fontId="16" fillId="3" borderId="6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4" borderId="6" xfId="0" applyFont="1" applyFill="1" applyBorder="1" applyAlignment="1" applyProtection="1">
      <alignment vertical="top" wrapText="1"/>
    </xf>
    <xf numFmtId="4" fontId="24" fillId="4" borderId="6" xfId="0" applyNumberFormat="1" applyFont="1" applyFill="1" applyBorder="1" applyAlignment="1" applyProtection="1">
      <alignment horizontal="center"/>
    </xf>
    <xf numFmtId="4" fontId="24" fillId="4" borderId="6" xfId="0" applyNumberFormat="1" applyFont="1" applyFill="1" applyBorder="1" applyAlignment="1" applyProtection="1">
      <alignment horizontal="right"/>
      <protection locked="0"/>
    </xf>
    <xf numFmtId="4" fontId="23" fillId="4" borderId="6" xfId="0" applyNumberFormat="1" applyFont="1" applyFill="1" applyBorder="1" applyAlignment="1" applyProtection="1">
      <alignment horizontal="right"/>
    </xf>
    <xf numFmtId="4" fontId="23" fillId="4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top" wrapText="1"/>
    </xf>
    <xf numFmtId="0" fontId="25" fillId="4" borderId="4" xfId="0" applyFont="1" applyFill="1" applyBorder="1" applyAlignment="1">
      <alignment horizontal="justify"/>
    </xf>
    <xf numFmtId="4" fontId="3" fillId="4" borderId="4" xfId="0" applyNumberFormat="1" applyFont="1" applyFill="1" applyBorder="1" applyAlignment="1" applyProtection="1">
      <alignment horizontal="center"/>
    </xf>
    <xf numFmtId="4" fontId="3" fillId="4" borderId="4" xfId="0" applyNumberFormat="1" applyFont="1" applyFill="1" applyBorder="1" applyAlignment="1" applyProtection="1">
      <alignment horizontal="right"/>
      <protection locked="0"/>
    </xf>
    <xf numFmtId="4" fontId="4" fillId="4" borderId="8" xfId="0" applyNumberFormat="1" applyFont="1" applyFill="1" applyBorder="1" applyAlignment="1" applyProtection="1">
      <alignment horizontal="right"/>
    </xf>
    <xf numFmtId="4" fontId="4" fillId="4" borderId="0" xfId="0" applyNumberFormat="1" applyFont="1" applyFill="1" applyBorder="1" applyAlignment="1" applyProtection="1">
      <alignment horizontal="right"/>
    </xf>
    <xf numFmtId="0" fontId="18" fillId="2" borderId="5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justify"/>
    </xf>
    <xf numFmtId="4" fontId="19" fillId="2" borderId="5" xfId="0" applyNumberFormat="1" applyFont="1" applyFill="1" applyBorder="1" applyAlignment="1" applyProtection="1">
      <alignment horizontal="center"/>
    </xf>
    <xf numFmtId="4" fontId="19" fillId="2" borderId="5" xfId="0" applyNumberFormat="1" applyFont="1" applyFill="1" applyBorder="1" applyAlignment="1" applyProtection="1">
      <alignment horizontal="right"/>
      <protection locked="0"/>
    </xf>
    <xf numFmtId="4" fontId="20" fillId="2" borderId="5" xfId="0" applyNumberFormat="1" applyFont="1" applyFill="1" applyBorder="1" applyAlignment="1" applyProtection="1">
      <alignment horizontal="right"/>
    </xf>
    <xf numFmtId="4" fontId="20" fillId="2" borderId="0" xfId="0" applyNumberFormat="1" applyFont="1" applyFill="1" applyBorder="1" applyAlignment="1" applyProtection="1">
      <alignment horizontal="right"/>
    </xf>
    <xf numFmtId="0" fontId="20" fillId="2" borderId="6" xfId="0" applyFont="1" applyFill="1" applyBorder="1" applyAlignment="1" applyProtection="1">
      <alignment vertical="top" wrapText="1"/>
    </xf>
    <xf numFmtId="0" fontId="19" fillId="2" borderId="6" xfId="0" applyNumberFormat="1" applyFont="1" applyFill="1" applyBorder="1" applyAlignment="1" applyProtection="1">
      <alignment horizontal="left" vertical="top"/>
    </xf>
    <xf numFmtId="2" fontId="19" fillId="2" borderId="6" xfId="0" applyNumberFormat="1" applyFont="1" applyFill="1" applyBorder="1" applyAlignment="1" applyProtection="1">
      <alignment horizontal="center"/>
    </xf>
    <xf numFmtId="4" fontId="19" fillId="2" borderId="6" xfId="0" applyNumberFormat="1" applyFont="1" applyFill="1" applyBorder="1" applyAlignment="1" applyProtection="1">
      <alignment horizontal="right"/>
      <protection locked="0"/>
    </xf>
    <xf numFmtId="4" fontId="20" fillId="2" borderId="6" xfId="0" applyNumberFormat="1" applyFont="1" applyFill="1" applyBorder="1" applyAlignment="1" applyProtection="1">
      <alignment horizontal="right"/>
    </xf>
    <xf numFmtId="0" fontId="19" fillId="0" borderId="0" xfId="0" applyFont="1" applyProtection="1"/>
    <xf numFmtId="0" fontId="26" fillId="2" borderId="5" xfId="0" applyFont="1" applyFill="1" applyBorder="1"/>
    <xf numFmtId="2" fontId="19" fillId="2" borderId="5" xfId="0" applyNumberFormat="1" applyFont="1" applyFill="1" applyBorder="1" applyAlignment="1" applyProtection="1">
      <alignment horizontal="center"/>
    </xf>
    <xf numFmtId="0" fontId="26" fillId="2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left" vertical="top" wrapText="1"/>
    </xf>
    <xf numFmtId="2" fontId="24" fillId="4" borderId="6" xfId="0" applyNumberFormat="1" applyFont="1" applyFill="1" applyBorder="1" applyAlignment="1" applyProtection="1">
      <alignment horizontal="center"/>
    </xf>
    <xf numFmtId="0" fontId="24" fillId="0" borderId="0" xfId="0" applyFont="1" applyProtection="1"/>
    <xf numFmtId="0" fontId="17" fillId="3" borderId="0" xfId="0" applyFont="1" applyFill="1" applyAlignment="1">
      <alignment horizontal="left" vertical="top" wrapText="1"/>
    </xf>
    <xf numFmtId="2" fontId="16" fillId="2" borderId="6" xfId="0" applyNumberFormat="1" applyFont="1" applyFill="1" applyBorder="1" applyAlignment="1" applyProtection="1">
      <alignment horizontal="center"/>
    </xf>
    <xf numFmtId="0" fontId="18" fillId="3" borderId="0" xfId="0" applyFont="1" applyFill="1" applyAlignment="1">
      <alignment horizontal="left" vertical="top" wrapText="1"/>
    </xf>
    <xf numFmtId="4" fontId="3" fillId="0" borderId="5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0" fontId="25" fillId="0" borderId="0" xfId="0" applyFont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17" fillId="0" borderId="0" xfId="0" applyFont="1" applyAlignment="1">
      <alignment horizontal="justify" vertical="top" wrapText="1"/>
    </xf>
    <xf numFmtId="0" fontId="16" fillId="2" borderId="6" xfId="0" applyFont="1" applyFill="1" applyBorder="1" applyAlignment="1" applyProtection="1">
      <alignment horizontal="left" vertical="top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15" fillId="0" borderId="0" xfId="0" applyFont="1" applyFill="1" applyBorder="1" applyAlignment="1" applyProtection="1">
      <alignment vertical="top" wrapText="1"/>
    </xf>
    <xf numFmtId="4" fontId="16" fillId="0" borderId="0" xfId="0" applyNumberFormat="1" applyFont="1" applyFill="1" applyBorder="1" applyAlignment="1" applyProtection="1">
      <alignment horizontal="center"/>
    </xf>
    <xf numFmtId="4" fontId="16" fillId="0" borderId="0" xfId="0" applyNumberFormat="1" applyFont="1" applyFill="1" applyBorder="1" applyAlignment="1" applyProtection="1">
      <alignment horizontal="right"/>
      <protection locked="0"/>
    </xf>
    <xf numFmtId="4" fontId="15" fillId="0" borderId="0" xfId="0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left"/>
    </xf>
    <xf numFmtId="0" fontId="3" fillId="0" borderId="0" xfId="0" applyFont="1" applyAlignment="1" applyProtection="1">
      <alignment vertical="top" wrapText="1"/>
    </xf>
    <xf numFmtId="0" fontId="28" fillId="0" borderId="0" xfId="0" applyFont="1" applyAlignment="1">
      <alignment vertical="top" wrapText="1"/>
    </xf>
    <xf numFmtId="4" fontId="6" fillId="0" borderId="0" xfId="0" applyNumberFormat="1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/>
    <xf numFmtId="165" fontId="1" fillId="0" borderId="5" xfId="1" applyNumberFormat="1" applyFont="1" applyBorder="1"/>
    <xf numFmtId="165" fontId="1" fillId="0" borderId="0" xfId="1" applyNumberFormat="1" applyFont="1" applyBorder="1"/>
    <xf numFmtId="4" fontId="10" fillId="0" borderId="9" xfId="0" applyNumberFormat="1" applyFont="1" applyBorder="1" applyProtection="1"/>
    <xf numFmtId="4" fontId="6" fillId="0" borderId="0" xfId="0" applyNumberFormat="1" applyFont="1" applyBorder="1" applyAlignment="1" applyProtection="1">
      <alignment horizontal="left" vertical="top" wrapText="1"/>
    </xf>
    <xf numFmtId="0" fontId="20" fillId="2" borderId="6" xfId="0" applyFont="1" applyFill="1" applyBorder="1" applyAlignment="1" applyProtection="1">
      <alignment horizontal="left" vertical="top" wrapText="1"/>
    </xf>
    <xf numFmtId="0" fontId="11" fillId="3" borderId="0" xfId="0" applyFont="1" applyFill="1" applyAlignment="1">
      <alignment horizontal="left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49" fontId="3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" fontId="10" fillId="0" borderId="0" xfId="0" applyNumberFormat="1" applyFont="1" applyFill="1" applyBorder="1" applyAlignment="1" applyProtection="1">
      <alignment horizontal="left"/>
      <protection locked="0"/>
    </xf>
    <xf numFmtId="4" fontId="15" fillId="2" borderId="6" xfId="0" applyNumberFormat="1" applyFont="1" applyFill="1" applyBorder="1" applyAlignment="1" applyProtection="1">
      <alignment horizontal="left"/>
      <protection locked="0"/>
    </xf>
    <xf numFmtId="4" fontId="13" fillId="4" borderId="6" xfId="0" applyNumberFormat="1" applyFont="1" applyFill="1" applyBorder="1" applyAlignment="1" applyProtection="1">
      <alignment horizontal="left"/>
      <protection locked="0"/>
    </xf>
    <xf numFmtId="49" fontId="13" fillId="4" borderId="7" xfId="0" applyNumberFormat="1" applyFont="1" applyFill="1" applyBorder="1" applyAlignment="1" applyProtection="1">
      <alignment horizontal="left"/>
      <protection locked="0"/>
    </xf>
    <xf numFmtId="49" fontId="15" fillId="2" borderId="5" xfId="0" applyNumberFormat="1" applyFont="1" applyFill="1" applyBorder="1" applyAlignment="1" applyProtection="1">
      <alignment horizontal="left"/>
      <protection locked="0"/>
    </xf>
    <xf numFmtId="49" fontId="10" fillId="0" borderId="0" xfId="0" applyNumberFormat="1" applyFont="1" applyBorder="1" applyAlignment="1" applyProtection="1">
      <alignment horizontal="left"/>
      <protection locked="0"/>
    </xf>
    <xf numFmtId="0" fontId="28" fillId="0" borderId="0" xfId="0" applyFont="1" applyAlignment="1">
      <alignment horizontal="left" vertical="top" wrapText="1"/>
    </xf>
    <xf numFmtId="4" fontId="15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6" fillId="0" borderId="0" xfId="0" applyNumberFormat="1" applyFont="1" applyBorder="1" applyAlignment="1" applyProtection="1">
      <alignment horizontal="left" vertical="top" wrapText="1"/>
    </xf>
    <xf numFmtId="4" fontId="0" fillId="0" borderId="0" xfId="0" applyNumberFormat="1" applyFont="1" applyBorder="1" applyAlignment="1" applyProtection="1"/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0" xfId="0" applyFont="1" applyProtection="1"/>
    <xf numFmtId="0" fontId="0" fillId="0" borderId="0" xfId="0" applyNumberFormat="1" applyFont="1" applyBorder="1" applyAlignment="1" applyProtection="1">
      <alignment horizontal="left" vertical="top"/>
    </xf>
    <xf numFmtId="1" fontId="6" fillId="0" borderId="0" xfId="0" applyNumberFormat="1" applyFont="1" applyBorder="1" applyAlignment="1">
      <alignment horizontal="left" vertical="top"/>
    </xf>
    <xf numFmtId="4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/>
    <xf numFmtId="4" fontId="0" fillId="0" borderId="0" xfId="0" applyNumberFormat="1" applyFont="1" applyBorder="1" applyAlignment="1" applyProtection="1">
      <alignment vertical="top" wrapText="1"/>
    </xf>
    <xf numFmtId="49" fontId="3" fillId="0" borderId="4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/>
    <xf numFmtId="0" fontId="1" fillId="0" borderId="0" xfId="0" applyFont="1" applyAlignment="1">
      <alignment horizontal="left"/>
    </xf>
    <xf numFmtId="49" fontId="10" fillId="3" borderId="0" xfId="0" applyNumberFormat="1" applyFont="1" applyFill="1" applyAlignment="1" applyProtection="1">
      <alignment horizontal="left"/>
      <protection locked="0"/>
    </xf>
    <xf numFmtId="165" fontId="1" fillId="0" borderId="9" xfId="1" applyNumberFormat="1" applyFont="1" applyBorder="1"/>
    <xf numFmtId="2" fontId="15" fillId="3" borderId="6" xfId="0" applyNumberFormat="1" applyFont="1" applyFill="1" applyBorder="1" applyAlignment="1" applyProtection="1">
      <alignment horizontal="left"/>
    </xf>
    <xf numFmtId="49" fontId="3" fillId="0" borderId="5" xfId="0" applyNumberFormat="1" applyFont="1" applyBorder="1" applyAlignment="1" applyProtection="1">
      <alignment horizontal="left"/>
      <protection locked="0"/>
    </xf>
    <xf numFmtId="4" fontId="15" fillId="3" borderId="6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justify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49" fontId="15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justify" vertical="top" wrapText="1"/>
    </xf>
    <xf numFmtId="49" fontId="15" fillId="3" borderId="6" xfId="0" applyNumberFormat="1" applyFont="1" applyFill="1" applyBorder="1" applyAlignment="1" applyProtection="1">
      <alignment horizontal="left"/>
      <protection locked="0"/>
    </xf>
    <xf numFmtId="49" fontId="15" fillId="2" borderId="6" xfId="0" applyNumberFormat="1" applyFont="1" applyFill="1" applyBorder="1" applyAlignment="1" applyProtection="1">
      <alignment horizontal="left"/>
      <protection locked="0"/>
    </xf>
    <xf numFmtId="165" fontId="1" fillId="0" borderId="0" xfId="1" applyNumberFormat="1" applyFont="1"/>
    <xf numFmtId="49" fontId="15" fillId="3" borderId="6" xfId="0" applyNumberFormat="1" applyFont="1" applyFill="1" applyBorder="1" applyAlignment="1" applyProtection="1">
      <alignment horizontal="left"/>
    </xf>
    <xf numFmtId="0" fontId="30" fillId="0" borderId="0" xfId="0" applyFont="1" applyBorder="1" applyAlignment="1" applyProtection="1">
      <alignment vertical="top" wrapText="1"/>
    </xf>
    <xf numFmtId="4" fontId="6" fillId="0" borderId="0" xfId="0" applyNumberFormat="1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20" fillId="2" borderId="6" xfId="0" applyFont="1" applyFill="1" applyBorder="1" applyAlignment="1" applyProtection="1">
      <alignment horizontal="left" vertical="top" wrapText="1"/>
    </xf>
    <xf numFmtId="0" fontId="11" fillId="3" borderId="0" xfId="0" applyFont="1" applyFill="1" applyAlignment="1">
      <alignment horizontal="left" wrapText="1"/>
    </xf>
    <xf numFmtId="0" fontId="15" fillId="2" borderId="6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 applyProtection="1">
      <alignment horizontal="left" vertical="top" wrapText="1"/>
    </xf>
    <xf numFmtId="0" fontId="26" fillId="2" borderId="5" xfId="0" applyFont="1" applyFill="1" applyBorder="1" applyAlignment="1">
      <alignment horizontal="left"/>
    </xf>
    <xf numFmtId="0" fontId="26" fillId="2" borderId="5" xfId="0" applyFont="1" applyFill="1" applyBorder="1" applyAlignment="1">
      <alignment horizontal="left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3" fillId="4" borderId="8" xfId="0" applyFont="1" applyFill="1" applyBorder="1" applyAlignment="1" applyProtection="1">
      <alignment horizontal="left" vertical="top" wrapText="1"/>
    </xf>
    <xf numFmtId="0" fontId="15" fillId="2" borderId="5" xfId="0" applyFont="1" applyFill="1" applyBorder="1" applyAlignment="1" applyProtection="1">
      <alignment horizontal="left" vertical="top" wrapText="1"/>
    </xf>
  </cellXfs>
  <cellStyles count="2">
    <cellStyle name="Navadno" xfId="0" builtinId="0"/>
    <cellStyle name="Valuta" xfId="1" builtinId="4"/>
  </cellStyles>
  <dxfs count="3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view="pageBreakPreview" zoomScale="115" zoomScaleSheetLayoutView="115" workbookViewId="0">
      <selection activeCell="E13" sqref="E13"/>
    </sheetView>
  </sheetViews>
  <sheetFormatPr defaultColWidth="11.28515625" defaultRowHeight="13.5" x14ac:dyDescent="0.2"/>
  <cols>
    <col min="1" max="1" width="5.85546875" style="18" customWidth="1"/>
    <col min="2" max="2" width="45.140625" style="174" customWidth="1"/>
    <col min="3" max="3" width="10.7109375" style="7" customWidth="1"/>
    <col min="4" max="4" width="12.7109375" style="60" customWidth="1"/>
    <col min="5" max="6" width="12.7109375" style="7" customWidth="1"/>
    <col min="7" max="7" width="34.140625" style="6" customWidth="1"/>
    <col min="8" max="8" width="24.140625" style="7" customWidth="1"/>
    <col min="9" max="9" width="16" style="7" customWidth="1"/>
    <col min="10" max="14" width="11.28515625" style="7" customWidth="1"/>
    <col min="15" max="15" width="12" style="7" customWidth="1"/>
    <col min="16" max="16384" width="11.28515625" style="7"/>
  </cols>
  <sheetData>
    <row r="1" spans="1:7" x14ac:dyDescent="0.2">
      <c r="A1" s="1"/>
      <c r="B1" s="2"/>
      <c r="C1" s="3"/>
      <c r="D1" s="4"/>
      <c r="E1" s="5"/>
      <c r="F1" s="5"/>
    </row>
    <row r="2" spans="1:7" s="14" customFormat="1" ht="18" x14ac:dyDescent="0.2">
      <c r="A2" s="8" t="s">
        <v>72</v>
      </c>
      <c r="B2" s="9"/>
      <c r="C2" s="10"/>
      <c r="D2" s="11"/>
      <c r="E2" s="12"/>
      <c r="F2" s="12"/>
      <c r="G2" s="13"/>
    </row>
    <row r="3" spans="1:7" s="14" customFormat="1" ht="18" x14ac:dyDescent="0.2">
      <c r="A3" s="8"/>
      <c r="B3" s="9"/>
      <c r="C3" s="10"/>
      <c r="D3" s="11"/>
      <c r="E3" s="12"/>
      <c r="F3" s="12"/>
      <c r="G3" s="13"/>
    </row>
    <row r="4" spans="1:7" s="14" customFormat="1" ht="29.25" customHeight="1" x14ac:dyDescent="0.2">
      <c r="A4" s="15" t="s">
        <v>180</v>
      </c>
      <c r="B4" s="9"/>
      <c r="C4" s="10"/>
      <c r="D4" s="11"/>
      <c r="E4" s="12"/>
      <c r="F4" s="12"/>
      <c r="G4" s="13"/>
    </row>
    <row r="5" spans="1:7" s="14" customFormat="1" ht="51.75" customHeight="1" x14ac:dyDescent="0.2">
      <c r="A5" s="231" t="s">
        <v>181</v>
      </c>
      <c r="B5" s="231"/>
      <c r="C5" s="231"/>
      <c r="D5" s="231"/>
      <c r="E5" s="231"/>
      <c r="F5" s="176"/>
      <c r="G5" s="13"/>
    </row>
    <row r="6" spans="1:7" x14ac:dyDescent="0.2">
      <c r="A6" s="16"/>
      <c r="B6" s="16"/>
      <c r="C6" s="17"/>
      <c r="D6" s="4"/>
      <c r="E6" s="5"/>
      <c r="F6" s="5"/>
    </row>
    <row r="7" spans="1:7" x14ac:dyDescent="0.2">
      <c r="A7" s="176"/>
      <c r="B7" s="176"/>
      <c r="C7" s="176"/>
      <c r="D7" s="176"/>
      <c r="E7" s="176"/>
      <c r="F7" s="5"/>
    </row>
    <row r="8" spans="1:7" x14ac:dyDescent="0.2">
      <c r="B8" s="2"/>
      <c r="C8" s="17"/>
      <c r="D8" s="4"/>
      <c r="E8" s="5"/>
      <c r="F8" s="5"/>
    </row>
    <row r="9" spans="1:7" s="25" customFormat="1" ht="18" x14ac:dyDescent="0.2">
      <c r="A9" s="19" t="s">
        <v>64</v>
      </c>
      <c r="B9" s="20"/>
      <c r="C9" s="21"/>
      <c r="D9" s="22"/>
      <c r="E9" s="23" t="s">
        <v>0</v>
      </c>
      <c r="F9" s="23"/>
      <c r="G9" s="24"/>
    </row>
    <row r="10" spans="1:7" x14ac:dyDescent="0.2">
      <c r="A10" s="26"/>
      <c r="B10" s="27"/>
      <c r="C10" s="17"/>
      <c r="D10" s="4"/>
      <c r="E10" s="28"/>
      <c r="F10" s="28"/>
    </row>
    <row r="11" spans="1:7" x14ac:dyDescent="0.2">
      <c r="A11" s="29"/>
      <c r="B11" s="30"/>
      <c r="C11" s="17"/>
      <c r="D11" s="4"/>
      <c r="E11" s="31" t="s">
        <v>0</v>
      </c>
      <c r="F11" s="31"/>
    </row>
    <row r="12" spans="1:7" x14ac:dyDescent="0.2">
      <c r="A12" s="1"/>
      <c r="B12" s="32"/>
      <c r="C12" s="17"/>
      <c r="D12" s="4"/>
      <c r="E12" s="5"/>
      <c r="F12" s="5"/>
    </row>
    <row r="13" spans="1:7" ht="33.75" customHeight="1" x14ac:dyDescent="0.2">
      <c r="A13" s="33" t="s">
        <v>178</v>
      </c>
      <c r="B13" s="32" t="str">
        <f>INTERVENCIJSKI_PRIKLJUČEK!B8</f>
        <v>del objekta: JUŽNI INTERVENCIJSKI CESTNI PRIKLJUČEK</v>
      </c>
      <c r="C13" s="17"/>
      <c r="D13" s="4"/>
      <c r="E13" s="34">
        <f>INTERVENCIJSKI_PRIKLJUČEK!F22</f>
        <v>0</v>
      </c>
      <c r="F13" s="35"/>
    </row>
    <row r="14" spans="1:7" ht="33.75" customHeight="1" x14ac:dyDescent="0.2">
      <c r="A14" s="33"/>
      <c r="B14" s="32"/>
      <c r="C14" s="17"/>
      <c r="D14" s="4"/>
      <c r="E14" s="180"/>
      <c r="F14" s="35"/>
    </row>
    <row r="15" spans="1:7" x14ac:dyDescent="0.2">
      <c r="A15" s="33" t="s">
        <v>179</v>
      </c>
      <c r="B15" s="32" t="str">
        <f>NEINTERVENCIJSKI_PRIKLJUČEK!B8</f>
        <v>del objekta: SEVERNI CESTNI PRIKLJUČEK</v>
      </c>
      <c r="C15" s="17"/>
      <c r="D15" s="4"/>
      <c r="E15" s="34">
        <f>NEINTERVENCIJSKI_PRIKLJUČEK!F22</f>
        <v>0</v>
      </c>
      <c r="F15" s="35"/>
    </row>
    <row r="16" spans="1:7" x14ac:dyDescent="0.2">
      <c r="A16" s="39" t="s">
        <v>0</v>
      </c>
      <c r="B16" s="40" t="s">
        <v>0</v>
      </c>
      <c r="C16" s="41"/>
      <c r="D16" s="42"/>
      <c r="E16" s="43" t="s">
        <v>0</v>
      </c>
      <c r="F16" s="44"/>
    </row>
    <row r="17" spans="1:11" x14ac:dyDescent="0.2">
      <c r="A17" s="29"/>
      <c r="B17" s="32" t="s">
        <v>1</v>
      </c>
      <c r="C17" s="45"/>
      <c r="D17" s="4"/>
      <c r="E17" s="46">
        <f>SUM(E13:E16)</f>
        <v>0</v>
      </c>
      <c r="F17" s="46"/>
    </row>
    <row r="18" spans="1:11" x14ac:dyDescent="0.2">
      <c r="A18" s="47"/>
      <c r="B18" s="48" t="s">
        <v>70</v>
      </c>
      <c r="C18" s="49"/>
      <c r="D18" s="42"/>
      <c r="E18" s="50">
        <f>E17*0.22</f>
        <v>0</v>
      </c>
      <c r="F18" s="46"/>
    </row>
    <row r="19" spans="1:11" ht="14.25" thickBot="1" x14ac:dyDescent="0.25">
      <c r="A19" s="51"/>
      <c r="B19" s="52" t="s">
        <v>2</v>
      </c>
      <c r="C19" s="53"/>
      <c r="D19" s="54"/>
      <c r="E19" s="55">
        <f>E17+E18</f>
        <v>0</v>
      </c>
      <c r="F19" s="46"/>
    </row>
    <row r="20" spans="1:11" ht="14.25" thickTop="1" x14ac:dyDescent="0.2">
      <c r="A20" s="29"/>
      <c r="B20" s="56"/>
      <c r="C20" s="57"/>
      <c r="D20" s="4"/>
      <c r="E20" s="58"/>
      <c r="F20" s="58"/>
    </row>
    <row r="21" spans="1:11" x14ac:dyDescent="0.2">
      <c r="A21" s="29"/>
      <c r="B21" s="59"/>
      <c r="C21" s="57"/>
      <c r="E21" s="61"/>
      <c r="F21" s="61"/>
    </row>
    <row r="22" spans="1:11" x14ac:dyDescent="0.2">
      <c r="B22" s="30"/>
      <c r="C22" s="31"/>
    </row>
    <row r="23" spans="1:11" x14ac:dyDescent="0.2">
      <c r="B23" s="30"/>
      <c r="C23" s="31"/>
      <c r="E23" s="62"/>
      <c r="F23" s="62"/>
    </row>
    <row r="24" spans="1:11" x14ac:dyDescent="0.2">
      <c r="B24" s="63" t="s">
        <v>3</v>
      </c>
      <c r="C24" s="31"/>
      <c r="D24" s="4"/>
      <c r="E24" s="5"/>
      <c r="F24" s="5"/>
    </row>
    <row r="25" spans="1:11" ht="45.75" customHeight="1" x14ac:dyDescent="0.2">
      <c r="B25" s="64" t="s">
        <v>6</v>
      </c>
      <c r="C25" s="31"/>
      <c r="D25" s="4"/>
      <c r="E25" s="5"/>
      <c r="F25" s="5"/>
      <c r="K25" s="65"/>
    </row>
    <row r="26" spans="1:11" x14ac:dyDescent="0.2">
      <c r="A26" s="29"/>
      <c r="B26" s="64"/>
      <c r="C26" s="17"/>
      <c r="D26" s="4"/>
      <c r="E26" s="5"/>
      <c r="F26" s="5"/>
    </row>
    <row r="27" spans="1:11" x14ac:dyDescent="0.2">
      <c r="A27" s="29"/>
      <c r="B27" s="30"/>
      <c r="C27" s="17"/>
      <c r="D27" s="4"/>
      <c r="E27" s="5"/>
      <c r="F27" s="5"/>
    </row>
    <row r="28" spans="1:11" x14ac:dyDescent="0.2">
      <c r="A28" s="29"/>
      <c r="B28" s="30"/>
      <c r="C28" s="17"/>
      <c r="D28" s="4"/>
      <c r="E28" s="5"/>
      <c r="F28" s="5"/>
    </row>
    <row r="29" spans="1:11" x14ac:dyDescent="0.2">
      <c r="A29" s="29"/>
      <c r="B29" s="30"/>
      <c r="C29" s="17"/>
      <c r="D29" s="4"/>
      <c r="E29" s="5"/>
      <c r="F29" s="5"/>
    </row>
    <row r="30" spans="1:11" x14ac:dyDescent="0.2">
      <c r="A30" s="29"/>
      <c r="B30" s="30"/>
      <c r="C30" s="17"/>
      <c r="D30" s="4"/>
      <c r="E30" s="5"/>
      <c r="F30" s="5"/>
    </row>
    <row r="31" spans="1:11" x14ac:dyDescent="0.2">
      <c r="A31" s="29"/>
      <c r="B31" s="30"/>
      <c r="C31" s="17"/>
      <c r="D31" s="4"/>
      <c r="E31" s="5"/>
      <c r="F31" s="5"/>
    </row>
    <row r="32" spans="1:11" x14ac:dyDescent="0.2">
      <c r="A32" s="29"/>
      <c r="B32" s="30"/>
      <c r="C32" s="17"/>
      <c r="D32" s="4"/>
      <c r="E32" s="5"/>
      <c r="F32" s="5"/>
    </row>
    <row r="33" spans="1:7" x14ac:dyDescent="0.2">
      <c r="A33" s="29"/>
      <c r="B33" s="30"/>
      <c r="C33" s="17"/>
      <c r="D33" s="4"/>
      <c r="E33" s="5"/>
      <c r="F33" s="5"/>
    </row>
    <row r="34" spans="1:7" x14ac:dyDescent="0.2">
      <c r="A34" s="29"/>
      <c r="B34" s="30"/>
      <c r="C34" s="17"/>
      <c r="D34" s="4"/>
      <c r="E34" s="5"/>
      <c r="F34" s="5"/>
    </row>
    <row r="35" spans="1:7" x14ac:dyDescent="0.2">
      <c r="A35" s="135"/>
      <c r="B35" s="126"/>
      <c r="C35" s="91"/>
      <c r="D35" s="69"/>
      <c r="E35" s="75"/>
      <c r="F35" s="75"/>
    </row>
    <row r="36" spans="1:7" x14ac:dyDescent="0.2">
      <c r="A36" s="135"/>
      <c r="B36" s="126"/>
      <c r="C36" s="91"/>
      <c r="D36" s="69"/>
      <c r="E36" s="75"/>
      <c r="F36" s="75"/>
    </row>
    <row r="37" spans="1:7" x14ac:dyDescent="0.2">
      <c r="A37" s="135"/>
      <c r="B37" s="126"/>
      <c r="C37" s="91"/>
      <c r="D37" s="69"/>
      <c r="E37" s="75"/>
      <c r="F37" s="75"/>
    </row>
    <row r="38" spans="1:7" x14ac:dyDescent="0.2">
      <c r="A38" s="135"/>
      <c r="B38" s="126"/>
      <c r="C38" s="91"/>
      <c r="D38" s="69"/>
      <c r="E38" s="75"/>
      <c r="F38" s="75"/>
    </row>
    <row r="39" spans="1:7" x14ac:dyDescent="0.2">
      <c r="A39" s="135"/>
      <c r="B39" s="126"/>
      <c r="C39" s="91"/>
      <c r="D39" s="69"/>
      <c r="E39" s="75"/>
      <c r="F39" s="75"/>
    </row>
    <row r="40" spans="1:7" x14ac:dyDescent="0.2">
      <c r="A40" s="135"/>
      <c r="B40" s="126"/>
      <c r="C40" s="91"/>
      <c r="D40" s="69"/>
      <c r="E40" s="75"/>
      <c r="F40" s="75"/>
    </row>
    <row r="41" spans="1:7" x14ac:dyDescent="0.2">
      <c r="A41" s="135"/>
      <c r="B41" s="126"/>
      <c r="C41" s="91"/>
      <c r="D41" s="69"/>
      <c r="E41" s="75"/>
      <c r="F41" s="75"/>
    </row>
    <row r="42" spans="1:7" x14ac:dyDescent="0.2">
      <c r="A42" s="135"/>
      <c r="B42" s="126"/>
      <c r="C42" s="91"/>
      <c r="D42" s="69"/>
      <c r="E42" s="75"/>
      <c r="F42" s="75"/>
      <c r="G42" s="7"/>
    </row>
    <row r="43" spans="1:7" x14ac:dyDescent="0.2">
      <c r="A43" s="135"/>
      <c r="B43" s="126"/>
      <c r="C43" s="91"/>
      <c r="D43" s="69"/>
      <c r="E43" s="75"/>
      <c r="F43" s="75"/>
      <c r="G43" s="7"/>
    </row>
    <row r="44" spans="1:7" x14ac:dyDescent="0.2">
      <c r="A44" s="135"/>
      <c r="B44" s="126"/>
      <c r="C44" s="91"/>
      <c r="D44" s="69"/>
      <c r="E44" s="75"/>
      <c r="F44" s="75"/>
      <c r="G44" s="7"/>
    </row>
    <row r="45" spans="1:7" x14ac:dyDescent="0.2">
      <c r="A45" s="135"/>
      <c r="B45" s="126"/>
      <c r="C45" s="91"/>
      <c r="D45" s="69"/>
      <c r="E45" s="75"/>
      <c r="F45" s="75"/>
      <c r="G45" s="7"/>
    </row>
    <row r="46" spans="1:7" x14ac:dyDescent="0.2">
      <c r="A46" s="135"/>
      <c r="B46" s="126"/>
      <c r="C46" s="91"/>
      <c r="D46" s="69"/>
      <c r="E46" s="75"/>
      <c r="F46" s="75"/>
      <c r="G46" s="7"/>
    </row>
    <row r="47" spans="1:7" x14ac:dyDescent="0.2">
      <c r="A47" s="135"/>
      <c r="B47" s="126"/>
      <c r="C47" s="91"/>
      <c r="D47" s="69"/>
      <c r="E47" s="75"/>
      <c r="F47" s="75"/>
      <c r="G47" s="7"/>
    </row>
    <row r="48" spans="1:7" x14ac:dyDescent="0.2">
      <c r="A48" s="135"/>
      <c r="B48" s="126"/>
      <c r="C48" s="91"/>
      <c r="D48" s="69"/>
      <c r="E48" s="75"/>
      <c r="F48" s="75"/>
      <c r="G48" s="7"/>
    </row>
    <row r="49" spans="1:7" x14ac:dyDescent="0.2">
      <c r="A49" s="135"/>
      <c r="B49" s="126"/>
      <c r="C49" s="91"/>
      <c r="D49" s="69"/>
      <c r="E49" s="75"/>
      <c r="F49" s="75"/>
      <c r="G49" s="7"/>
    </row>
    <row r="50" spans="1:7" x14ac:dyDescent="0.2">
      <c r="A50" s="135"/>
      <c r="B50" s="126"/>
      <c r="C50" s="91"/>
      <c r="D50" s="69"/>
      <c r="E50" s="75"/>
      <c r="F50" s="75"/>
      <c r="G50" s="7"/>
    </row>
    <row r="51" spans="1:7" x14ac:dyDescent="0.2">
      <c r="A51" s="135"/>
      <c r="B51" s="126"/>
      <c r="C51" s="91"/>
      <c r="D51" s="69"/>
      <c r="E51" s="75"/>
      <c r="F51" s="75"/>
      <c r="G51" s="7"/>
    </row>
    <row r="52" spans="1:7" x14ac:dyDescent="0.2">
      <c r="A52" s="135"/>
      <c r="B52" s="126"/>
      <c r="C52" s="91"/>
      <c r="D52" s="69"/>
      <c r="E52" s="75"/>
      <c r="F52" s="75"/>
      <c r="G52" s="7"/>
    </row>
    <row r="53" spans="1:7" x14ac:dyDescent="0.2">
      <c r="A53" s="135"/>
      <c r="B53" s="126"/>
      <c r="C53" s="91"/>
      <c r="D53" s="69"/>
      <c r="E53" s="75"/>
      <c r="F53" s="75"/>
      <c r="G53" s="7"/>
    </row>
    <row r="54" spans="1:7" x14ac:dyDescent="0.2">
      <c r="A54" s="135"/>
      <c r="B54" s="126"/>
      <c r="C54" s="91"/>
      <c r="D54" s="69"/>
      <c r="E54" s="75"/>
      <c r="F54" s="75"/>
      <c r="G54" s="7"/>
    </row>
    <row r="55" spans="1:7" x14ac:dyDescent="0.2">
      <c r="A55" s="135"/>
      <c r="B55" s="126"/>
      <c r="C55" s="91"/>
      <c r="D55" s="69"/>
      <c r="E55" s="75"/>
      <c r="F55" s="75"/>
      <c r="G55" s="7"/>
    </row>
    <row r="56" spans="1:7" x14ac:dyDescent="0.2">
      <c r="A56" s="135"/>
      <c r="B56" s="126"/>
      <c r="C56" s="91"/>
      <c r="D56" s="69"/>
      <c r="E56" s="75"/>
      <c r="F56" s="75"/>
      <c r="G56" s="7"/>
    </row>
    <row r="57" spans="1:7" x14ac:dyDescent="0.2">
      <c r="A57" s="135"/>
      <c r="B57" s="126"/>
      <c r="C57" s="91"/>
      <c r="D57" s="69"/>
      <c r="E57" s="75"/>
      <c r="F57" s="75"/>
      <c r="G57" s="7"/>
    </row>
    <row r="58" spans="1:7" x14ac:dyDescent="0.2">
      <c r="A58" s="135"/>
      <c r="B58" s="126"/>
      <c r="C58" s="91"/>
      <c r="D58" s="69"/>
      <c r="E58" s="75"/>
      <c r="F58" s="75"/>
      <c r="G58" s="7"/>
    </row>
    <row r="59" spans="1:7" x14ac:dyDescent="0.2">
      <c r="A59" s="135"/>
      <c r="B59" s="126"/>
      <c r="C59" s="91"/>
      <c r="D59" s="69"/>
      <c r="E59" s="75"/>
      <c r="F59" s="75"/>
      <c r="G59" s="7"/>
    </row>
    <row r="60" spans="1:7" x14ac:dyDescent="0.2">
      <c r="A60" s="135"/>
      <c r="B60" s="126"/>
      <c r="C60" s="91"/>
      <c r="D60" s="69"/>
      <c r="E60" s="75"/>
      <c r="F60" s="75"/>
      <c r="G60" s="7"/>
    </row>
    <row r="61" spans="1:7" x14ac:dyDescent="0.2">
      <c r="A61" s="135"/>
      <c r="B61" s="126"/>
      <c r="C61" s="91"/>
      <c r="D61" s="69"/>
      <c r="E61" s="75"/>
      <c r="F61" s="75"/>
      <c r="G61" s="7"/>
    </row>
    <row r="62" spans="1:7" x14ac:dyDescent="0.2">
      <c r="A62" s="135"/>
      <c r="B62" s="126"/>
      <c r="C62" s="91"/>
      <c r="D62" s="69"/>
      <c r="E62" s="75"/>
      <c r="F62" s="75"/>
      <c r="G62" s="7"/>
    </row>
    <row r="63" spans="1:7" x14ac:dyDescent="0.2">
      <c r="A63" s="135"/>
      <c r="B63" s="126"/>
      <c r="C63" s="91"/>
      <c r="D63" s="69"/>
      <c r="E63" s="75"/>
      <c r="F63" s="75"/>
      <c r="G63" s="7"/>
    </row>
    <row r="64" spans="1:7" x14ac:dyDescent="0.2">
      <c r="A64" s="135"/>
      <c r="B64" s="126"/>
      <c r="C64" s="31"/>
      <c r="D64" s="69"/>
      <c r="E64" s="75"/>
      <c r="F64" s="75"/>
      <c r="G64" s="7"/>
    </row>
    <row r="65" spans="1:7" x14ac:dyDescent="0.2">
      <c r="A65" s="135"/>
      <c r="B65" s="126"/>
      <c r="C65" s="31"/>
      <c r="D65" s="69"/>
      <c r="E65" s="75"/>
      <c r="F65" s="75"/>
      <c r="G65" s="7"/>
    </row>
    <row r="66" spans="1:7" x14ac:dyDescent="0.2">
      <c r="A66" s="135"/>
      <c r="B66" s="126"/>
      <c r="C66" s="31"/>
      <c r="D66" s="69"/>
      <c r="E66" s="75"/>
      <c r="F66" s="75"/>
      <c r="G66" s="7"/>
    </row>
    <row r="67" spans="1:7" x14ac:dyDescent="0.2">
      <c r="A67" s="135"/>
      <c r="B67" s="126"/>
      <c r="C67" s="31"/>
      <c r="D67" s="69"/>
      <c r="E67" s="75"/>
      <c r="F67" s="75"/>
      <c r="G67" s="7"/>
    </row>
    <row r="68" spans="1:7" x14ac:dyDescent="0.2">
      <c r="A68" s="135"/>
      <c r="B68" s="126"/>
      <c r="C68" s="31"/>
      <c r="D68" s="69"/>
      <c r="E68" s="75"/>
      <c r="F68" s="75"/>
      <c r="G68" s="7"/>
    </row>
    <row r="69" spans="1:7" x14ac:dyDescent="0.2">
      <c r="A69" s="135"/>
      <c r="B69" s="126"/>
      <c r="C69" s="31"/>
      <c r="D69" s="69"/>
      <c r="E69" s="75"/>
      <c r="F69" s="75"/>
      <c r="G69" s="7"/>
    </row>
    <row r="70" spans="1:7" x14ac:dyDescent="0.2">
      <c r="A70" s="135"/>
      <c r="B70" s="126"/>
      <c r="C70" s="31"/>
      <c r="D70" s="69"/>
      <c r="E70" s="75"/>
      <c r="F70" s="75"/>
      <c r="G70" s="7"/>
    </row>
  </sheetData>
  <mergeCells count="1">
    <mergeCell ref="A5:E5"/>
  </mergeCells>
  <conditionalFormatting sqref="D1:F65045">
    <cfRule type="cellIs" dxfId="342" priority="178" stopIfTrue="1" operator="equal">
      <formula>0</formula>
    </cfRule>
  </conditionalFormatting>
  <pageMargins left="0.74803149606299213" right="0.74803149606299213" top="0.78740157480314965" bottom="0.78740157480314965" header="0.23622047244094491" footer="0.23622047244094491"/>
  <pageSetup paperSize="9" scale="91" firstPageNumber="0" orientation="portrait" r:id="rId1"/>
  <headerFooter alignWithMargins="0">
    <oddHeader>&amp;L&amp;"Times New Roman,Krepko"&amp;12       &amp;"-,Krepko"   STANDARD d.o.o.&amp;C&amp;"Calibri,Običajno"&amp;12št. načrta: &amp;"Calibri,Krepko"46/2017-IN&amp;R&amp;"-,Običajno"&amp;12stran:&amp;"-,Krepko"&amp;P/&amp;N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2"/>
  <sheetViews>
    <sheetView view="pageBreakPreview" topLeftCell="A310" zoomScale="115" zoomScaleSheetLayoutView="115" workbookViewId="0">
      <selection activeCell="H327" sqref="H327"/>
    </sheetView>
  </sheetViews>
  <sheetFormatPr defaultColWidth="11.28515625" defaultRowHeight="13.5" x14ac:dyDescent="0.2"/>
  <cols>
    <col min="1" max="1" width="8.7109375" style="187" customWidth="1"/>
    <col min="2" max="2" width="5.85546875" style="18" customWidth="1"/>
    <col min="3" max="3" width="45.140625" style="174" customWidth="1"/>
    <col min="4" max="4" width="10.7109375" style="7" customWidth="1"/>
    <col min="5" max="5" width="12.7109375" style="60" customWidth="1"/>
    <col min="6" max="7" width="12.7109375" style="7" customWidth="1"/>
    <col min="8" max="8" width="34.140625" style="7" customWidth="1"/>
    <col min="9" max="9" width="24.140625" style="7" customWidth="1"/>
    <col min="10" max="10" width="16" style="7" customWidth="1"/>
    <col min="11" max="15" width="11.28515625" style="7" customWidth="1"/>
    <col min="16" max="16" width="12" style="7" customWidth="1"/>
    <col min="17" max="16384" width="11.28515625" style="7"/>
  </cols>
  <sheetData>
    <row r="1" spans="1:7" x14ac:dyDescent="0.2">
      <c r="B1" s="1"/>
      <c r="C1" s="2"/>
      <c r="D1" s="3"/>
      <c r="E1" s="4"/>
      <c r="F1" s="5"/>
      <c r="G1" s="5"/>
    </row>
    <row r="2" spans="1:7" s="202" customFormat="1" ht="18" x14ac:dyDescent="0.2">
      <c r="A2" s="199"/>
      <c r="B2" s="8" t="s">
        <v>72</v>
      </c>
      <c r="C2" s="9"/>
      <c r="D2" s="200"/>
      <c r="E2" s="201"/>
      <c r="F2" s="177"/>
      <c r="G2" s="177"/>
    </row>
    <row r="3" spans="1:7" s="202" customFormat="1" ht="18" x14ac:dyDescent="0.2">
      <c r="A3" s="187"/>
      <c r="B3" s="8"/>
      <c r="C3" s="9"/>
      <c r="D3" s="200"/>
      <c r="E3" s="201"/>
      <c r="F3" s="177"/>
      <c r="G3" s="177"/>
    </row>
    <row r="4" spans="1:7" s="202" customFormat="1" ht="29.25" customHeight="1" x14ac:dyDescent="0.2">
      <c r="A4" s="203"/>
      <c r="B4" s="15" t="s">
        <v>180</v>
      </c>
      <c r="C4" s="9"/>
      <c r="D4" s="200"/>
      <c r="E4" s="201"/>
      <c r="F4" s="177"/>
      <c r="G4" s="177"/>
    </row>
    <row r="5" spans="1:7" s="202" customFormat="1" ht="53.25" customHeight="1" x14ac:dyDescent="0.2">
      <c r="A5" s="199"/>
      <c r="B5" s="231" t="s">
        <v>181</v>
      </c>
      <c r="C5" s="231"/>
      <c r="D5" s="231"/>
      <c r="E5" s="231"/>
      <c r="F5" s="231"/>
      <c r="G5" s="181"/>
    </row>
    <row r="6" spans="1:7" x14ac:dyDescent="0.2">
      <c r="B6" s="16"/>
      <c r="C6" s="16"/>
      <c r="D6" s="17"/>
      <c r="E6" s="4"/>
      <c r="F6" s="5"/>
      <c r="G6" s="5"/>
    </row>
    <row r="7" spans="1:7" x14ac:dyDescent="0.2">
      <c r="C7" s="2"/>
      <c r="D7" s="17"/>
      <c r="E7" s="4"/>
      <c r="F7" s="5"/>
      <c r="G7" s="5"/>
    </row>
    <row r="8" spans="1:7" x14ac:dyDescent="0.2">
      <c r="B8" s="231" t="s">
        <v>210</v>
      </c>
      <c r="C8" s="231"/>
      <c r="D8" s="231"/>
      <c r="E8" s="231"/>
      <c r="F8" s="231"/>
      <c r="G8" s="5"/>
    </row>
    <row r="9" spans="1:7" x14ac:dyDescent="0.2">
      <c r="B9" s="181"/>
      <c r="C9" s="181"/>
      <c r="D9" s="181"/>
      <c r="E9" s="181"/>
      <c r="F9" s="181"/>
      <c r="G9" s="5"/>
    </row>
    <row r="10" spans="1:7" x14ac:dyDescent="0.2">
      <c r="C10" s="2"/>
      <c r="D10" s="17"/>
      <c r="E10" s="4"/>
      <c r="F10" s="5"/>
      <c r="G10" s="5"/>
    </row>
    <row r="11" spans="1:7" s="208" customFormat="1" ht="18" x14ac:dyDescent="0.2">
      <c r="A11" s="204"/>
      <c r="B11" s="19" t="s">
        <v>64</v>
      </c>
      <c r="C11" s="205"/>
      <c r="D11" s="206"/>
      <c r="E11" s="207"/>
      <c r="F11" s="23" t="s">
        <v>0</v>
      </c>
      <c r="G11" s="23"/>
    </row>
    <row r="12" spans="1:7" x14ac:dyDescent="0.2">
      <c r="B12" s="26"/>
      <c r="C12" s="27"/>
      <c r="D12" s="17"/>
      <c r="E12" s="4"/>
      <c r="F12" s="28"/>
      <c r="G12" s="28"/>
    </row>
    <row r="13" spans="1:7" x14ac:dyDescent="0.2">
      <c r="B13" s="29"/>
      <c r="C13" s="30"/>
      <c r="D13" s="17"/>
      <c r="E13" s="4"/>
      <c r="F13" s="31" t="s">
        <v>0</v>
      </c>
      <c r="G13" s="31"/>
    </row>
    <row r="14" spans="1:7" x14ac:dyDescent="0.2">
      <c r="B14" s="1"/>
      <c r="C14" s="32"/>
      <c r="D14" s="17"/>
      <c r="E14" s="4"/>
      <c r="F14" s="5"/>
      <c r="G14" s="5"/>
    </row>
    <row r="15" spans="1:7" x14ac:dyDescent="0.2">
      <c r="B15" s="33" t="str">
        <f>+A54</f>
        <v>1.0</v>
      </c>
      <c r="C15" s="32" t="str">
        <f>C54</f>
        <v xml:space="preserve">PREDDELA </v>
      </c>
      <c r="D15" s="17"/>
      <c r="E15" s="4"/>
      <c r="F15" s="34">
        <f>F122</f>
        <v>0</v>
      </c>
      <c r="G15" s="35"/>
    </row>
    <row r="16" spans="1:7" x14ac:dyDescent="0.2">
      <c r="B16" s="33" t="str">
        <f>+A125</f>
        <v>2.0</v>
      </c>
      <c r="C16" s="32" t="str">
        <f>C125</f>
        <v>ZEMELJSKA DELA</v>
      </c>
      <c r="D16" s="17"/>
      <c r="E16" s="4"/>
      <c r="F16" s="34">
        <f>F192</f>
        <v>0</v>
      </c>
      <c r="G16" s="35"/>
    </row>
    <row r="17" spans="2:12" x14ac:dyDescent="0.2">
      <c r="B17" s="33" t="str">
        <f>+A196</f>
        <v>3.0</v>
      </c>
      <c r="C17" s="2" t="str">
        <f>C196</f>
        <v xml:space="preserve">VOZIŠČNE KONSTRUKCIJE </v>
      </c>
      <c r="D17" s="17"/>
      <c r="E17" s="4"/>
      <c r="F17" s="36">
        <f>F257</f>
        <v>0</v>
      </c>
      <c r="G17" s="37"/>
    </row>
    <row r="18" spans="2:12" x14ac:dyDescent="0.2">
      <c r="B18" s="38" t="str">
        <f>+A261</f>
        <v>4.0</v>
      </c>
      <c r="C18" s="2" t="str">
        <f>+C261</f>
        <v>ODVODNJAVANJE</v>
      </c>
      <c r="D18" s="17"/>
      <c r="E18" s="4"/>
      <c r="F18" s="36">
        <f>+F283</f>
        <v>0</v>
      </c>
      <c r="G18" s="37"/>
    </row>
    <row r="19" spans="2:12" x14ac:dyDescent="0.2">
      <c r="B19" s="33" t="str">
        <f>+A287</f>
        <v>6.0</v>
      </c>
      <c r="C19" s="2" t="str">
        <f>C287</f>
        <v>OPREMA CEST</v>
      </c>
      <c r="D19" s="17"/>
      <c r="E19" s="4"/>
      <c r="F19" s="36">
        <f>F317</f>
        <v>0</v>
      </c>
      <c r="G19" s="37"/>
    </row>
    <row r="20" spans="2:12" x14ac:dyDescent="0.2">
      <c r="B20" s="33" t="str">
        <f>+A321</f>
        <v>7.0</v>
      </c>
      <c r="C20" s="2" t="str">
        <f>C321</f>
        <v xml:space="preserve">TUJE STORITVE </v>
      </c>
      <c r="D20" s="17"/>
      <c r="E20" s="4"/>
      <c r="F20" s="36">
        <f>F336</f>
        <v>0</v>
      </c>
      <c r="G20" s="37"/>
    </row>
    <row r="21" spans="2:12" x14ac:dyDescent="0.2">
      <c r="B21" s="39" t="s">
        <v>0</v>
      </c>
      <c r="C21" s="40" t="s">
        <v>0</v>
      </c>
      <c r="D21" s="41"/>
      <c r="E21" s="42"/>
      <c r="F21" s="43" t="s">
        <v>0</v>
      </c>
      <c r="G21" s="44"/>
    </row>
    <row r="22" spans="2:12" x14ac:dyDescent="0.2">
      <c r="B22" s="29"/>
      <c r="C22" s="32" t="s">
        <v>1</v>
      </c>
      <c r="D22" s="45"/>
      <c r="E22" s="4"/>
      <c r="F22" s="46">
        <f>SUM(F15:F21)</f>
        <v>0</v>
      </c>
      <c r="G22" s="46"/>
    </row>
    <row r="23" spans="2:12" x14ac:dyDescent="0.2">
      <c r="B23" s="47"/>
      <c r="C23" s="48" t="s">
        <v>70</v>
      </c>
      <c r="D23" s="49"/>
      <c r="E23" s="42"/>
      <c r="F23" s="50">
        <f>F22*0.22</f>
        <v>0</v>
      </c>
      <c r="G23" s="46"/>
    </row>
    <row r="24" spans="2:12" ht="14.25" thickBot="1" x14ac:dyDescent="0.25">
      <c r="B24" s="51"/>
      <c r="C24" s="52" t="s">
        <v>2</v>
      </c>
      <c r="D24" s="53"/>
      <c r="E24" s="54"/>
      <c r="F24" s="55">
        <f>F22+F23</f>
        <v>0</v>
      </c>
      <c r="G24" s="46"/>
    </row>
    <row r="25" spans="2:12" ht="14.25" thickTop="1" x14ac:dyDescent="0.2">
      <c r="B25" s="29"/>
      <c r="C25" s="56"/>
      <c r="D25" s="57"/>
      <c r="E25" s="4"/>
      <c r="F25" s="58"/>
      <c r="G25" s="58"/>
    </row>
    <row r="26" spans="2:12" x14ac:dyDescent="0.2">
      <c r="B26" s="29"/>
      <c r="C26" s="59"/>
      <c r="D26" s="57"/>
      <c r="F26" s="61"/>
      <c r="G26" s="61"/>
    </row>
    <row r="27" spans="2:12" x14ac:dyDescent="0.2">
      <c r="C27" s="30"/>
      <c r="D27" s="31"/>
    </row>
    <row r="28" spans="2:12" x14ac:dyDescent="0.2">
      <c r="C28" s="30"/>
      <c r="D28" s="31"/>
      <c r="F28" s="62"/>
      <c r="G28" s="62"/>
    </row>
    <row r="29" spans="2:12" x14ac:dyDescent="0.2">
      <c r="C29" s="63" t="s">
        <v>3</v>
      </c>
      <c r="D29" s="31"/>
      <c r="E29" s="4"/>
      <c r="F29" s="5"/>
      <c r="G29" s="5"/>
    </row>
    <row r="30" spans="2:12" ht="45.75" customHeight="1" x14ac:dyDescent="0.2">
      <c r="C30" s="209" t="s">
        <v>6</v>
      </c>
      <c r="D30" s="31"/>
      <c r="E30" s="4"/>
      <c r="F30" s="5"/>
      <c r="G30" s="5"/>
      <c r="L30" s="65"/>
    </row>
    <row r="31" spans="2:12" x14ac:dyDescent="0.2">
      <c r="B31" s="29"/>
      <c r="C31" s="209"/>
      <c r="D31" s="17"/>
      <c r="E31" s="4"/>
      <c r="F31" s="5"/>
      <c r="G31" s="5"/>
    </row>
    <row r="32" spans="2:12" x14ac:dyDescent="0.2">
      <c r="B32" s="29"/>
      <c r="C32" s="30"/>
      <c r="D32" s="17"/>
      <c r="E32" s="4"/>
      <c r="F32" s="5"/>
      <c r="G32" s="5"/>
    </row>
    <row r="33" spans="1:10" x14ac:dyDescent="0.2">
      <c r="B33" s="29"/>
      <c r="C33" s="30"/>
      <c r="D33" s="17"/>
      <c r="E33" s="4"/>
      <c r="F33" s="5"/>
      <c r="G33" s="5"/>
    </row>
    <row r="34" spans="1:10" x14ac:dyDescent="0.2">
      <c r="B34" s="29"/>
      <c r="C34" s="30"/>
      <c r="D34" s="17"/>
      <c r="E34" s="4"/>
      <c r="F34" s="5"/>
      <c r="G34" s="5"/>
    </row>
    <row r="35" spans="1:10" x14ac:dyDescent="0.2">
      <c r="B35" s="29"/>
      <c r="C35" s="30"/>
      <c r="D35" s="17"/>
      <c r="E35" s="4"/>
      <c r="F35" s="5"/>
      <c r="G35" s="5"/>
    </row>
    <row r="36" spans="1:10" x14ac:dyDescent="0.2">
      <c r="B36" s="29"/>
      <c r="C36" s="30"/>
      <c r="D36" s="17"/>
      <c r="E36" s="4"/>
      <c r="F36" s="5"/>
      <c r="G36" s="5"/>
    </row>
    <row r="37" spans="1:10" x14ac:dyDescent="0.2">
      <c r="B37" s="29"/>
      <c r="C37" s="30"/>
      <c r="D37" s="17"/>
      <c r="E37" s="4"/>
      <c r="F37" s="5"/>
      <c r="G37" s="5"/>
    </row>
    <row r="38" spans="1:10" x14ac:dyDescent="0.2">
      <c r="B38" s="29"/>
      <c r="C38" s="30"/>
      <c r="D38" s="17"/>
      <c r="E38" s="4"/>
      <c r="F38" s="5"/>
      <c r="G38" s="5"/>
    </row>
    <row r="39" spans="1:10" x14ac:dyDescent="0.2">
      <c r="B39" s="29"/>
      <c r="C39" s="30"/>
      <c r="D39" s="17"/>
      <c r="E39" s="4"/>
      <c r="F39" s="5"/>
      <c r="G39" s="5"/>
    </row>
    <row r="40" spans="1:10" x14ac:dyDescent="0.2">
      <c r="B40" s="29"/>
      <c r="C40" s="30"/>
      <c r="D40" s="17"/>
      <c r="E40" s="4"/>
      <c r="F40" s="5"/>
      <c r="G40" s="5"/>
    </row>
    <row r="41" spans="1:10" x14ac:dyDescent="0.2">
      <c r="A41" s="210" t="s">
        <v>73</v>
      </c>
      <c r="B41" s="211" t="s">
        <v>74</v>
      </c>
      <c r="C41" s="212" t="s">
        <v>7</v>
      </c>
      <c r="D41" s="66" t="s">
        <v>4</v>
      </c>
      <c r="E41" s="67" t="s">
        <v>5</v>
      </c>
      <c r="F41" s="68" t="s">
        <v>1</v>
      </c>
      <c r="G41" s="31"/>
      <c r="H41" s="31"/>
      <c r="I41" s="31"/>
      <c r="J41" s="31"/>
    </row>
    <row r="42" spans="1:10" x14ac:dyDescent="0.2">
      <c r="C42" s="63"/>
      <c r="D42" s="31"/>
      <c r="E42" s="69"/>
      <c r="F42" s="37"/>
      <c r="G42" s="37"/>
    </row>
    <row r="43" spans="1:10" x14ac:dyDescent="0.2">
      <c r="C43" s="63"/>
      <c r="D43" s="31"/>
      <c r="E43" s="69"/>
      <c r="F43" s="37"/>
      <c r="G43" s="37"/>
    </row>
    <row r="44" spans="1:10" ht="135.75" customHeight="1" x14ac:dyDescent="0.2">
      <c r="C44" s="70" t="s">
        <v>8</v>
      </c>
      <c r="D44" s="31"/>
      <c r="E44" s="69"/>
      <c r="F44" s="37"/>
      <c r="G44" s="37"/>
    </row>
    <row r="45" spans="1:10" ht="15" customHeight="1" x14ac:dyDescent="0.2">
      <c r="C45" s="63"/>
      <c r="D45" s="31"/>
      <c r="E45" s="69"/>
      <c r="F45" s="37"/>
      <c r="G45" s="37"/>
    </row>
    <row r="46" spans="1:10" ht="108" x14ac:dyDescent="0.2">
      <c r="C46" s="63" t="s">
        <v>71</v>
      </c>
      <c r="D46" s="31"/>
      <c r="E46" s="69"/>
      <c r="F46" s="37"/>
      <c r="G46" s="37"/>
    </row>
    <row r="47" spans="1:10" ht="15" customHeight="1" x14ac:dyDescent="0.2">
      <c r="C47" s="63"/>
      <c r="D47" s="31"/>
      <c r="E47" s="69"/>
      <c r="F47" s="37"/>
      <c r="G47" s="37"/>
    </row>
    <row r="48" spans="1:10" ht="150" customHeight="1" x14ac:dyDescent="0.2">
      <c r="C48" s="63" t="s">
        <v>58</v>
      </c>
      <c r="D48" s="31"/>
      <c r="E48" s="69"/>
      <c r="F48" s="37"/>
      <c r="G48" s="37"/>
    </row>
    <row r="49" spans="1:7" ht="15" customHeight="1" x14ac:dyDescent="0.2">
      <c r="C49" s="63"/>
      <c r="D49" s="31"/>
      <c r="E49" s="69"/>
      <c r="F49" s="37"/>
      <c r="G49" s="37"/>
    </row>
    <row r="50" spans="1:7" ht="27" x14ac:dyDescent="0.2">
      <c r="C50" s="63" t="s">
        <v>115</v>
      </c>
      <c r="D50" s="31"/>
      <c r="E50" s="69"/>
      <c r="F50" s="37"/>
      <c r="G50" s="37"/>
    </row>
    <row r="51" spans="1:7" ht="15" customHeight="1" x14ac:dyDescent="0.2">
      <c r="C51" s="63"/>
      <c r="D51" s="31"/>
      <c r="E51" s="69"/>
      <c r="F51" s="37"/>
      <c r="G51" s="37"/>
    </row>
    <row r="52" spans="1:7" ht="40.5" x14ac:dyDescent="0.2">
      <c r="C52" s="63" t="s">
        <v>69</v>
      </c>
      <c r="D52" s="31"/>
      <c r="E52" s="69"/>
      <c r="F52" s="37"/>
      <c r="G52" s="37"/>
    </row>
    <row r="53" spans="1:7" ht="15" customHeight="1" x14ac:dyDescent="0.2">
      <c r="C53" s="63"/>
      <c r="D53" s="31"/>
      <c r="E53" s="69"/>
      <c r="F53" s="37"/>
      <c r="G53" s="37"/>
    </row>
    <row r="54" spans="1:7" ht="15.75" customHeight="1" x14ac:dyDescent="0.25">
      <c r="A54" s="193" t="s">
        <v>59</v>
      </c>
      <c r="B54" s="71"/>
      <c r="C54" s="240" t="s">
        <v>9</v>
      </c>
      <c r="D54" s="240"/>
      <c r="E54" s="240"/>
      <c r="F54" s="241"/>
      <c r="G54" s="72"/>
    </row>
    <row r="55" spans="1:7" x14ac:dyDescent="0.2">
      <c r="A55" s="188"/>
      <c r="C55" s="63"/>
      <c r="D55" s="31"/>
      <c r="E55" s="69"/>
      <c r="F55" s="37"/>
      <c r="G55" s="37"/>
    </row>
    <row r="56" spans="1:7" ht="15" x14ac:dyDescent="0.25">
      <c r="A56" s="194" t="s">
        <v>11</v>
      </c>
      <c r="B56" s="73"/>
      <c r="C56" s="242" t="s">
        <v>10</v>
      </c>
      <c r="D56" s="242"/>
      <c r="E56" s="242"/>
      <c r="F56" s="242"/>
      <c r="G56" s="74"/>
    </row>
    <row r="57" spans="1:7" x14ac:dyDescent="0.2">
      <c r="B57" s="26"/>
      <c r="C57" s="63"/>
      <c r="D57" s="31"/>
      <c r="E57" s="69"/>
      <c r="F57" s="75"/>
      <c r="G57" s="75"/>
    </row>
    <row r="58" spans="1:7" ht="27" x14ac:dyDescent="0.2">
      <c r="A58" s="77" t="s">
        <v>75</v>
      </c>
      <c r="B58" s="77" t="s">
        <v>22</v>
      </c>
      <c r="C58" s="76" t="s">
        <v>135</v>
      </c>
      <c r="D58" s="31">
        <v>12</v>
      </c>
      <c r="E58" s="178"/>
      <c r="F58" s="178">
        <f>D58*E58</f>
        <v>0</v>
      </c>
      <c r="G58" s="179"/>
    </row>
    <row r="59" spans="1:7" x14ac:dyDescent="0.2">
      <c r="A59" s="77"/>
      <c r="B59" s="77"/>
      <c r="C59" s="76"/>
      <c r="D59" s="31"/>
      <c r="E59" s="179"/>
      <c r="F59" s="179"/>
      <c r="G59" s="179"/>
    </row>
    <row r="60" spans="1:7" ht="42.75" customHeight="1" x14ac:dyDescent="0.2">
      <c r="A60" s="77" t="s">
        <v>12</v>
      </c>
      <c r="B60" s="77" t="s">
        <v>13</v>
      </c>
      <c r="C60" s="76" t="s">
        <v>136</v>
      </c>
      <c r="D60" s="31">
        <v>2</v>
      </c>
      <c r="E60" s="178"/>
      <c r="F60" s="178">
        <f>D60*E60</f>
        <v>0</v>
      </c>
      <c r="G60" s="179"/>
    </row>
    <row r="61" spans="1:7" x14ac:dyDescent="0.2">
      <c r="A61" s="77"/>
      <c r="B61" s="77"/>
      <c r="C61" s="76"/>
      <c r="D61" s="31"/>
      <c r="E61" s="179"/>
      <c r="F61" s="179"/>
      <c r="G61" s="179"/>
    </row>
    <row r="62" spans="1:7" ht="29.25" customHeight="1" x14ac:dyDescent="0.2">
      <c r="A62" s="77" t="s">
        <v>14</v>
      </c>
      <c r="B62" s="77" t="s">
        <v>13</v>
      </c>
      <c r="C62" s="76" t="s">
        <v>137</v>
      </c>
      <c r="D62" s="31">
        <v>10</v>
      </c>
      <c r="E62" s="178">
        <v>0</v>
      </c>
      <c r="F62" s="178">
        <f>D62*E62</f>
        <v>0</v>
      </c>
      <c r="G62" s="179"/>
    </row>
    <row r="63" spans="1:7" x14ac:dyDescent="0.2">
      <c r="A63" s="189"/>
      <c r="B63" s="78"/>
      <c r="C63" s="63"/>
      <c r="D63" s="31"/>
      <c r="E63" s="69"/>
      <c r="F63" s="179"/>
      <c r="G63" s="179"/>
    </row>
    <row r="64" spans="1:7" x14ac:dyDescent="0.2">
      <c r="A64" s="189"/>
      <c r="B64" s="78"/>
      <c r="C64" s="63"/>
      <c r="D64" s="31"/>
      <c r="E64" s="69"/>
      <c r="F64" s="179"/>
      <c r="G64" s="179"/>
    </row>
    <row r="65" spans="1:8" s="85" customFormat="1" ht="15.75" thickBot="1" x14ac:dyDescent="0.3">
      <c r="A65" s="191" t="s">
        <v>11</v>
      </c>
      <c r="B65" s="79"/>
      <c r="C65" s="80" t="s">
        <v>116</v>
      </c>
      <c r="D65" s="81"/>
      <c r="E65" s="82"/>
      <c r="F65" s="83">
        <f>SUM(F56:F64)</f>
        <v>0</v>
      </c>
      <c r="G65" s="84"/>
      <c r="H65" s="152"/>
    </row>
    <row r="66" spans="1:8" ht="14.25" thickTop="1" x14ac:dyDescent="0.2">
      <c r="A66" s="189"/>
      <c r="B66" s="78"/>
      <c r="C66" s="63"/>
      <c r="D66" s="31"/>
      <c r="E66" s="69"/>
      <c r="F66" s="75"/>
      <c r="G66" s="75"/>
    </row>
    <row r="67" spans="1:8" x14ac:dyDescent="0.2">
      <c r="B67" s="78"/>
      <c r="C67" s="63"/>
      <c r="D67" s="31"/>
      <c r="E67" s="69"/>
      <c r="F67" s="75"/>
      <c r="G67" s="75"/>
    </row>
    <row r="68" spans="1:8" ht="15" x14ac:dyDescent="0.25">
      <c r="A68" s="194" t="s">
        <v>16</v>
      </c>
      <c r="B68" s="86"/>
      <c r="C68" s="87" t="s">
        <v>15</v>
      </c>
      <c r="D68" s="88"/>
      <c r="E68" s="89"/>
      <c r="F68" s="90"/>
      <c r="G68" s="84"/>
    </row>
    <row r="69" spans="1:8" x14ac:dyDescent="0.2">
      <c r="B69" s="213"/>
      <c r="C69" s="63"/>
      <c r="D69" s="91"/>
      <c r="E69" s="69"/>
      <c r="F69" s="75"/>
      <c r="G69" s="75"/>
    </row>
    <row r="70" spans="1:8" x14ac:dyDescent="0.2">
      <c r="A70" s="214" t="s">
        <v>76</v>
      </c>
      <c r="B70" s="92"/>
      <c r="C70" s="239" t="s">
        <v>77</v>
      </c>
      <c r="D70" s="239"/>
      <c r="E70" s="239"/>
      <c r="F70" s="239"/>
      <c r="G70" s="184"/>
    </row>
    <row r="71" spans="1:8" x14ac:dyDescent="0.2">
      <c r="B71" s="104"/>
      <c r="C71" s="76"/>
      <c r="D71" s="91"/>
      <c r="E71" s="69"/>
      <c r="F71" s="75"/>
      <c r="G71" s="75"/>
    </row>
    <row r="72" spans="1:8" ht="32.25" customHeight="1" x14ac:dyDescent="0.2">
      <c r="A72" s="77" t="s">
        <v>78</v>
      </c>
      <c r="B72" s="77" t="s">
        <v>17</v>
      </c>
      <c r="C72" s="76" t="s">
        <v>182</v>
      </c>
      <c r="D72" s="93">
        <v>32</v>
      </c>
      <c r="E72" s="178"/>
      <c r="F72" s="178">
        <f>D72*E72</f>
        <v>0</v>
      </c>
      <c r="G72" s="179"/>
    </row>
    <row r="73" spans="1:8" x14ac:dyDescent="0.2">
      <c r="A73" s="77"/>
      <c r="B73" s="77"/>
      <c r="C73" s="76"/>
      <c r="D73" s="93"/>
      <c r="E73" s="179"/>
      <c r="F73" s="179"/>
      <c r="G73" s="179"/>
    </row>
    <row r="74" spans="1:8" ht="27" x14ac:dyDescent="0.2">
      <c r="A74" s="77" t="s">
        <v>78</v>
      </c>
      <c r="B74" s="77" t="s">
        <v>17</v>
      </c>
      <c r="C74" s="76" t="s">
        <v>138</v>
      </c>
      <c r="D74" s="93">
        <v>6</v>
      </c>
      <c r="E74" s="178"/>
      <c r="F74" s="178">
        <f>D74*E74</f>
        <v>0</v>
      </c>
      <c r="G74" s="179"/>
    </row>
    <row r="75" spans="1:8" x14ac:dyDescent="0.2">
      <c r="A75" s="77"/>
      <c r="B75" s="77"/>
      <c r="C75" s="76"/>
      <c r="D75" s="93"/>
      <c r="E75" s="179"/>
      <c r="F75" s="179"/>
      <c r="G75" s="179"/>
    </row>
    <row r="76" spans="1:8" ht="27" x14ac:dyDescent="0.2">
      <c r="A76" s="77" t="s">
        <v>184</v>
      </c>
      <c r="B76" s="77" t="s">
        <v>22</v>
      </c>
      <c r="C76" s="76" t="s">
        <v>183</v>
      </c>
      <c r="D76" s="91">
        <v>7</v>
      </c>
      <c r="E76" s="178"/>
      <c r="F76" s="178">
        <f>D76*E76</f>
        <v>0</v>
      </c>
      <c r="G76" s="179"/>
    </row>
    <row r="77" spans="1:8" x14ac:dyDescent="0.2">
      <c r="A77" s="77"/>
      <c r="B77" s="77"/>
      <c r="C77" s="76"/>
      <c r="D77" s="91"/>
      <c r="E77" s="179"/>
      <c r="F77" s="179"/>
      <c r="G77" s="179"/>
    </row>
    <row r="78" spans="1:8" ht="27" x14ac:dyDescent="0.2">
      <c r="A78" s="77" t="s">
        <v>79</v>
      </c>
      <c r="B78" s="77" t="s">
        <v>22</v>
      </c>
      <c r="C78" s="76" t="s">
        <v>162</v>
      </c>
      <c r="D78" s="91">
        <v>12.5</v>
      </c>
      <c r="E78" s="178">
        <v>0</v>
      </c>
      <c r="F78" s="178">
        <f>D78*E78</f>
        <v>0</v>
      </c>
      <c r="G78" s="179"/>
    </row>
    <row r="79" spans="1:8" x14ac:dyDescent="0.2">
      <c r="A79" s="77"/>
      <c r="B79" s="77"/>
      <c r="C79" s="76"/>
      <c r="D79" s="91"/>
      <c r="E79" s="179"/>
      <c r="F79" s="179"/>
      <c r="G79" s="179"/>
    </row>
    <row r="80" spans="1:8" ht="14.25" x14ac:dyDescent="0.2">
      <c r="A80" s="77" t="s">
        <v>212</v>
      </c>
      <c r="B80" s="77" t="s">
        <v>22</v>
      </c>
      <c r="C80" s="186" t="s">
        <v>213</v>
      </c>
      <c r="D80" s="91">
        <v>11.5</v>
      </c>
      <c r="E80" s="178">
        <v>0</v>
      </c>
      <c r="F80" s="178">
        <f>D80*E80</f>
        <v>0</v>
      </c>
      <c r="G80" s="179"/>
    </row>
    <row r="81" spans="1:10" x14ac:dyDescent="0.2">
      <c r="A81" s="77"/>
      <c r="B81" s="77"/>
      <c r="C81" s="76"/>
      <c r="D81" s="91"/>
      <c r="E81" s="215"/>
      <c r="F81" s="215"/>
      <c r="G81" s="179"/>
    </row>
    <row r="82" spans="1:10" x14ac:dyDescent="0.2">
      <c r="A82" s="189"/>
      <c r="B82" s="78"/>
      <c r="C82" s="63"/>
      <c r="D82" s="31"/>
      <c r="E82" s="69"/>
      <c r="F82" s="179"/>
      <c r="G82" s="179"/>
    </row>
    <row r="83" spans="1:10" s="85" customFormat="1" ht="15.75" thickBot="1" x14ac:dyDescent="0.3">
      <c r="A83" s="216" t="s">
        <v>76</v>
      </c>
      <c r="B83" s="98"/>
      <c r="C83" s="99" t="s">
        <v>56</v>
      </c>
      <c r="D83" s="100"/>
      <c r="E83" s="101"/>
      <c r="F83" s="102">
        <f>SUM(F70:F81)</f>
        <v>0</v>
      </c>
      <c r="G83" s="103"/>
      <c r="H83" s="152"/>
    </row>
    <row r="84" spans="1:10" ht="14.25" thickTop="1" x14ac:dyDescent="0.2">
      <c r="B84" s="78"/>
      <c r="C84" s="63"/>
      <c r="D84" s="91"/>
      <c r="E84" s="69"/>
      <c r="F84" s="75"/>
      <c r="G84" s="75"/>
    </row>
    <row r="85" spans="1:10" x14ac:dyDescent="0.2">
      <c r="B85" s="78"/>
      <c r="C85" s="63"/>
      <c r="D85" s="91"/>
      <c r="E85" s="69"/>
      <c r="F85" s="75"/>
      <c r="G85" s="75"/>
    </row>
    <row r="86" spans="1:10" s="85" customFormat="1" ht="15.75" thickBot="1" x14ac:dyDescent="0.3">
      <c r="A86" s="191" t="s">
        <v>16</v>
      </c>
      <c r="B86" s="79"/>
      <c r="C86" s="80" t="s">
        <v>117</v>
      </c>
      <c r="D86" s="81"/>
      <c r="E86" s="82"/>
      <c r="F86" s="83">
        <f>F83</f>
        <v>0</v>
      </c>
      <c r="G86" s="84"/>
      <c r="H86" s="152"/>
    </row>
    <row r="87" spans="1:10" ht="14.25" thickTop="1" x14ac:dyDescent="0.2">
      <c r="A87" s="190"/>
      <c r="B87" s="105"/>
      <c r="C87" s="106"/>
      <c r="D87" s="107"/>
      <c r="E87" s="69"/>
      <c r="F87" s="108"/>
      <c r="G87" s="108"/>
    </row>
    <row r="88" spans="1:10" x14ac:dyDescent="0.2">
      <c r="B88" s="78"/>
      <c r="C88" s="63"/>
      <c r="D88" s="91"/>
      <c r="E88" s="69"/>
      <c r="F88" s="75"/>
      <c r="G88" s="75"/>
    </row>
    <row r="89" spans="1:10" ht="15" x14ac:dyDescent="0.25">
      <c r="A89" s="194" t="s">
        <v>80</v>
      </c>
      <c r="B89" s="109"/>
      <c r="C89" s="87" t="s">
        <v>81</v>
      </c>
      <c r="D89" s="110"/>
      <c r="E89" s="111"/>
      <c r="F89" s="112"/>
      <c r="G89" s="113"/>
    </row>
    <row r="90" spans="1:10" x14ac:dyDescent="0.2">
      <c r="B90" s="78"/>
      <c r="C90" s="63"/>
      <c r="D90" s="91"/>
      <c r="E90" s="69"/>
      <c r="F90" s="75"/>
      <c r="G90" s="75"/>
    </row>
    <row r="91" spans="1:10" x14ac:dyDescent="0.2">
      <c r="A91" s="214" t="s">
        <v>82</v>
      </c>
      <c r="B91" s="92"/>
      <c r="C91" s="114" t="s">
        <v>83</v>
      </c>
      <c r="D91" s="115"/>
      <c r="E91" s="116"/>
      <c r="F91" s="117"/>
      <c r="G91" s="117"/>
    </row>
    <row r="92" spans="1:10" x14ac:dyDescent="0.2">
      <c r="B92" s="78"/>
      <c r="C92" s="63"/>
      <c r="D92" s="91"/>
      <c r="E92" s="69"/>
      <c r="F92" s="75"/>
      <c r="G92" s="75"/>
    </row>
    <row r="93" spans="1:10" ht="40.5" x14ac:dyDescent="0.2">
      <c r="A93" s="77" t="s">
        <v>84</v>
      </c>
      <c r="B93" s="77" t="s">
        <v>85</v>
      </c>
      <c r="C93" s="76" t="s">
        <v>139</v>
      </c>
      <c r="D93" s="91">
        <v>20</v>
      </c>
      <c r="E93" s="178">
        <v>0</v>
      </c>
      <c r="F93" s="178">
        <f>D93*E93</f>
        <v>0</v>
      </c>
      <c r="G93" s="179"/>
      <c r="H93" s="232"/>
      <c r="I93" s="232"/>
      <c r="J93" s="232"/>
    </row>
    <row r="94" spans="1:10" x14ac:dyDescent="0.2">
      <c r="A94" s="77"/>
      <c r="B94" s="77"/>
      <c r="C94" s="76"/>
      <c r="D94" s="91"/>
      <c r="E94" s="179"/>
      <c r="F94" s="179"/>
      <c r="G94" s="179"/>
    </row>
    <row r="95" spans="1:10" x14ac:dyDescent="0.2">
      <c r="A95" s="217"/>
      <c r="B95" s="77"/>
      <c r="C95" s="94"/>
      <c r="D95" s="95"/>
      <c r="E95" s="96"/>
      <c r="F95" s="97"/>
      <c r="G95" s="75"/>
    </row>
    <row r="96" spans="1:10" s="85" customFormat="1" ht="15.75" thickBot="1" x14ac:dyDescent="0.3">
      <c r="A96" s="216" t="s">
        <v>82</v>
      </c>
      <c r="B96" s="98"/>
      <c r="C96" s="99" t="s">
        <v>56</v>
      </c>
      <c r="D96" s="100"/>
      <c r="E96" s="101"/>
      <c r="F96" s="102">
        <f>SUM(F91:F95)</f>
        <v>0</v>
      </c>
      <c r="G96" s="103"/>
      <c r="H96" s="152"/>
    </row>
    <row r="97" spans="1:10" ht="14.25" thickTop="1" x14ac:dyDescent="0.2">
      <c r="B97" s="78"/>
      <c r="C97" s="63"/>
      <c r="D97" s="91"/>
      <c r="E97" s="69"/>
      <c r="F97" s="75"/>
      <c r="G97" s="75"/>
    </row>
    <row r="98" spans="1:10" x14ac:dyDescent="0.2">
      <c r="B98" s="78"/>
      <c r="C98" s="63"/>
      <c r="D98" s="91"/>
      <c r="E98" s="69"/>
      <c r="F98" s="75"/>
      <c r="G98" s="75"/>
    </row>
    <row r="99" spans="1:10" ht="15" x14ac:dyDescent="0.25">
      <c r="A99" s="214" t="s">
        <v>18</v>
      </c>
      <c r="B99" s="118"/>
      <c r="C99" s="119" t="s">
        <v>19</v>
      </c>
      <c r="D99" s="120"/>
      <c r="E99" s="121"/>
      <c r="F99" s="122"/>
      <c r="G99" s="122"/>
    </row>
    <row r="100" spans="1:10" x14ac:dyDescent="0.2">
      <c r="B100" s="78"/>
      <c r="C100" s="76"/>
      <c r="D100" s="91"/>
      <c r="E100" s="69"/>
      <c r="F100" s="75"/>
      <c r="G100" s="75"/>
    </row>
    <row r="101" spans="1:10" ht="256.5" customHeight="1" x14ac:dyDescent="0.2">
      <c r="A101" s="77" t="s">
        <v>20</v>
      </c>
      <c r="B101" s="77" t="s">
        <v>21</v>
      </c>
      <c r="C101" s="76" t="s">
        <v>86</v>
      </c>
      <c r="D101" s="91">
        <v>1</v>
      </c>
      <c r="E101" s="178">
        <v>0</v>
      </c>
      <c r="F101" s="178">
        <f>D101*E101</f>
        <v>0</v>
      </c>
      <c r="G101" s="179"/>
      <c r="H101" s="232"/>
      <c r="I101" s="232"/>
      <c r="J101" s="232"/>
    </row>
    <row r="102" spans="1:10" x14ac:dyDescent="0.2">
      <c r="A102" s="213"/>
      <c r="B102" s="77"/>
      <c r="C102" s="123"/>
      <c r="D102" s="31"/>
      <c r="E102" s="179"/>
      <c r="F102" s="179"/>
      <c r="G102" s="179"/>
    </row>
    <row r="103" spans="1:10" ht="27" x14ac:dyDescent="0.2">
      <c r="A103" s="77" t="s">
        <v>165</v>
      </c>
      <c r="B103" s="77" t="s">
        <v>22</v>
      </c>
      <c r="C103" s="76" t="s">
        <v>166</v>
      </c>
      <c r="D103" s="31">
        <v>12</v>
      </c>
      <c r="E103" s="178">
        <v>0</v>
      </c>
      <c r="F103" s="178">
        <f>D103*E103</f>
        <v>0</v>
      </c>
      <c r="G103" s="179"/>
    </row>
    <row r="104" spans="1:10" x14ac:dyDescent="0.2">
      <c r="A104" s="77"/>
      <c r="B104" s="77"/>
      <c r="C104" s="76"/>
      <c r="D104" s="31"/>
      <c r="E104" s="179"/>
      <c r="F104" s="179"/>
      <c r="G104" s="179"/>
    </row>
    <row r="105" spans="1:10" x14ac:dyDescent="0.2">
      <c r="A105" s="77"/>
      <c r="B105" s="77"/>
      <c r="C105" s="76"/>
      <c r="D105" s="31"/>
      <c r="E105" s="179"/>
      <c r="F105" s="179"/>
      <c r="G105" s="179"/>
    </row>
    <row r="106" spans="1:10" s="85" customFormat="1" ht="15.75" thickBot="1" x14ac:dyDescent="0.3">
      <c r="A106" s="218" t="s">
        <v>18</v>
      </c>
      <c r="B106" s="124"/>
      <c r="C106" s="99" t="s">
        <v>56</v>
      </c>
      <c r="D106" s="125"/>
      <c r="E106" s="101"/>
      <c r="F106" s="102">
        <f>SUM(F99:F105)</f>
        <v>0</v>
      </c>
      <c r="G106" s="103"/>
      <c r="H106" s="152"/>
    </row>
    <row r="107" spans="1:10" ht="14.25" thickTop="1" x14ac:dyDescent="0.2">
      <c r="A107" s="213"/>
      <c r="B107" s="77"/>
      <c r="C107" s="219"/>
      <c r="D107" s="31"/>
      <c r="E107" s="69"/>
      <c r="F107" s="75"/>
      <c r="G107" s="75"/>
    </row>
    <row r="108" spans="1:10" x14ac:dyDescent="0.2">
      <c r="A108" s="213"/>
      <c r="B108" s="77"/>
      <c r="C108" s="219"/>
      <c r="D108" s="31"/>
      <c r="E108" s="69"/>
      <c r="F108" s="75"/>
      <c r="G108" s="75"/>
    </row>
    <row r="109" spans="1:10" x14ac:dyDescent="0.2">
      <c r="A109" s="214" t="s">
        <v>24</v>
      </c>
      <c r="B109" s="127"/>
      <c r="C109" s="119" t="s">
        <v>23</v>
      </c>
      <c r="D109" s="128"/>
      <c r="E109" s="116"/>
      <c r="F109" s="117"/>
      <c r="G109" s="117"/>
    </row>
    <row r="110" spans="1:10" x14ac:dyDescent="0.2">
      <c r="A110" s="213"/>
      <c r="B110" s="77"/>
      <c r="C110" s="129"/>
      <c r="D110" s="31"/>
      <c r="E110" s="69"/>
      <c r="F110" s="75"/>
      <c r="G110" s="75"/>
    </row>
    <row r="111" spans="1:10" ht="27" x14ac:dyDescent="0.2">
      <c r="A111" s="77" t="s">
        <v>25</v>
      </c>
      <c r="B111" s="77" t="s">
        <v>13</v>
      </c>
      <c r="C111" s="76" t="s">
        <v>141</v>
      </c>
      <c r="D111" s="31">
        <v>1</v>
      </c>
      <c r="E111" s="178">
        <v>0</v>
      </c>
      <c r="F111" s="178">
        <f>D111*E111</f>
        <v>0</v>
      </c>
      <c r="G111" s="179"/>
    </row>
    <row r="112" spans="1:10" x14ac:dyDescent="0.2">
      <c r="A112" s="77"/>
      <c r="B112" s="77"/>
      <c r="C112" s="76"/>
      <c r="D112" s="31"/>
      <c r="E112" s="179"/>
      <c r="F112" s="179"/>
      <c r="G112" s="179"/>
    </row>
    <row r="113" spans="1:8" ht="27" x14ac:dyDescent="0.2">
      <c r="A113" s="77" t="s">
        <v>26</v>
      </c>
      <c r="B113" s="77" t="s">
        <v>13</v>
      </c>
      <c r="C113" s="76" t="s">
        <v>140</v>
      </c>
      <c r="D113" s="31">
        <v>1</v>
      </c>
      <c r="E113" s="178">
        <v>0</v>
      </c>
      <c r="F113" s="178">
        <f>D113*E113</f>
        <v>0</v>
      </c>
      <c r="G113" s="179"/>
    </row>
    <row r="114" spans="1:8" x14ac:dyDescent="0.2">
      <c r="A114" s="77"/>
      <c r="B114" s="77"/>
      <c r="C114" s="76"/>
      <c r="D114" s="31"/>
      <c r="E114" s="179"/>
      <c r="F114" s="179"/>
      <c r="G114" s="179"/>
    </row>
    <row r="115" spans="1:8" x14ac:dyDescent="0.2">
      <c r="A115" s="213"/>
      <c r="B115" s="77"/>
      <c r="C115" s="76"/>
      <c r="D115" s="31"/>
      <c r="E115" s="179"/>
      <c r="F115" s="75"/>
      <c r="G115" s="75"/>
    </row>
    <row r="116" spans="1:8" s="85" customFormat="1" ht="15.75" thickBot="1" x14ac:dyDescent="0.3">
      <c r="A116" s="218" t="s">
        <v>24</v>
      </c>
      <c r="B116" s="124"/>
      <c r="C116" s="99" t="s">
        <v>56</v>
      </c>
      <c r="D116" s="125"/>
      <c r="E116" s="101"/>
      <c r="F116" s="102">
        <f>SUM(F109:F115)</f>
        <v>0</v>
      </c>
      <c r="G116" s="103"/>
      <c r="H116" s="152"/>
    </row>
    <row r="117" spans="1:8" ht="14.25" thickTop="1" x14ac:dyDescent="0.2">
      <c r="A117" s="213"/>
      <c r="B117" s="198"/>
      <c r="C117" s="76"/>
      <c r="D117" s="31"/>
      <c r="E117" s="69"/>
      <c r="F117" s="75"/>
      <c r="G117" s="75"/>
    </row>
    <row r="118" spans="1:8" x14ac:dyDescent="0.2">
      <c r="A118" s="213"/>
      <c r="B118" s="198"/>
      <c r="C118" s="76"/>
      <c r="D118" s="31"/>
      <c r="E118" s="69"/>
      <c r="F118" s="75"/>
      <c r="G118" s="75"/>
    </row>
    <row r="119" spans="1:8" s="85" customFormat="1" ht="15.75" thickBot="1" x14ac:dyDescent="0.3">
      <c r="A119" s="191" t="s">
        <v>80</v>
      </c>
      <c r="B119" s="79"/>
      <c r="C119" s="80" t="s">
        <v>118</v>
      </c>
      <c r="D119" s="81"/>
      <c r="E119" s="82"/>
      <c r="F119" s="83">
        <f>F116+F106+F96</f>
        <v>0</v>
      </c>
      <c r="G119" s="84"/>
      <c r="H119" s="152"/>
    </row>
    <row r="120" spans="1:8" ht="14.25" thickTop="1" x14ac:dyDescent="0.2">
      <c r="A120" s="213"/>
      <c r="B120" s="198"/>
      <c r="C120" s="76"/>
      <c r="D120" s="31"/>
      <c r="E120" s="69"/>
      <c r="F120" s="75"/>
      <c r="G120" s="75"/>
    </row>
    <row r="121" spans="1:8" x14ac:dyDescent="0.2">
      <c r="A121" s="213"/>
      <c r="B121" s="198"/>
      <c r="C121" s="76"/>
      <c r="D121" s="31"/>
      <c r="E121" s="69"/>
      <c r="F121" s="75"/>
      <c r="G121" s="75"/>
    </row>
    <row r="122" spans="1:8" ht="16.5" thickBot="1" x14ac:dyDescent="0.3">
      <c r="A122" s="192" t="s">
        <v>59</v>
      </c>
      <c r="B122" s="220"/>
      <c r="C122" s="130" t="s">
        <v>48</v>
      </c>
      <c r="D122" s="131"/>
      <c r="E122" s="132"/>
      <c r="F122" s="133">
        <f>F119+F86+F65</f>
        <v>0</v>
      </c>
      <c r="G122" s="134"/>
    </row>
    <row r="123" spans="1:8" ht="14.25" thickTop="1" x14ac:dyDescent="0.2">
      <c r="A123" s="213"/>
      <c r="B123" s="198"/>
      <c r="C123" s="219"/>
      <c r="D123" s="31"/>
      <c r="E123" s="69"/>
      <c r="F123" s="75"/>
      <c r="G123" s="75"/>
    </row>
    <row r="124" spans="1:8" x14ac:dyDescent="0.2">
      <c r="A124" s="198"/>
      <c r="B124" s="198"/>
      <c r="C124" s="219"/>
      <c r="D124" s="31"/>
      <c r="E124" s="69"/>
      <c r="F124" s="75"/>
      <c r="G124" s="75"/>
    </row>
    <row r="125" spans="1:8" ht="15.75" x14ac:dyDescent="0.25">
      <c r="A125" s="193" t="s">
        <v>60</v>
      </c>
      <c r="B125" s="221"/>
      <c r="C125" s="136" t="s">
        <v>27</v>
      </c>
      <c r="D125" s="137"/>
      <c r="E125" s="138"/>
      <c r="F125" s="139"/>
      <c r="G125" s="140"/>
    </row>
    <row r="126" spans="1:8" x14ac:dyDescent="0.2">
      <c r="A126" s="198"/>
      <c r="B126" s="198"/>
      <c r="C126" s="219"/>
      <c r="D126" s="31"/>
      <c r="E126" s="69"/>
      <c r="F126" s="75"/>
      <c r="G126" s="75"/>
    </row>
    <row r="127" spans="1:8" ht="15" x14ac:dyDescent="0.25">
      <c r="A127" s="194" t="s">
        <v>28</v>
      </c>
      <c r="B127" s="141"/>
      <c r="C127" s="142" t="s">
        <v>29</v>
      </c>
      <c r="D127" s="143"/>
      <c r="E127" s="144"/>
      <c r="F127" s="145"/>
      <c r="G127" s="146"/>
    </row>
    <row r="128" spans="1:8" x14ac:dyDescent="0.2">
      <c r="A128" s="198"/>
      <c r="B128" s="198"/>
      <c r="C128" s="219"/>
      <c r="D128" s="31"/>
      <c r="E128" s="69"/>
      <c r="F128" s="75"/>
      <c r="G128" s="75"/>
    </row>
    <row r="129" spans="1:7" ht="27" x14ac:dyDescent="0.2">
      <c r="A129" s="198" t="s">
        <v>46</v>
      </c>
      <c r="B129" s="77" t="s">
        <v>30</v>
      </c>
      <c r="C129" s="76" t="s">
        <v>142</v>
      </c>
      <c r="D129" s="93">
        <v>6</v>
      </c>
      <c r="E129" s="178">
        <v>0</v>
      </c>
      <c r="F129" s="178">
        <f>D129*E129</f>
        <v>0</v>
      </c>
    </row>
    <row r="130" spans="1:7" x14ac:dyDescent="0.2">
      <c r="A130" s="198"/>
      <c r="B130" s="77"/>
      <c r="C130" s="76"/>
      <c r="D130" s="91"/>
      <c r="E130" s="179"/>
      <c r="F130" s="179"/>
      <c r="G130" s="179"/>
    </row>
    <row r="131" spans="1:7" ht="27" x14ac:dyDescent="0.2">
      <c r="A131" s="198" t="s">
        <v>143</v>
      </c>
      <c r="B131" s="77" t="s">
        <v>30</v>
      </c>
      <c r="C131" s="76" t="s">
        <v>144</v>
      </c>
      <c r="D131" s="93">
        <v>2.5</v>
      </c>
      <c r="E131" s="178">
        <v>0</v>
      </c>
      <c r="F131" s="178">
        <f>D131*E131</f>
        <v>0</v>
      </c>
      <c r="G131" s="179"/>
    </row>
    <row r="132" spans="1:7" x14ac:dyDescent="0.2">
      <c r="A132" s="198"/>
      <c r="B132" s="77"/>
      <c r="C132" s="76"/>
      <c r="D132" s="91"/>
      <c r="E132" s="179"/>
      <c r="F132" s="179"/>
      <c r="G132" s="179"/>
    </row>
    <row r="133" spans="1:7" ht="27" x14ac:dyDescent="0.2">
      <c r="A133" s="198" t="s">
        <v>31</v>
      </c>
      <c r="B133" s="77" t="s">
        <v>30</v>
      </c>
      <c r="C133" s="76" t="s">
        <v>145</v>
      </c>
      <c r="D133" s="93">
        <v>48</v>
      </c>
      <c r="E133" s="178">
        <v>0</v>
      </c>
      <c r="F133" s="178">
        <f>D133*E133</f>
        <v>0</v>
      </c>
    </row>
    <row r="134" spans="1:7" ht="15" customHeight="1" x14ac:dyDescent="0.2">
      <c r="A134" s="198"/>
      <c r="B134" s="77"/>
      <c r="C134" s="76"/>
      <c r="D134" s="93"/>
      <c r="E134" s="179"/>
      <c r="F134" s="179"/>
      <c r="G134" s="179"/>
    </row>
    <row r="135" spans="1:7" x14ac:dyDescent="0.2">
      <c r="A135" s="198"/>
      <c r="B135" s="77"/>
      <c r="C135" s="76"/>
      <c r="D135" s="91"/>
      <c r="E135" s="179"/>
      <c r="F135" s="179"/>
      <c r="G135" s="179"/>
    </row>
    <row r="136" spans="1:7" s="152" customFormat="1" ht="15.75" thickBot="1" x14ac:dyDescent="0.3">
      <c r="A136" s="182">
        <v>2.1</v>
      </c>
      <c r="B136" s="148"/>
      <c r="C136" s="147" t="s">
        <v>119</v>
      </c>
      <c r="D136" s="149"/>
      <c r="E136" s="150"/>
      <c r="F136" s="151">
        <f>SUM(F127:F135)</f>
        <v>0</v>
      </c>
      <c r="G136" s="146"/>
    </row>
    <row r="137" spans="1:7" ht="14.25" thickTop="1" x14ac:dyDescent="0.2">
      <c r="A137" s="198"/>
      <c r="B137" s="198"/>
      <c r="C137" s="219"/>
      <c r="D137" s="91"/>
      <c r="E137" s="69"/>
      <c r="F137" s="75"/>
      <c r="G137" s="75"/>
    </row>
    <row r="138" spans="1:7" x14ac:dyDescent="0.2">
      <c r="A138" s="198"/>
      <c r="B138" s="198"/>
      <c r="C138" s="219"/>
      <c r="D138" s="91"/>
      <c r="E138" s="69"/>
      <c r="F138" s="75"/>
      <c r="G138" s="75"/>
    </row>
    <row r="139" spans="1:7" ht="15" x14ac:dyDescent="0.25">
      <c r="A139" s="194" t="s">
        <v>33</v>
      </c>
      <c r="B139" s="141"/>
      <c r="C139" s="153" t="s">
        <v>32</v>
      </c>
      <c r="D139" s="154"/>
      <c r="E139" s="144"/>
      <c r="F139" s="145"/>
      <c r="G139" s="146"/>
    </row>
    <row r="140" spans="1:7" x14ac:dyDescent="0.2">
      <c r="A140" s="198"/>
      <c r="B140" s="77"/>
      <c r="C140" s="219"/>
      <c r="D140" s="91"/>
      <c r="E140" s="69"/>
      <c r="F140" s="75"/>
      <c r="G140" s="75"/>
    </row>
    <row r="141" spans="1:7" ht="27" x14ac:dyDescent="0.2">
      <c r="A141" s="198" t="s">
        <v>34</v>
      </c>
      <c r="B141" s="77" t="s">
        <v>17</v>
      </c>
      <c r="C141" s="76" t="s">
        <v>159</v>
      </c>
      <c r="D141" s="91">
        <v>68</v>
      </c>
      <c r="E141" s="178">
        <v>0</v>
      </c>
      <c r="F141" s="178">
        <f>D141*E141</f>
        <v>0</v>
      </c>
      <c r="G141" s="179"/>
    </row>
    <row r="142" spans="1:7" x14ac:dyDescent="0.2">
      <c r="A142" s="198"/>
      <c r="B142" s="77"/>
      <c r="C142" s="76"/>
      <c r="D142" s="91"/>
      <c r="E142" s="179"/>
      <c r="F142" s="179"/>
      <c r="G142" s="179"/>
    </row>
    <row r="143" spans="1:7" ht="16.5" customHeight="1" x14ac:dyDescent="0.2">
      <c r="A143" s="198"/>
      <c r="B143" s="77"/>
      <c r="C143" s="76"/>
      <c r="D143" s="91"/>
      <c r="E143" s="179"/>
      <c r="F143" s="179"/>
      <c r="G143" s="179"/>
    </row>
    <row r="144" spans="1:7" s="152" customFormat="1" ht="15.75" thickBot="1" x14ac:dyDescent="0.3">
      <c r="A144" s="182">
        <v>2.2000000000000002</v>
      </c>
      <c r="B144" s="148"/>
      <c r="C144" s="147" t="s">
        <v>120</v>
      </c>
      <c r="D144" s="149"/>
      <c r="E144" s="150"/>
      <c r="F144" s="151">
        <f>SUM(F139:F143)</f>
        <v>0</v>
      </c>
      <c r="G144" s="146"/>
    </row>
    <row r="145" spans="1:7" ht="14.25" thickTop="1" x14ac:dyDescent="0.2">
      <c r="A145" s="198"/>
      <c r="B145" s="198"/>
      <c r="C145" s="219"/>
      <c r="D145" s="91"/>
      <c r="E145" s="69"/>
      <c r="F145" s="75"/>
      <c r="G145" s="75"/>
    </row>
    <row r="146" spans="1:7" x14ac:dyDescent="0.2">
      <c r="A146" s="198"/>
      <c r="B146" s="198"/>
      <c r="C146" s="219"/>
      <c r="D146" s="91"/>
      <c r="E146" s="69"/>
      <c r="F146" s="75"/>
      <c r="G146" s="75"/>
    </row>
    <row r="147" spans="1:7" ht="15" x14ac:dyDescent="0.25">
      <c r="A147" s="194" t="s">
        <v>88</v>
      </c>
      <c r="B147" s="141"/>
      <c r="C147" s="238" t="s">
        <v>89</v>
      </c>
      <c r="D147" s="238"/>
      <c r="E147" s="238"/>
      <c r="F147" s="238"/>
      <c r="G147" s="155"/>
    </row>
    <row r="148" spans="1:7" x14ac:dyDescent="0.2">
      <c r="A148" s="198"/>
      <c r="B148" s="77"/>
      <c r="C148" s="219"/>
      <c r="D148" s="91"/>
      <c r="E148" s="69"/>
      <c r="F148" s="75"/>
      <c r="G148" s="75"/>
    </row>
    <row r="149" spans="1:7" ht="27" x14ac:dyDescent="0.2">
      <c r="A149" s="198" t="s">
        <v>90</v>
      </c>
      <c r="B149" s="77" t="s">
        <v>17</v>
      </c>
      <c r="C149" s="76" t="s">
        <v>160</v>
      </c>
      <c r="D149" s="91">
        <f>D141</f>
        <v>68</v>
      </c>
      <c r="E149" s="178">
        <v>0</v>
      </c>
      <c r="F149" s="178">
        <f>D149*E149</f>
        <v>0</v>
      </c>
      <c r="G149" s="179"/>
    </row>
    <row r="150" spans="1:7" x14ac:dyDescent="0.2">
      <c r="A150" s="198"/>
      <c r="B150" s="77"/>
      <c r="C150" s="76"/>
      <c r="D150" s="91"/>
      <c r="E150" s="179"/>
      <c r="F150" s="179"/>
      <c r="G150" s="179"/>
    </row>
    <row r="151" spans="1:7" x14ac:dyDescent="0.2">
      <c r="A151" s="198"/>
      <c r="B151" s="77"/>
      <c r="C151" s="76"/>
      <c r="D151" s="91"/>
      <c r="E151" s="179"/>
      <c r="F151" s="179"/>
      <c r="G151" s="179"/>
    </row>
    <row r="152" spans="1:7" s="152" customFormat="1" ht="15.75" thickBot="1" x14ac:dyDescent="0.3">
      <c r="A152" s="182">
        <v>2.2999999999999998</v>
      </c>
      <c r="B152" s="148"/>
      <c r="C152" s="233" t="s">
        <v>121</v>
      </c>
      <c r="D152" s="233"/>
      <c r="E152" s="233"/>
      <c r="F152" s="151">
        <f>SUM(F147:F151)</f>
        <v>0</v>
      </c>
      <c r="G152" s="146"/>
    </row>
    <row r="153" spans="1:7" ht="14.25" thickTop="1" x14ac:dyDescent="0.2">
      <c r="A153" s="198"/>
      <c r="B153" s="198"/>
      <c r="C153" s="219"/>
      <c r="D153" s="91"/>
      <c r="E153" s="69"/>
      <c r="F153" s="75"/>
      <c r="G153" s="75"/>
    </row>
    <row r="154" spans="1:7" x14ac:dyDescent="0.2">
      <c r="A154" s="198"/>
      <c r="B154" s="198"/>
      <c r="C154" s="219"/>
      <c r="D154" s="91"/>
      <c r="E154" s="69"/>
      <c r="F154" s="75"/>
      <c r="G154" s="75"/>
    </row>
    <row r="155" spans="1:7" ht="15" x14ac:dyDescent="0.25">
      <c r="A155" s="194" t="s">
        <v>39</v>
      </c>
      <c r="B155" s="141"/>
      <c r="C155" s="238" t="s">
        <v>97</v>
      </c>
      <c r="D155" s="238"/>
      <c r="E155" s="238"/>
      <c r="F155" s="238"/>
      <c r="G155" s="155"/>
    </row>
    <row r="156" spans="1:7" x14ac:dyDescent="0.2">
      <c r="A156" s="198"/>
      <c r="B156" s="198"/>
      <c r="C156" s="76"/>
      <c r="D156" s="91"/>
      <c r="E156" s="69"/>
      <c r="F156" s="75"/>
      <c r="G156" s="75"/>
    </row>
    <row r="157" spans="1:7" x14ac:dyDescent="0.2">
      <c r="A157" s="198"/>
      <c r="B157" s="198"/>
      <c r="C157" s="76"/>
      <c r="D157" s="91"/>
      <c r="E157" s="69"/>
      <c r="F157" s="75"/>
      <c r="G157" s="75"/>
    </row>
    <row r="158" spans="1:7" ht="40.5" x14ac:dyDescent="0.2">
      <c r="A158" s="198" t="s">
        <v>91</v>
      </c>
      <c r="B158" s="77" t="s">
        <v>30</v>
      </c>
      <c r="C158" s="76" t="s">
        <v>146</v>
      </c>
      <c r="D158" s="93">
        <v>2.5</v>
      </c>
      <c r="E158" s="178">
        <v>0</v>
      </c>
      <c r="F158" s="178">
        <f>D158*E158</f>
        <v>0</v>
      </c>
      <c r="G158" s="179"/>
    </row>
    <row r="159" spans="1:7" x14ac:dyDescent="0.2">
      <c r="A159" s="198"/>
      <c r="B159" s="77"/>
      <c r="C159" s="76"/>
      <c r="D159" s="93"/>
      <c r="E159" s="179"/>
      <c r="F159" s="179"/>
      <c r="G159" s="179"/>
    </row>
    <row r="160" spans="1:7" ht="40.5" x14ac:dyDescent="0.2">
      <c r="A160" s="198" t="s">
        <v>114</v>
      </c>
      <c r="B160" s="77" t="s">
        <v>30</v>
      </c>
      <c r="C160" s="76" t="s">
        <v>167</v>
      </c>
      <c r="D160" s="93">
        <v>0.5</v>
      </c>
      <c r="E160" s="178">
        <v>0</v>
      </c>
      <c r="F160" s="178">
        <f>D160*E160</f>
        <v>0</v>
      </c>
      <c r="G160" s="179"/>
    </row>
    <row r="161" spans="1:7" ht="15" customHeight="1" x14ac:dyDescent="0.2">
      <c r="A161" s="198"/>
      <c r="B161" s="77"/>
      <c r="C161" s="76"/>
      <c r="D161" s="93"/>
      <c r="E161" s="179"/>
      <c r="F161" s="179"/>
      <c r="G161" s="179"/>
    </row>
    <row r="162" spans="1:7" ht="45" customHeight="1" x14ac:dyDescent="0.2">
      <c r="A162" s="198" t="s">
        <v>186</v>
      </c>
      <c r="B162" s="77" t="s">
        <v>30</v>
      </c>
      <c r="C162" s="76" t="s">
        <v>185</v>
      </c>
      <c r="D162" s="93">
        <v>27.3</v>
      </c>
      <c r="E162" s="178">
        <v>0</v>
      </c>
      <c r="F162" s="178">
        <f>D162*E162</f>
        <v>0</v>
      </c>
      <c r="G162" s="179"/>
    </row>
    <row r="163" spans="1:7" ht="15" customHeight="1" x14ac:dyDescent="0.2">
      <c r="A163" s="198"/>
      <c r="B163" s="77"/>
      <c r="C163" s="76"/>
      <c r="D163" s="93"/>
      <c r="E163" s="179"/>
      <c r="F163" s="179"/>
      <c r="G163" s="179"/>
    </row>
    <row r="164" spans="1:7" x14ac:dyDescent="0.2">
      <c r="A164" s="198"/>
      <c r="B164" s="77"/>
      <c r="C164" s="76"/>
      <c r="D164" s="91"/>
      <c r="E164" s="179"/>
      <c r="F164" s="179"/>
      <c r="G164" s="179"/>
    </row>
    <row r="165" spans="1:7" s="152" customFormat="1" ht="15.75" thickBot="1" x14ac:dyDescent="0.3">
      <c r="A165" s="182">
        <v>2.4</v>
      </c>
      <c r="B165" s="148"/>
      <c r="C165" s="233" t="s">
        <v>122</v>
      </c>
      <c r="D165" s="233"/>
      <c r="E165" s="233"/>
      <c r="F165" s="151">
        <f>SUM(F155:F164)</f>
        <v>0</v>
      </c>
      <c r="G165" s="146"/>
    </row>
    <row r="166" spans="1:7" ht="14.25" thickTop="1" x14ac:dyDescent="0.2">
      <c r="A166" s="198"/>
      <c r="B166" s="198"/>
      <c r="C166" s="219"/>
      <c r="D166" s="91"/>
      <c r="E166" s="69"/>
      <c r="F166" s="75"/>
      <c r="G166" s="75"/>
    </row>
    <row r="167" spans="1:7" x14ac:dyDescent="0.2">
      <c r="A167" s="198"/>
      <c r="B167" s="198"/>
      <c r="C167" s="219"/>
      <c r="D167" s="91"/>
      <c r="E167" s="69"/>
      <c r="F167" s="75"/>
      <c r="G167" s="75"/>
    </row>
    <row r="168" spans="1:7" ht="15" x14ac:dyDescent="0.25">
      <c r="A168" s="194" t="s">
        <v>38</v>
      </c>
      <c r="B168" s="141"/>
      <c r="C168" s="153" t="s">
        <v>35</v>
      </c>
      <c r="D168" s="154"/>
      <c r="E168" s="144"/>
      <c r="F168" s="145"/>
      <c r="G168" s="146"/>
    </row>
    <row r="169" spans="1:7" x14ac:dyDescent="0.2">
      <c r="A169" s="198"/>
      <c r="B169" s="198"/>
      <c r="C169" s="219"/>
      <c r="D169" s="91"/>
      <c r="E169" s="69"/>
      <c r="F169" s="75"/>
      <c r="G169" s="75"/>
    </row>
    <row r="170" spans="1:7" ht="27" x14ac:dyDescent="0.2">
      <c r="A170" s="198" t="s">
        <v>36</v>
      </c>
      <c r="B170" s="77" t="s">
        <v>17</v>
      </c>
      <c r="C170" s="76" t="s">
        <v>147</v>
      </c>
      <c r="D170" s="93">
        <v>5</v>
      </c>
      <c r="E170" s="178">
        <v>0</v>
      </c>
      <c r="F170" s="178">
        <f>D170*E170</f>
        <v>0</v>
      </c>
    </row>
    <row r="171" spans="1:7" x14ac:dyDescent="0.2">
      <c r="A171" s="198"/>
      <c r="B171" s="77"/>
      <c r="C171" s="76"/>
      <c r="D171" s="91"/>
      <c r="E171" s="179"/>
      <c r="F171" s="179"/>
      <c r="G171" s="179"/>
    </row>
    <row r="172" spans="1:7" ht="14.25" x14ac:dyDescent="0.2">
      <c r="A172" s="198" t="s">
        <v>37</v>
      </c>
      <c r="B172" s="77" t="s">
        <v>17</v>
      </c>
      <c r="C172" s="76" t="s">
        <v>148</v>
      </c>
      <c r="D172" s="93">
        <f>D170</f>
        <v>5</v>
      </c>
      <c r="E172" s="178">
        <v>0</v>
      </c>
      <c r="F172" s="178">
        <f>D172*E172</f>
        <v>0</v>
      </c>
      <c r="G172" s="179"/>
    </row>
    <row r="173" spans="1:7" x14ac:dyDescent="0.2">
      <c r="A173" s="198"/>
      <c r="B173" s="77"/>
      <c r="C173" s="76"/>
      <c r="D173" s="91"/>
      <c r="E173" s="179"/>
      <c r="F173" s="179"/>
      <c r="G173" s="179"/>
    </row>
    <row r="174" spans="1:7" x14ac:dyDescent="0.2">
      <c r="A174" s="198"/>
      <c r="B174" s="198"/>
      <c r="C174" s="76"/>
      <c r="D174" s="91"/>
      <c r="E174" s="179"/>
      <c r="F174" s="179"/>
      <c r="G174" s="179"/>
    </row>
    <row r="175" spans="1:7" s="152" customFormat="1" ht="15.75" thickBot="1" x14ac:dyDescent="0.3">
      <c r="A175" s="182">
        <v>2.5</v>
      </c>
      <c r="B175" s="148"/>
      <c r="C175" s="147" t="s">
        <v>123</v>
      </c>
      <c r="D175" s="149"/>
      <c r="E175" s="150"/>
      <c r="F175" s="151">
        <f>SUM(F168:F174)</f>
        <v>0</v>
      </c>
      <c r="G175" s="146"/>
    </row>
    <row r="176" spans="1:7" ht="14.25" thickTop="1" x14ac:dyDescent="0.2">
      <c r="A176" s="198"/>
      <c r="B176" s="198"/>
      <c r="C176" s="219"/>
      <c r="D176" s="91"/>
      <c r="E176" s="69"/>
      <c r="F176" s="75"/>
      <c r="G176" s="75"/>
    </row>
    <row r="177" spans="1:10" x14ac:dyDescent="0.2">
      <c r="A177" s="198"/>
      <c r="B177" s="198"/>
      <c r="C177" s="219"/>
      <c r="D177" s="91"/>
      <c r="E177" s="69"/>
      <c r="F177" s="75"/>
      <c r="G177" s="75"/>
    </row>
    <row r="178" spans="1:10" ht="15" x14ac:dyDescent="0.25">
      <c r="A178" s="194" t="s">
        <v>40</v>
      </c>
      <c r="B178" s="141"/>
      <c r="C178" s="238" t="s">
        <v>62</v>
      </c>
      <c r="D178" s="238"/>
      <c r="E178" s="238"/>
      <c r="F178" s="238"/>
      <c r="G178" s="155"/>
    </row>
    <row r="179" spans="1:10" x14ac:dyDescent="0.2">
      <c r="A179" s="198"/>
      <c r="B179" s="198"/>
      <c r="C179" s="219"/>
      <c r="D179" s="91"/>
      <c r="E179" s="69"/>
      <c r="F179" s="75"/>
      <c r="G179" s="75"/>
    </row>
    <row r="180" spans="1:10" ht="27" x14ac:dyDescent="0.2">
      <c r="A180" s="198" t="s">
        <v>92</v>
      </c>
      <c r="B180" s="77" t="s">
        <v>41</v>
      </c>
      <c r="C180" s="76" t="s">
        <v>149</v>
      </c>
      <c r="D180" s="93">
        <f>D186*1.7</f>
        <v>85.85</v>
      </c>
      <c r="E180" s="178">
        <v>0</v>
      </c>
      <c r="F180" s="178">
        <f>D180*E180</f>
        <v>0</v>
      </c>
      <c r="H180" s="232"/>
      <c r="I180" s="232"/>
      <c r="J180" s="232"/>
    </row>
    <row r="181" spans="1:10" x14ac:dyDescent="0.2">
      <c r="A181" s="198"/>
      <c r="B181" s="77"/>
      <c r="C181" s="76"/>
      <c r="D181" s="91"/>
      <c r="E181" s="179"/>
      <c r="F181" s="179"/>
      <c r="G181" s="179"/>
    </row>
    <row r="182" spans="1:10" ht="27" x14ac:dyDescent="0.2">
      <c r="A182" s="222" t="s">
        <v>47</v>
      </c>
      <c r="B182" s="77" t="s">
        <v>30</v>
      </c>
      <c r="C182" s="76" t="s">
        <v>150</v>
      </c>
      <c r="D182" s="91">
        <f>D129-(D170*0.2)</f>
        <v>5</v>
      </c>
      <c r="E182" s="178">
        <v>0</v>
      </c>
      <c r="F182" s="178">
        <f>D182*E182</f>
        <v>0</v>
      </c>
      <c r="G182" s="179"/>
    </row>
    <row r="183" spans="1:10" x14ac:dyDescent="0.2">
      <c r="A183" s="222"/>
      <c r="B183" s="77"/>
      <c r="C183" s="76"/>
      <c r="D183" s="91"/>
      <c r="E183" s="179"/>
      <c r="F183" s="179"/>
      <c r="G183" s="179"/>
    </row>
    <row r="184" spans="1:10" ht="14.25" x14ac:dyDescent="0.2">
      <c r="A184" s="198" t="s">
        <v>42</v>
      </c>
      <c r="B184" s="77" t="s">
        <v>17</v>
      </c>
      <c r="C184" s="76" t="s">
        <v>151</v>
      </c>
      <c r="D184" s="91">
        <v>150</v>
      </c>
      <c r="E184" s="178">
        <v>0</v>
      </c>
      <c r="F184" s="178">
        <f>D184*E184</f>
        <v>0</v>
      </c>
      <c r="G184" s="179"/>
    </row>
    <row r="185" spans="1:10" x14ac:dyDescent="0.2">
      <c r="A185" s="198"/>
      <c r="B185" s="77"/>
      <c r="C185" s="76"/>
      <c r="D185" s="91"/>
      <c r="E185" s="179"/>
      <c r="F185" s="179"/>
      <c r="G185" s="179"/>
    </row>
    <row r="186" spans="1:10" ht="14.25" x14ac:dyDescent="0.2">
      <c r="A186" s="198" t="s">
        <v>43</v>
      </c>
      <c r="B186" s="77" t="s">
        <v>30</v>
      </c>
      <c r="C186" s="76" t="s">
        <v>152</v>
      </c>
      <c r="D186" s="91">
        <f>D131+D133</f>
        <v>50.5</v>
      </c>
      <c r="E186" s="178">
        <v>0</v>
      </c>
      <c r="F186" s="178">
        <f>D186*E186</f>
        <v>0</v>
      </c>
      <c r="G186" s="179"/>
    </row>
    <row r="187" spans="1:10" x14ac:dyDescent="0.2">
      <c r="A187" s="198"/>
      <c r="B187" s="77"/>
      <c r="C187" s="76"/>
      <c r="D187" s="91"/>
      <c r="E187" s="179"/>
      <c r="F187" s="179"/>
      <c r="G187" s="179"/>
    </row>
    <row r="188" spans="1:10" x14ac:dyDescent="0.2">
      <c r="A188" s="198"/>
      <c r="B188" s="198"/>
      <c r="C188" s="219"/>
      <c r="D188" s="91"/>
      <c r="E188" s="69"/>
      <c r="F188" s="75"/>
      <c r="G188" s="75"/>
    </row>
    <row r="189" spans="1:10" s="152" customFormat="1" ht="15.75" thickBot="1" x14ac:dyDescent="0.3">
      <c r="A189" s="182">
        <v>2.9</v>
      </c>
      <c r="B189" s="148"/>
      <c r="C189" s="233" t="s">
        <v>124</v>
      </c>
      <c r="D189" s="233"/>
      <c r="E189" s="233"/>
      <c r="F189" s="151">
        <f>SUM(F178:F188)</f>
        <v>0</v>
      </c>
      <c r="G189" s="146"/>
    </row>
    <row r="190" spans="1:10" ht="14.25" thickTop="1" x14ac:dyDescent="0.2">
      <c r="A190" s="198"/>
      <c r="B190" s="198"/>
      <c r="C190" s="219"/>
      <c r="D190" s="91"/>
      <c r="E190" s="69"/>
      <c r="F190" s="75"/>
      <c r="G190" s="75"/>
    </row>
    <row r="191" spans="1:10" x14ac:dyDescent="0.2">
      <c r="A191" s="198"/>
      <c r="B191" s="198"/>
      <c r="C191" s="219"/>
      <c r="D191" s="91"/>
      <c r="E191" s="69"/>
      <c r="F191" s="75"/>
      <c r="G191" s="75"/>
    </row>
    <row r="192" spans="1:10" s="158" customFormat="1" ht="16.5" thickBot="1" x14ac:dyDescent="0.3">
      <c r="A192" s="192">
        <v>2</v>
      </c>
      <c r="B192" s="156"/>
      <c r="C192" s="130" t="s">
        <v>125</v>
      </c>
      <c r="D192" s="157"/>
      <c r="E192" s="132"/>
      <c r="F192" s="133">
        <f>F136+F144+F152+F165+F175+F189</f>
        <v>0</v>
      </c>
      <c r="G192" s="134"/>
    </row>
    <row r="193" spans="1:8" ht="14.25" thickTop="1" x14ac:dyDescent="0.2">
      <c r="A193" s="198"/>
      <c r="B193" s="198"/>
      <c r="C193" s="219"/>
      <c r="D193" s="91"/>
      <c r="E193" s="69"/>
      <c r="F193" s="75"/>
      <c r="G193" s="75"/>
    </row>
    <row r="194" spans="1:8" x14ac:dyDescent="0.2">
      <c r="A194" s="198"/>
      <c r="B194" s="198"/>
      <c r="C194" s="219"/>
      <c r="D194" s="91"/>
      <c r="E194" s="69"/>
      <c r="F194" s="75"/>
      <c r="G194" s="75"/>
    </row>
    <row r="195" spans="1:8" x14ac:dyDescent="0.2">
      <c r="A195" s="198"/>
      <c r="B195" s="198"/>
      <c r="C195" s="219"/>
      <c r="D195" s="91"/>
      <c r="E195" s="69"/>
      <c r="F195" s="75"/>
      <c r="G195" s="75"/>
    </row>
    <row r="196" spans="1:8" ht="15.75" x14ac:dyDescent="0.25">
      <c r="A196" s="193" t="s">
        <v>61</v>
      </c>
      <c r="B196" s="221"/>
      <c r="C196" s="136" t="s">
        <v>207</v>
      </c>
      <c r="D196" s="137"/>
      <c r="E196" s="138"/>
      <c r="F196" s="139"/>
      <c r="G196" s="140"/>
    </row>
    <row r="197" spans="1:8" x14ac:dyDescent="0.2">
      <c r="A197" s="198"/>
      <c r="B197" s="198"/>
      <c r="C197" s="219"/>
      <c r="D197" s="91"/>
      <c r="E197" s="69"/>
      <c r="F197" s="75"/>
      <c r="G197" s="75"/>
    </row>
    <row r="198" spans="1:8" ht="15" x14ac:dyDescent="0.25">
      <c r="A198" s="194" t="s">
        <v>44</v>
      </c>
      <c r="B198" s="141"/>
      <c r="C198" s="142" t="s">
        <v>95</v>
      </c>
      <c r="D198" s="154"/>
      <c r="E198" s="144"/>
      <c r="F198" s="145"/>
      <c r="G198" s="146"/>
    </row>
    <row r="199" spans="1:8" x14ac:dyDescent="0.2">
      <c r="A199" s="198"/>
      <c r="B199" s="198"/>
      <c r="C199" s="219"/>
      <c r="D199" s="91"/>
      <c r="E199" s="69"/>
      <c r="F199" s="75"/>
      <c r="G199" s="75"/>
    </row>
    <row r="200" spans="1:8" x14ac:dyDescent="0.2">
      <c r="A200" s="214" t="s">
        <v>93</v>
      </c>
      <c r="B200" s="159"/>
      <c r="C200" s="119" t="s">
        <v>96</v>
      </c>
      <c r="D200" s="115"/>
      <c r="E200" s="116"/>
      <c r="F200" s="117"/>
      <c r="G200" s="117"/>
    </row>
    <row r="201" spans="1:8" x14ac:dyDescent="0.2">
      <c r="A201" s="188"/>
      <c r="B201" s="198"/>
      <c r="C201" s="129"/>
      <c r="D201" s="91"/>
      <c r="E201" s="69"/>
      <c r="F201" s="75"/>
      <c r="G201" s="75"/>
    </row>
    <row r="202" spans="1:8" ht="40.5" x14ac:dyDescent="0.2">
      <c r="A202" s="198" t="s">
        <v>94</v>
      </c>
      <c r="B202" s="77" t="s">
        <v>30</v>
      </c>
      <c r="C202" s="76" t="s">
        <v>153</v>
      </c>
      <c r="D202" s="93">
        <v>20.5</v>
      </c>
      <c r="E202" s="178">
        <v>0</v>
      </c>
      <c r="F202" s="178">
        <f>D202*E202</f>
        <v>0</v>
      </c>
    </row>
    <row r="203" spans="1:8" x14ac:dyDescent="0.2">
      <c r="A203" s="198"/>
      <c r="B203" s="77"/>
      <c r="C203" s="76"/>
      <c r="D203" s="93"/>
      <c r="E203" s="179"/>
      <c r="F203" s="179"/>
    </row>
    <row r="204" spans="1:8" ht="27" x14ac:dyDescent="0.2">
      <c r="A204" s="198" t="s">
        <v>163</v>
      </c>
      <c r="B204" s="77" t="s">
        <v>30</v>
      </c>
      <c r="C204" s="76" t="s">
        <v>164</v>
      </c>
      <c r="D204" s="93">
        <v>3.1</v>
      </c>
      <c r="E204" s="178">
        <v>0</v>
      </c>
      <c r="F204" s="178">
        <f>D204*E204</f>
        <v>0</v>
      </c>
    </row>
    <row r="205" spans="1:8" x14ac:dyDescent="0.2">
      <c r="A205" s="198"/>
      <c r="B205" s="77"/>
      <c r="C205" s="76"/>
      <c r="D205" s="93"/>
      <c r="E205" s="179"/>
      <c r="F205" s="179"/>
    </row>
    <row r="206" spans="1:8" x14ac:dyDescent="0.2">
      <c r="A206" s="198"/>
      <c r="B206" s="77"/>
      <c r="C206" s="76"/>
      <c r="D206" s="91"/>
      <c r="E206" s="69"/>
      <c r="F206" s="75"/>
      <c r="G206" s="75"/>
    </row>
    <row r="207" spans="1:8" s="85" customFormat="1" ht="15.75" thickBot="1" x14ac:dyDescent="0.3">
      <c r="A207" s="218" t="s">
        <v>93</v>
      </c>
      <c r="B207" s="124"/>
      <c r="C207" s="99" t="s">
        <v>56</v>
      </c>
      <c r="D207" s="125"/>
      <c r="E207" s="101"/>
      <c r="F207" s="102">
        <f>SUM(F200:F206)</f>
        <v>0</v>
      </c>
      <c r="G207" s="103"/>
      <c r="H207" s="152"/>
    </row>
    <row r="208" spans="1:8" ht="14.25" thickTop="1" x14ac:dyDescent="0.2">
      <c r="A208" s="198"/>
      <c r="B208" s="198"/>
      <c r="C208" s="219"/>
      <c r="D208" s="91"/>
      <c r="E208" s="69"/>
      <c r="F208" s="75"/>
      <c r="G208" s="75"/>
    </row>
    <row r="209" spans="1:8" x14ac:dyDescent="0.2">
      <c r="A209" s="198"/>
      <c r="B209" s="198"/>
      <c r="C209" s="219"/>
      <c r="D209" s="91"/>
      <c r="E209" s="69"/>
      <c r="F209" s="75"/>
      <c r="G209" s="75"/>
    </row>
    <row r="210" spans="1:8" ht="27" customHeight="1" x14ac:dyDescent="0.2">
      <c r="A210" s="214" t="s">
        <v>154</v>
      </c>
      <c r="B210" s="159"/>
      <c r="C210" s="234" t="s">
        <v>155</v>
      </c>
      <c r="D210" s="234"/>
      <c r="E210" s="234"/>
      <c r="F210" s="234"/>
      <c r="G210" s="183"/>
    </row>
    <row r="211" spans="1:8" x14ac:dyDescent="0.2">
      <c r="A211" s="188"/>
      <c r="B211" s="198"/>
      <c r="C211" s="129"/>
      <c r="D211" s="91"/>
      <c r="E211" s="69"/>
      <c r="F211" s="75"/>
      <c r="G211" s="75"/>
    </row>
    <row r="212" spans="1:8" ht="40.5" x14ac:dyDescent="0.2">
      <c r="A212" s="198" t="s">
        <v>168</v>
      </c>
      <c r="B212" s="77" t="s">
        <v>17</v>
      </c>
      <c r="C212" s="76" t="s">
        <v>209</v>
      </c>
      <c r="D212" s="93">
        <v>68</v>
      </c>
      <c r="E212" s="178">
        <v>0</v>
      </c>
      <c r="F212" s="178">
        <f>D212*E212</f>
        <v>0</v>
      </c>
    </row>
    <row r="213" spans="1:8" x14ac:dyDescent="0.2">
      <c r="A213" s="198"/>
      <c r="B213" s="77"/>
      <c r="C213" s="76"/>
      <c r="D213" s="93"/>
      <c r="E213" s="179"/>
      <c r="F213" s="179"/>
    </row>
    <row r="214" spans="1:8" x14ac:dyDescent="0.2">
      <c r="A214" s="198"/>
      <c r="B214" s="77"/>
      <c r="C214" s="76"/>
      <c r="D214" s="91"/>
      <c r="E214" s="69"/>
      <c r="F214" s="75"/>
      <c r="G214" s="75"/>
    </row>
    <row r="215" spans="1:8" s="85" customFormat="1" ht="15.75" thickBot="1" x14ac:dyDescent="0.3">
      <c r="A215" s="218" t="s">
        <v>154</v>
      </c>
      <c r="B215" s="124"/>
      <c r="C215" s="99" t="s">
        <v>56</v>
      </c>
      <c r="D215" s="125"/>
      <c r="E215" s="101"/>
      <c r="F215" s="102">
        <f>SUM(F210:F214)</f>
        <v>0</v>
      </c>
      <c r="G215" s="103"/>
      <c r="H215" s="152"/>
    </row>
    <row r="216" spans="1:8" ht="14.25" thickTop="1" x14ac:dyDescent="0.2">
      <c r="A216" s="198"/>
      <c r="B216" s="198"/>
      <c r="C216" s="219"/>
      <c r="D216" s="91"/>
      <c r="E216" s="69"/>
      <c r="F216" s="75"/>
      <c r="G216" s="75"/>
    </row>
    <row r="217" spans="1:8" x14ac:dyDescent="0.2">
      <c r="A217" s="198"/>
      <c r="B217" s="198"/>
      <c r="C217" s="219"/>
      <c r="D217" s="91"/>
      <c r="E217" s="69"/>
      <c r="F217" s="75"/>
      <c r="G217" s="75"/>
    </row>
    <row r="218" spans="1:8" s="85" customFormat="1" ht="15.75" thickBot="1" x14ac:dyDescent="0.3">
      <c r="A218" s="191" t="s">
        <v>44</v>
      </c>
      <c r="B218" s="79"/>
      <c r="C218" s="80" t="s">
        <v>126</v>
      </c>
      <c r="D218" s="160"/>
      <c r="E218" s="82"/>
      <c r="F218" s="83">
        <f>F215+F207</f>
        <v>0</v>
      </c>
      <c r="G218" s="84"/>
      <c r="H218" s="152"/>
    </row>
    <row r="219" spans="1:8" ht="14.25" thickTop="1" x14ac:dyDescent="0.2">
      <c r="A219" s="198"/>
      <c r="B219" s="198"/>
      <c r="C219" s="219"/>
      <c r="D219" s="91"/>
      <c r="E219" s="69"/>
      <c r="F219" s="75"/>
      <c r="G219" s="75"/>
    </row>
    <row r="220" spans="1:8" x14ac:dyDescent="0.2">
      <c r="A220" s="198"/>
      <c r="B220" s="198"/>
      <c r="C220" s="219"/>
      <c r="D220" s="91"/>
      <c r="E220" s="69"/>
      <c r="F220" s="75"/>
      <c r="G220" s="75"/>
    </row>
    <row r="221" spans="1:8" ht="15" x14ac:dyDescent="0.25">
      <c r="A221" s="194" t="s">
        <v>98</v>
      </c>
      <c r="B221" s="141"/>
      <c r="C221" s="142" t="s">
        <v>99</v>
      </c>
      <c r="D221" s="154"/>
      <c r="E221" s="144"/>
      <c r="F221" s="145"/>
      <c r="G221" s="146"/>
    </row>
    <row r="222" spans="1:8" x14ac:dyDescent="0.2">
      <c r="A222" s="198"/>
      <c r="B222" s="198"/>
      <c r="C222" s="219"/>
      <c r="D222" s="91"/>
      <c r="E222" s="69"/>
      <c r="F222" s="75"/>
      <c r="G222" s="75"/>
    </row>
    <row r="223" spans="1:8" x14ac:dyDescent="0.2">
      <c r="A223" s="198"/>
      <c r="B223" s="198"/>
      <c r="C223" s="219"/>
      <c r="D223" s="91"/>
      <c r="E223" s="69"/>
      <c r="F223" s="75"/>
      <c r="G223" s="75"/>
    </row>
    <row r="224" spans="1:8" ht="27" customHeight="1" x14ac:dyDescent="0.25">
      <c r="A224" s="223" t="s">
        <v>45</v>
      </c>
      <c r="B224" s="161"/>
      <c r="C224" s="234" t="s">
        <v>156</v>
      </c>
      <c r="D224" s="234"/>
      <c r="E224" s="234"/>
      <c r="F224" s="234"/>
      <c r="G224" s="183"/>
    </row>
    <row r="225" spans="1:8" x14ac:dyDescent="0.2">
      <c r="A225" s="188"/>
      <c r="B225" s="198"/>
      <c r="C225" s="129"/>
      <c r="D225" s="91"/>
      <c r="E225" s="69"/>
      <c r="F225" s="75"/>
      <c r="G225" s="75"/>
    </row>
    <row r="226" spans="1:8" ht="40.5" x14ac:dyDescent="0.2">
      <c r="A226" s="198" t="s">
        <v>169</v>
      </c>
      <c r="B226" s="77" t="s">
        <v>17</v>
      </c>
      <c r="C226" s="76" t="s">
        <v>208</v>
      </c>
      <c r="D226" s="93">
        <v>68</v>
      </c>
      <c r="E226" s="178">
        <v>0</v>
      </c>
      <c r="F226" s="178">
        <f>D226*E226</f>
        <v>0</v>
      </c>
    </row>
    <row r="227" spans="1:8" s="5" customFormat="1" x14ac:dyDescent="0.2">
      <c r="A227" s="224"/>
      <c r="B227" s="77"/>
      <c r="C227" s="225"/>
      <c r="D227" s="91"/>
      <c r="E227" s="179"/>
      <c r="F227" s="75"/>
      <c r="G227" s="75"/>
    </row>
    <row r="228" spans="1:8" x14ac:dyDescent="0.2">
      <c r="A228" s="198"/>
      <c r="B228" s="77"/>
      <c r="C228" s="76"/>
      <c r="D228" s="91"/>
      <c r="E228" s="69"/>
      <c r="F228" s="75"/>
      <c r="G228" s="75"/>
    </row>
    <row r="229" spans="1:8" s="85" customFormat="1" ht="15.75" thickBot="1" x14ac:dyDescent="0.3">
      <c r="A229" s="218" t="s">
        <v>45</v>
      </c>
      <c r="B229" s="124"/>
      <c r="C229" s="99" t="s">
        <v>56</v>
      </c>
      <c r="D229" s="125"/>
      <c r="E229" s="101"/>
      <c r="F229" s="102">
        <f>SUM(F224:F228)</f>
        <v>0</v>
      </c>
      <c r="G229" s="103"/>
      <c r="H229" s="152"/>
    </row>
    <row r="230" spans="1:8" ht="14.25" thickTop="1" x14ac:dyDescent="0.2">
      <c r="A230" s="198"/>
      <c r="B230" s="198"/>
      <c r="C230" s="219"/>
      <c r="D230" s="91"/>
      <c r="E230" s="69"/>
      <c r="F230" s="75"/>
      <c r="G230" s="75"/>
    </row>
    <row r="231" spans="1:8" x14ac:dyDescent="0.2">
      <c r="A231" s="198"/>
      <c r="B231" s="77"/>
      <c r="C231" s="76"/>
      <c r="D231" s="91"/>
      <c r="E231" s="69"/>
      <c r="F231" s="75"/>
      <c r="G231" s="75"/>
    </row>
    <row r="232" spans="1:8" s="85" customFormat="1" ht="15.75" thickBot="1" x14ac:dyDescent="0.3">
      <c r="A232" s="191" t="s">
        <v>98</v>
      </c>
      <c r="B232" s="79"/>
      <c r="C232" s="80" t="s">
        <v>127</v>
      </c>
      <c r="D232" s="160"/>
      <c r="E232" s="82"/>
      <c r="F232" s="83">
        <f>F229</f>
        <v>0</v>
      </c>
      <c r="G232" s="84"/>
      <c r="H232" s="152"/>
    </row>
    <row r="233" spans="1:8" ht="14.25" thickTop="1" x14ac:dyDescent="0.2">
      <c r="A233" s="224"/>
      <c r="B233" s="224"/>
      <c r="C233" s="63"/>
      <c r="D233" s="91"/>
      <c r="E233" s="69"/>
      <c r="F233" s="75"/>
      <c r="G233" s="75"/>
    </row>
    <row r="234" spans="1:8" x14ac:dyDescent="0.2">
      <c r="A234" s="224"/>
      <c r="B234" s="224"/>
      <c r="C234" s="63"/>
      <c r="D234" s="91"/>
      <c r="E234" s="69"/>
      <c r="F234" s="75"/>
      <c r="G234" s="75"/>
    </row>
    <row r="235" spans="1:8" ht="15" x14ac:dyDescent="0.25">
      <c r="A235" s="194" t="s">
        <v>100</v>
      </c>
      <c r="B235" s="141"/>
      <c r="C235" s="142" t="s">
        <v>101</v>
      </c>
      <c r="D235" s="154"/>
      <c r="E235" s="144"/>
      <c r="F235" s="145"/>
      <c r="G235" s="146"/>
    </row>
    <row r="236" spans="1:8" x14ac:dyDescent="0.2">
      <c r="A236" s="198"/>
      <c r="B236" s="198"/>
      <c r="C236" s="219"/>
      <c r="D236" s="91"/>
      <c r="E236" s="69"/>
      <c r="F236" s="75"/>
      <c r="G236" s="75"/>
    </row>
    <row r="237" spans="1:8" x14ac:dyDescent="0.2">
      <c r="A237" s="198"/>
      <c r="B237" s="198"/>
      <c r="C237" s="219"/>
      <c r="D237" s="91"/>
      <c r="E237" s="69"/>
      <c r="F237" s="75"/>
      <c r="G237" s="75"/>
    </row>
    <row r="238" spans="1:8" ht="27" customHeight="1" x14ac:dyDescent="0.25">
      <c r="A238" s="223" t="s">
        <v>49</v>
      </c>
      <c r="B238" s="161"/>
      <c r="C238" s="234" t="s">
        <v>187</v>
      </c>
      <c r="D238" s="234"/>
      <c r="E238" s="234"/>
      <c r="F238" s="234"/>
      <c r="G238" s="183"/>
    </row>
    <row r="239" spans="1:8" x14ac:dyDescent="0.2">
      <c r="A239" s="188"/>
      <c r="B239" s="198"/>
      <c r="C239" s="129"/>
      <c r="D239" s="91"/>
      <c r="E239" s="69"/>
      <c r="F239" s="75"/>
      <c r="G239" s="75"/>
    </row>
    <row r="240" spans="1:8" ht="40.5" x14ac:dyDescent="0.2">
      <c r="A240" s="198" t="s">
        <v>102</v>
      </c>
      <c r="B240" s="77" t="s">
        <v>188</v>
      </c>
      <c r="C240" s="76" t="s">
        <v>158</v>
      </c>
      <c r="D240" s="93">
        <v>11.5</v>
      </c>
      <c r="E240" s="178">
        <v>0</v>
      </c>
      <c r="F240" s="178">
        <f>D240*E240</f>
        <v>0</v>
      </c>
    </row>
    <row r="241" spans="1:8" s="5" customFormat="1" x14ac:dyDescent="0.2">
      <c r="A241" s="224"/>
      <c r="B241" s="77"/>
      <c r="C241" s="225"/>
      <c r="D241" s="91"/>
      <c r="E241" s="179"/>
      <c r="F241" s="75"/>
      <c r="G241" s="75"/>
    </row>
    <row r="242" spans="1:8" x14ac:dyDescent="0.2">
      <c r="A242" s="198"/>
      <c r="B242" s="77"/>
      <c r="C242" s="76"/>
      <c r="D242" s="91"/>
      <c r="E242" s="69"/>
      <c r="F242" s="75"/>
      <c r="G242" s="75"/>
    </row>
    <row r="243" spans="1:8" s="85" customFormat="1" ht="15.75" thickBot="1" x14ac:dyDescent="0.3">
      <c r="A243" s="226" t="s">
        <v>49</v>
      </c>
      <c r="B243" s="124"/>
      <c r="C243" s="99" t="s">
        <v>56</v>
      </c>
      <c r="D243" s="125"/>
      <c r="E243" s="101"/>
      <c r="F243" s="102">
        <f>SUM(F238:F242)</f>
        <v>0</v>
      </c>
      <c r="G243" s="103"/>
      <c r="H243" s="152"/>
    </row>
    <row r="244" spans="1:8" ht="14.25" thickTop="1" x14ac:dyDescent="0.2">
      <c r="A244" s="198"/>
      <c r="B244" s="198"/>
      <c r="C244" s="219"/>
      <c r="D244" s="91"/>
      <c r="E244" s="69"/>
      <c r="F244" s="75"/>
      <c r="G244" s="75"/>
    </row>
    <row r="245" spans="1:8" x14ac:dyDescent="0.2">
      <c r="A245" s="198"/>
      <c r="B245" s="198"/>
      <c r="C245" s="219"/>
      <c r="D245" s="91"/>
      <c r="E245" s="69"/>
      <c r="F245" s="75"/>
      <c r="G245" s="75"/>
    </row>
    <row r="246" spans="1:8" ht="27" customHeight="1" x14ac:dyDescent="0.25">
      <c r="A246" s="223" t="s">
        <v>189</v>
      </c>
      <c r="B246" s="161"/>
      <c r="C246" s="234" t="s">
        <v>190</v>
      </c>
      <c r="D246" s="234"/>
      <c r="E246" s="234"/>
      <c r="F246" s="234"/>
      <c r="G246" s="183"/>
    </row>
    <row r="247" spans="1:8" x14ac:dyDescent="0.2">
      <c r="A247" s="188"/>
      <c r="B247" s="198"/>
      <c r="C247" s="129"/>
      <c r="D247" s="91"/>
      <c r="E247" s="69"/>
      <c r="F247" s="75"/>
      <c r="G247" s="75"/>
    </row>
    <row r="248" spans="1:8" ht="30.75" customHeight="1" x14ac:dyDescent="0.2">
      <c r="A248" s="198" t="s">
        <v>191</v>
      </c>
      <c r="B248" s="198" t="s">
        <v>188</v>
      </c>
      <c r="C248" s="198" t="s">
        <v>192</v>
      </c>
      <c r="D248" s="93">
        <v>26.5</v>
      </c>
      <c r="E248" s="178">
        <v>0</v>
      </c>
      <c r="F248" s="178">
        <f>D248*E248</f>
        <v>0</v>
      </c>
    </row>
    <row r="249" spans="1:8" s="5" customFormat="1" x14ac:dyDescent="0.2">
      <c r="A249" s="224"/>
      <c r="B249" s="77"/>
      <c r="C249" s="225"/>
      <c r="D249" s="91"/>
      <c r="E249" s="179"/>
      <c r="F249" s="75"/>
      <c r="G249" s="75"/>
    </row>
    <row r="250" spans="1:8" x14ac:dyDescent="0.2">
      <c r="A250" s="198"/>
      <c r="B250" s="77"/>
      <c r="C250" s="76"/>
      <c r="D250" s="91"/>
      <c r="E250" s="69"/>
      <c r="F250" s="75"/>
      <c r="G250" s="75"/>
    </row>
    <row r="251" spans="1:8" s="85" customFormat="1" ht="15.75" thickBot="1" x14ac:dyDescent="0.3">
      <c r="A251" s="226" t="s">
        <v>189</v>
      </c>
      <c r="B251" s="124"/>
      <c r="C251" s="99" t="s">
        <v>56</v>
      </c>
      <c r="D251" s="125"/>
      <c r="E251" s="101"/>
      <c r="F251" s="102">
        <f>SUM(F246:F250)</f>
        <v>0</v>
      </c>
      <c r="G251" s="103"/>
      <c r="H251" s="152"/>
    </row>
    <row r="252" spans="1:8" ht="14.25" thickTop="1" x14ac:dyDescent="0.2">
      <c r="A252" s="198"/>
      <c r="B252" s="77"/>
      <c r="C252" s="76"/>
      <c r="D252" s="91"/>
      <c r="E252" s="69"/>
      <c r="F252" s="75"/>
      <c r="G252" s="75"/>
    </row>
    <row r="253" spans="1:8" x14ac:dyDescent="0.2">
      <c r="A253" s="198"/>
      <c r="B253" s="77"/>
      <c r="C253" s="76"/>
      <c r="D253" s="91"/>
      <c r="E253" s="69"/>
      <c r="F253" s="75"/>
      <c r="G253" s="75"/>
    </row>
    <row r="254" spans="1:8" s="85" customFormat="1" ht="15.75" thickBot="1" x14ac:dyDescent="0.3">
      <c r="A254" s="227" t="s">
        <v>100</v>
      </c>
      <c r="B254" s="79"/>
      <c r="C254" s="80" t="s">
        <v>128</v>
      </c>
      <c r="D254" s="160"/>
      <c r="E254" s="82"/>
      <c r="F254" s="83">
        <f>F243+F251</f>
        <v>0</v>
      </c>
      <c r="G254" s="84"/>
      <c r="H254" s="152"/>
    </row>
    <row r="255" spans="1:8" ht="14.25" thickTop="1" x14ac:dyDescent="0.2">
      <c r="A255" s="224"/>
      <c r="B255" s="224"/>
      <c r="C255" s="63"/>
      <c r="D255" s="91"/>
      <c r="E255" s="69"/>
      <c r="F255" s="75"/>
      <c r="G255" s="75"/>
    </row>
    <row r="256" spans="1:8" x14ac:dyDescent="0.2">
      <c r="A256" s="224"/>
      <c r="B256" s="224"/>
      <c r="C256" s="63"/>
      <c r="D256" s="91"/>
      <c r="E256" s="69"/>
      <c r="F256" s="75"/>
      <c r="G256" s="75"/>
    </row>
    <row r="257" spans="1:8" ht="16.5" thickBot="1" x14ac:dyDescent="0.3">
      <c r="A257" s="192">
        <v>3</v>
      </c>
      <c r="B257" s="156"/>
      <c r="C257" s="236" t="s">
        <v>132</v>
      </c>
      <c r="D257" s="236"/>
      <c r="E257" s="132"/>
      <c r="F257" s="133">
        <f>F254+F232+F218</f>
        <v>0</v>
      </c>
      <c r="G257" s="134"/>
    </row>
    <row r="258" spans="1:8" ht="14.25" thickTop="1" x14ac:dyDescent="0.2">
      <c r="A258" s="198"/>
      <c r="B258" s="198"/>
      <c r="C258" s="219"/>
      <c r="D258" s="91"/>
      <c r="E258" s="69"/>
      <c r="F258" s="75"/>
      <c r="G258" s="75"/>
    </row>
    <row r="259" spans="1:8" x14ac:dyDescent="0.2">
      <c r="A259" s="198"/>
      <c r="B259" s="198"/>
      <c r="C259" s="219"/>
      <c r="D259" s="91"/>
      <c r="E259" s="69"/>
      <c r="F259" s="75"/>
      <c r="G259" s="75"/>
    </row>
    <row r="260" spans="1:8" x14ac:dyDescent="0.2">
      <c r="A260" s="198"/>
      <c r="B260" s="198"/>
      <c r="C260" s="219"/>
      <c r="D260" s="91"/>
      <c r="E260" s="69"/>
      <c r="F260" s="75"/>
      <c r="G260" s="75"/>
    </row>
    <row r="261" spans="1:8" ht="15.75" x14ac:dyDescent="0.25">
      <c r="A261" s="193" t="s">
        <v>66</v>
      </c>
      <c r="B261" s="221"/>
      <c r="C261" s="136" t="s">
        <v>67</v>
      </c>
      <c r="D261" s="137"/>
      <c r="E261" s="138"/>
      <c r="F261" s="139"/>
      <c r="G261" s="140"/>
    </row>
    <row r="262" spans="1:8" ht="15.75" x14ac:dyDescent="0.25">
      <c r="A262" s="195"/>
      <c r="B262" s="224"/>
      <c r="C262" s="164"/>
      <c r="D262" s="91"/>
      <c r="E262" s="69"/>
      <c r="F262" s="75"/>
      <c r="G262" s="75"/>
    </row>
    <row r="263" spans="1:8" ht="15" x14ac:dyDescent="0.25">
      <c r="A263" s="194" t="s">
        <v>104</v>
      </c>
      <c r="B263" s="141"/>
      <c r="C263" s="237" t="s">
        <v>103</v>
      </c>
      <c r="D263" s="237"/>
      <c r="E263" s="237"/>
      <c r="F263" s="237"/>
      <c r="G263" s="165"/>
      <c r="H263" s="7" t="s">
        <v>199</v>
      </c>
    </row>
    <row r="264" spans="1:8" ht="15.75" x14ac:dyDescent="0.25">
      <c r="A264" s="195"/>
      <c r="B264" s="224"/>
      <c r="C264" s="164"/>
      <c r="D264" s="91"/>
      <c r="E264" s="179"/>
      <c r="F264" s="163"/>
      <c r="G264" s="163"/>
    </row>
    <row r="265" spans="1:8" ht="40.5" x14ac:dyDescent="0.2">
      <c r="A265" s="198" t="s">
        <v>193</v>
      </c>
      <c r="B265" s="77" t="s">
        <v>22</v>
      </c>
      <c r="C265" s="166" t="s">
        <v>194</v>
      </c>
      <c r="D265" s="91">
        <v>2</v>
      </c>
      <c r="E265" s="178">
        <v>0</v>
      </c>
      <c r="F265" s="162">
        <f>E265*D265</f>
        <v>0</v>
      </c>
      <c r="G265" s="163"/>
    </row>
    <row r="266" spans="1:8" x14ac:dyDescent="0.2">
      <c r="A266" s="198"/>
      <c r="B266" s="77"/>
      <c r="C266" s="166"/>
      <c r="D266" s="91"/>
      <c r="E266" s="179"/>
      <c r="F266" s="163"/>
      <c r="G266" s="163"/>
    </row>
    <row r="267" spans="1:8" ht="40.5" x14ac:dyDescent="0.2">
      <c r="A267" s="198" t="s">
        <v>195</v>
      </c>
      <c r="B267" s="77" t="s">
        <v>22</v>
      </c>
      <c r="C267" s="166" t="s">
        <v>196</v>
      </c>
      <c r="D267" s="91">
        <v>0.3</v>
      </c>
      <c r="E267" s="178">
        <v>0</v>
      </c>
      <c r="F267" s="162">
        <f>E267*D267</f>
        <v>0</v>
      </c>
      <c r="G267" s="163"/>
    </row>
    <row r="268" spans="1:8" x14ac:dyDescent="0.2">
      <c r="A268" s="198"/>
      <c r="B268" s="77"/>
      <c r="C268" s="166"/>
      <c r="D268" s="91"/>
      <c r="E268" s="179"/>
      <c r="F268" s="163"/>
      <c r="G268" s="163"/>
    </row>
    <row r="269" spans="1:8" ht="14.25" x14ac:dyDescent="0.2">
      <c r="A269" s="198" t="s">
        <v>105</v>
      </c>
      <c r="B269" s="77" t="s">
        <v>22</v>
      </c>
      <c r="C269" s="166" t="s">
        <v>161</v>
      </c>
      <c r="D269" s="91">
        <v>2</v>
      </c>
      <c r="E269" s="178">
        <v>0</v>
      </c>
      <c r="F269" s="162">
        <f>E269*D269</f>
        <v>0</v>
      </c>
      <c r="G269" s="163"/>
    </row>
    <row r="270" spans="1:8" x14ac:dyDescent="0.2">
      <c r="A270" s="198"/>
      <c r="B270" s="77"/>
      <c r="C270" s="166"/>
      <c r="D270" s="91"/>
      <c r="E270" s="179"/>
      <c r="F270" s="163"/>
      <c r="G270" s="163"/>
    </row>
    <row r="271" spans="1:8" x14ac:dyDescent="0.2">
      <c r="A271" s="198"/>
      <c r="B271" s="77"/>
      <c r="C271" s="166"/>
      <c r="D271" s="91"/>
      <c r="E271" s="179"/>
      <c r="F271" s="163"/>
      <c r="G271" s="163"/>
    </row>
    <row r="272" spans="1:8" s="85" customFormat="1" ht="15.75" thickBot="1" x14ac:dyDescent="0.3">
      <c r="A272" s="191" t="s">
        <v>104</v>
      </c>
      <c r="B272" s="167"/>
      <c r="C272" s="235" t="s">
        <v>129</v>
      </c>
      <c r="D272" s="235"/>
      <c r="E272" s="235"/>
      <c r="F272" s="83">
        <f>SUM(F263:F271)</f>
        <v>0</v>
      </c>
      <c r="G272" s="84"/>
      <c r="H272" s="152"/>
    </row>
    <row r="273" spans="1:8" ht="14.25" thickTop="1" x14ac:dyDescent="0.2">
      <c r="A273" s="198"/>
      <c r="B273" s="77"/>
      <c r="C273" s="166"/>
      <c r="D273" s="91"/>
      <c r="E273" s="179"/>
      <c r="F273" s="163"/>
      <c r="G273" s="163"/>
    </row>
    <row r="274" spans="1:8" ht="15.75" x14ac:dyDescent="0.25">
      <c r="A274" s="195"/>
      <c r="B274" s="224"/>
      <c r="C274" s="164"/>
      <c r="D274" s="91"/>
      <c r="E274" s="69"/>
      <c r="F274" s="75"/>
      <c r="G274" s="75"/>
    </row>
    <row r="275" spans="1:8" ht="15" x14ac:dyDescent="0.25">
      <c r="A275" s="194" t="s">
        <v>68</v>
      </c>
      <c r="B275" s="141"/>
      <c r="C275" s="237" t="s">
        <v>197</v>
      </c>
      <c r="D275" s="237"/>
      <c r="E275" s="237"/>
      <c r="F275" s="237"/>
      <c r="G275" s="165"/>
    </row>
    <row r="276" spans="1:8" x14ac:dyDescent="0.2">
      <c r="A276" s="198"/>
      <c r="B276" s="198"/>
      <c r="C276" s="219"/>
      <c r="D276" s="91"/>
      <c r="E276" s="69"/>
      <c r="F276" s="75"/>
      <c r="G276" s="75"/>
    </row>
    <row r="277" spans="1:8" ht="70.5" customHeight="1" x14ac:dyDescent="0.2">
      <c r="A277" s="198"/>
      <c r="B277" s="77" t="s">
        <v>22</v>
      </c>
      <c r="C277" s="166" t="s">
        <v>229</v>
      </c>
      <c r="D277" s="91">
        <v>9.5</v>
      </c>
      <c r="E277" s="178">
        <v>0</v>
      </c>
      <c r="F277" s="162">
        <f>E277*D277</f>
        <v>0</v>
      </c>
      <c r="G277" s="75"/>
    </row>
    <row r="278" spans="1:8" x14ac:dyDescent="0.2">
      <c r="A278" s="196"/>
      <c r="B278" s="175"/>
      <c r="C278" s="175"/>
      <c r="D278" s="91"/>
      <c r="E278" s="69"/>
      <c r="F278" s="75"/>
      <c r="G278" s="75"/>
    </row>
    <row r="279" spans="1:8" x14ac:dyDescent="0.2">
      <c r="A279" s="198"/>
      <c r="B279" s="198"/>
      <c r="C279" s="219"/>
      <c r="D279" s="91"/>
      <c r="E279" s="69"/>
      <c r="F279" s="75"/>
      <c r="G279" s="75"/>
    </row>
    <row r="280" spans="1:8" s="85" customFormat="1" ht="15.75" thickBot="1" x14ac:dyDescent="0.3">
      <c r="A280" s="191" t="s">
        <v>68</v>
      </c>
      <c r="B280" s="167"/>
      <c r="C280" s="80" t="s">
        <v>198</v>
      </c>
      <c r="D280" s="81"/>
      <c r="E280" s="82"/>
      <c r="F280" s="83">
        <f>SUM(F276:F279)</f>
        <v>0</v>
      </c>
      <c r="G280" s="84"/>
      <c r="H280" s="152"/>
    </row>
    <row r="281" spans="1:8" s="85" customFormat="1" ht="15.75" thickTop="1" x14ac:dyDescent="0.25">
      <c r="A281" s="197"/>
      <c r="B281" s="168"/>
      <c r="C281" s="169"/>
      <c r="D281" s="170"/>
      <c r="E281" s="171"/>
      <c r="F281" s="172"/>
      <c r="G281" s="172"/>
      <c r="H281" s="152"/>
    </row>
    <row r="282" spans="1:8" x14ac:dyDescent="0.2">
      <c r="A282" s="198"/>
      <c r="B282" s="198"/>
      <c r="C282" s="219"/>
      <c r="D282" s="91"/>
      <c r="E282" s="69"/>
      <c r="F282" s="75"/>
      <c r="G282" s="75"/>
    </row>
    <row r="283" spans="1:8" ht="16.5" thickBot="1" x14ac:dyDescent="0.3">
      <c r="A283" s="192" t="s">
        <v>66</v>
      </c>
      <c r="B283" s="156"/>
      <c r="C283" s="130" t="s">
        <v>133</v>
      </c>
      <c r="D283" s="157"/>
      <c r="E283" s="132"/>
      <c r="F283" s="133">
        <f>F280+F272</f>
        <v>0</v>
      </c>
      <c r="G283" s="134"/>
    </row>
    <row r="284" spans="1:8" ht="16.5" thickTop="1" x14ac:dyDescent="0.25">
      <c r="A284" s="188"/>
      <c r="B284" s="173"/>
      <c r="C284" s="129"/>
      <c r="D284" s="91"/>
      <c r="E284" s="69"/>
      <c r="F284" s="75"/>
      <c r="G284" s="75"/>
    </row>
    <row r="285" spans="1:8" ht="15.75" x14ac:dyDescent="0.25">
      <c r="A285" s="188"/>
      <c r="B285" s="173"/>
      <c r="C285" s="129"/>
      <c r="D285" s="91"/>
      <c r="E285" s="69"/>
      <c r="F285" s="75"/>
      <c r="G285" s="75"/>
    </row>
    <row r="286" spans="1:8" ht="15.75" x14ac:dyDescent="0.25">
      <c r="A286" s="188"/>
      <c r="B286" s="173"/>
      <c r="C286" s="129"/>
      <c r="D286" s="91"/>
      <c r="E286" s="69"/>
      <c r="F286" s="75"/>
      <c r="G286" s="75"/>
    </row>
    <row r="287" spans="1:8" ht="15.75" x14ac:dyDescent="0.25">
      <c r="A287" s="193" t="s">
        <v>107</v>
      </c>
      <c r="B287" s="221"/>
      <c r="C287" s="136" t="s">
        <v>106</v>
      </c>
      <c r="D287" s="137"/>
      <c r="E287" s="138"/>
      <c r="F287" s="139"/>
      <c r="G287" s="140"/>
    </row>
    <row r="288" spans="1:8" ht="15" customHeight="1" x14ac:dyDescent="0.25">
      <c r="A288" s="195"/>
      <c r="B288" s="224"/>
      <c r="C288" s="164"/>
      <c r="D288" s="91"/>
      <c r="E288" s="69"/>
      <c r="F288" s="75"/>
      <c r="G288" s="75"/>
    </row>
    <row r="289" spans="1:8" ht="15" x14ac:dyDescent="0.25">
      <c r="A289" s="194" t="s">
        <v>108</v>
      </c>
      <c r="B289" s="141"/>
      <c r="C289" s="237" t="s">
        <v>109</v>
      </c>
      <c r="D289" s="237"/>
      <c r="E289" s="237"/>
      <c r="F289" s="237"/>
      <c r="G289" s="165"/>
    </row>
    <row r="290" spans="1:8" x14ac:dyDescent="0.2">
      <c r="A290" s="198"/>
      <c r="B290" s="77"/>
      <c r="C290" s="76"/>
      <c r="D290" s="91"/>
      <c r="E290" s="69"/>
      <c r="F290" s="75"/>
      <c r="G290" s="75"/>
    </row>
    <row r="291" spans="1:8" ht="27" x14ac:dyDescent="0.2">
      <c r="A291" s="198" t="s">
        <v>171</v>
      </c>
      <c r="B291" s="198" t="s">
        <v>13</v>
      </c>
      <c r="C291" s="76" t="s">
        <v>170</v>
      </c>
      <c r="D291" s="93">
        <v>2</v>
      </c>
      <c r="E291" s="178">
        <v>0</v>
      </c>
      <c r="F291" s="178">
        <f>E291*D291</f>
        <v>0</v>
      </c>
    </row>
    <row r="292" spans="1:8" x14ac:dyDescent="0.2">
      <c r="A292" s="198"/>
      <c r="B292" s="77"/>
      <c r="C292" s="219"/>
      <c r="D292" s="91"/>
      <c r="E292" s="69"/>
      <c r="F292" s="75"/>
      <c r="G292" s="75"/>
    </row>
    <row r="293" spans="1:8" ht="40.5" x14ac:dyDescent="0.2">
      <c r="A293" s="198" t="s">
        <v>173</v>
      </c>
      <c r="B293" s="198" t="s">
        <v>13</v>
      </c>
      <c r="C293" s="76" t="s">
        <v>172</v>
      </c>
      <c r="D293" s="93">
        <v>2</v>
      </c>
      <c r="E293" s="178">
        <v>0</v>
      </c>
      <c r="F293" s="178">
        <f>E293*D293</f>
        <v>0</v>
      </c>
    </row>
    <row r="294" spans="1:8" ht="15" customHeight="1" x14ac:dyDescent="0.2">
      <c r="A294" s="198"/>
      <c r="B294" s="77"/>
      <c r="C294" s="76"/>
      <c r="D294" s="93"/>
      <c r="E294" s="179"/>
      <c r="F294" s="179"/>
      <c r="G294" s="179"/>
    </row>
    <row r="295" spans="1:8" ht="54" x14ac:dyDescent="0.2">
      <c r="A295" s="198" t="s">
        <v>217</v>
      </c>
      <c r="B295" s="198" t="s">
        <v>13</v>
      </c>
      <c r="C295" s="76" t="s">
        <v>218</v>
      </c>
      <c r="D295" s="93">
        <v>1</v>
      </c>
      <c r="E295" s="178">
        <v>0</v>
      </c>
      <c r="F295" s="178">
        <f>E295*D295</f>
        <v>0</v>
      </c>
      <c r="G295" s="179"/>
    </row>
    <row r="296" spans="1:8" x14ac:dyDescent="0.2">
      <c r="A296" s="198"/>
      <c r="B296" s="198"/>
      <c r="C296" s="76"/>
      <c r="D296" s="93"/>
      <c r="E296" s="179"/>
      <c r="F296" s="179"/>
      <c r="G296" s="179"/>
    </row>
    <row r="297" spans="1:8" ht="54" x14ac:dyDescent="0.2">
      <c r="A297" s="198" t="s">
        <v>174</v>
      </c>
      <c r="B297" s="198" t="s">
        <v>13</v>
      </c>
      <c r="C297" s="76" t="s">
        <v>200</v>
      </c>
      <c r="D297" s="93">
        <v>2</v>
      </c>
      <c r="E297" s="178">
        <v>0</v>
      </c>
      <c r="F297" s="178">
        <f>E297*D297</f>
        <v>0</v>
      </c>
      <c r="G297" s="179"/>
    </row>
    <row r="298" spans="1:8" x14ac:dyDescent="0.2">
      <c r="A298" s="198"/>
      <c r="B298" s="198"/>
      <c r="C298" s="76"/>
      <c r="D298" s="93"/>
      <c r="E298" s="179">
        <v>0</v>
      </c>
      <c r="F298" s="179"/>
      <c r="G298" s="179"/>
    </row>
    <row r="299" spans="1:8" ht="54" x14ac:dyDescent="0.2">
      <c r="A299" s="198" t="s">
        <v>174</v>
      </c>
      <c r="B299" s="198" t="s">
        <v>13</v>
      </c>
      <c r="C299" s="76" t="s">
        <v>216</v>
      </c>
      <c r="D299" s="93">
        <v>2</v>
      </c>
      <c r="E299" s="178">
        <v>0</v>
      </c>
      <c r="F299" s="178">
        <f>E299*D299</f>
        <v>0</v>
      </c>
      <c r="G299" s="179"/>
    </row>
    <row r="300" spans="1:8" x14ac:dyDescent="0.2">
      <c r="A300" s="198"/>
      <c r="B300" s="198"/>
      <c r="C300" s="76"/>
      <c r="D300" s="93"/>
      <c r="E300" s="179"/>
      <c r="F300" s="179"/>
      <c r="G300" s="179"/>
    </row>
    <row r="301" spans="1:8" x14ac:dyDescent="0.2">
      <c r="A301" s="198"/>
      <c r="B301" s="77"/>
      <c r="C301" s="219"/>
      <c r="D301" s="91"/>
      <c r="E301" s="69"/>
      <c r="F301" s="75"/>
      <c r="G301" s="75"/>
    </row>
    <row r="302" spans="1:8" s="85" customFormat="1" ht="15.75" thickBot="1" x14ac:dyDescent="0.3">
      <c r="A302" s="191" t="s">
        <v>108</v>
      </c>
      <c r="B302" s="167"/>
      <c r="C302" s="235" t="s">
        <v>130</v>
      </c>
      <c r="D302" s="235"/>
      <c r="E302" s="82"/>
      <c r="F302" s="83">
        <f>SUM(F290:F301)</f>
        <v>0</v>
      </c>
      <c r="G302" s="84"/>
      <c r="H302" s="152"/>
    </row>
    <row r="303" spans="1:8" ht="14.25" thickTop="1" x14ac:dyDescent="0.2">
      <c r="A303" s="198"/>
      <c r="B303" s="77"/>
      <c r="C303" s="219"/>
      <c r="D303" s="91"/>
      <c r="E303" s="69"/>
      <c r="F303" s="75"/>
      <c r="G303" s="75"/>
    </row>
    <row r="304" spans="1:8" x14ac:dyDescent="0.2">
      <c r="A304" s="198"/>
      <c r="B304" s="77"/>
      <c r="C304" s="219"/>
      <c r="D304" s="91"/>
      <c r="E304" s="69"/>
      <c r="F304" s="75"/>
      <c r="G304" s="75"/>
    </row>
    <row r="305" spans="1:8" ht="15" x14ac:dyDescent="0.25">
      <c r="A305" s="194" t="s">
        <v>110</v>
      </c>
      <c r="B305" s="141"/>
      <c r="C305" s="237" t="s">
        <v>111</v>
      </c>
      <c r="D305" s="237"/>
      <c r="E305" s="237"/>
      <c r="F305" s="237"/>
      <c r="G305" s="165"/>
    </row>
    <row r="306" spans="1:8" x14ac:dyDescent="0.2">
      <c r="A306" s="198"/>
      <c r="B306" s="77"/>
      <c r="C306" s="219"/>
      <c r="D306" s="91"/>
      <c r="E306" s="69"/>
      <c r="F306" s="75"/>
      <c r="G306" s="75"/>
    </row>
    <row r="307" spans="1:8" ht="67.5" x14ac:dyDescent="0.2">
      <c r="A307" s="198" t="s">
        <v>202</v>
      </c>
      <c r="B307" s="77" t="s">
        <v>22</v>
      </c>
      <c r="C307" s="76" t="s">
        <v>201</v>
      </c>
      <c r="D307" s="91">
        <v>14.5</v>
      </c>
      <c r="E307" s="178">
        <v>0</v>
      </c>
      <c r="F307" s="178">
        <f>E307*D307</f>
        <v>0</v>
      </c>
    </row>
    <row r="308" spans="1:8" x14ac:dyDescent="0.2">
      <c r="A308" s="198"/>
      <c r="B308" s="77"/>
      <c r="C308" s="76"/>
      <c r="D308" s="91"/>
      <c r="E308" s="179"/>
      <c r="F308" s="179"/>
    </row>
    <row r="309" spans="1:8" ht="67.5" x14ac:dyDescent="0.2">
      <c r="A309" s="198" t="s">
        <v>203</v>
      </c>
      <c r="B309" s="198" t="s">
        <v>22</v>
      </c>
      <c r="C309" s="76" t="s">
        <v>204</v>
      </c>
      <c r="D309" s="91">
        <v>10</v>
      </c>
      <c r="E309" s="178">
        <v>0</v>
      </c>
      <c r="F309" s="178">
        <f>E309*D309</f>
        <v>0</v>
      </c>
    </row>
    <row r="310" spans="1:8" x14ac:dyDescent="0.2">
      <c r="A310" s="198"/>
      <c r="B310" s="77"/>
      <c r="C310" s="76"/>
      <c r="D310" s="91"/>
      <c r="E310" s="179"/>
      <c r="F310" s="179"/>
    </row>
    <row r="311" spans="1:8" ht="27" x14ac:dyDescent="0.2">
      <c r="A311" s="198" t="s">
        <v>205</v>
      </c>
      <c r="B311" s="198" t="s">
        <v>22</v>
      </c>
      <c r="C311" s="76" t="s">
        <v>206</v>
      </c>
      <c r="D311" s="91">
        <v>38</v>
      </c>
      <c r="E311" s="178">
        <v>0</v>
      </c>
      <c r="F311" s="178">
        <f>E311*D311</f>
        <v>0</v>
      </c>
    </row>
    <row r="312" spans="1:8" x14ac:dyDescent="0.2">
      <c r="A312" s="198"/>
      <c r="B312" s="198"/>
      <c r="C312" s="76"/>
      <c r="D312" s="91"/>
      <c r="E312" s="179"/>
      <c r="F312" s="179"/>
      <c r="G312" s="179"/>
    </row>
    <row r="313" spans="1:8" ht="15" customHeight="1" x14ac:dyDescent="0.2">
      <c r="A313" s="198"/>
      <c r="B313" s="77"/>
      <c r="C313" s="76"/>
      <c r="D313" s="91"/>
      <c r="E313" s="228"/>
      <c r="F313" s="228"/>
      <c r="G313" s="228"/>
    </row>
    <row r="314" spans="1:8" s="85" customFormat="1" ht="15" customHeight="1" thickBot="1" x14ac:dyDescent="0.3">
      <c r="A314" s="191" t="s">
        <v>110</v>
      </c>
      <c r="B314" s="167"/>
      <c r="C314" s="80" t="s">
        <v>131</v>
      </c>
      <c r="D314" s="81"/>
      <c r="E314" s="82"/>
      <c r="F314" s="83">
        <f>SUM(F306:F313)</f>
        <v>0</v>
      </c>
      <c r="G314" s="84"/>
      <c r="H314" s="152"/>
    </row>
    <row r="315" spans="1:8" ht="14.25" thickTop="1" x14ac:dyDescent="0.2">
      <c r="A315" s="198"/>
      <c r="B315" s="77"/>
      <c r="C315" s="219"/>
      <c r="D315" s="91"/>
      <c r="E315" s="69"/>
      <c r="F315" s="75"/>
      <c r="G315" s="75"/>
    </row>
    <row r="316" spans="1:8" x14ac:dyDescent="0.2">
      <c r="A316" s="198"/>
      <c r="B316" s="77"/>
      <c r="C316" s="219"/>
      <c r="D316" s="91"/>
      <c r="E316" s="69"/>
      <c r="F316" s="75"/>
      <c r="G316" s="75"/>
    </row>
    <row r="317" spans="1:8" ht="16.5" thickBot="1" x14ac:dyDescent="0.3">
      <c r="A317" s="192" t="s">
        <v>107</v>
      </c>
      <c r="B317" s="156"/>
      <c r="C317" s="130" t="s">
        <v>106</v>
      </c>
      <c r="D317" s="157"/>
      <c r="E317" s="132"/>
      <c r="F317" s="133">
        <f>F314+F302</f>
        <v>0</v>
      </c>
      <c r="G317" s="134"/>
    </row>
    <row r="318" spans="1:8" ht="14.25" thickTop="1" x14ac:dyDescent="0.2">
      <c r="A318" s="198"/>
      <c r="B318" s="77"/>
      <c r="C318" s="219"/>
      <c r="D318" s="91"/>
      <c r="E318" s="69"/>
      <c r="F318" s="75"/>
      <c r="G318" s="75"/>
    </row>
    <row r="319" spans="1:8" x14ac:dyDescent="0.2">
      <c r="A319" s="198"/>
      <c r="B319" s="77"/>
      <c r="C319" s="219"/>
      <c r="D319" s="91"/>
      <c r="E319" s="69"/>
      <c r="F319" s="75"/>
      <c r="G319" s="75"/>
    </row>
    <row r="320" spans="1:8" x14ac:dyDescent="0.2">
      <c r="A320" s="198"/>
      <c r="B320" s="77"/>
      <c r="C320" s="219"/>
      <c r="D320" s="91"/>
      <c r="E320" s="69"/>
      <c r="F320" s="75"/>
      <c r="G320" s="75"/>
    </row>
    <row r="321" spans="1:8" ht="15.75" x14ac:dyDescent="0.25">
      <c r="A321" s="193" t="s">
        <v>63</v>
      </c>
      <c r="B321" s="221"/>
      <c r="C321" s="136" t="s">
        <v>50</v>
      </c>
      <c r="D321" s="137"/>
      <c r="E321" s="138"/>
      <c r="F321" s="139"/>
      <c r="G321" s="140"/>
    </row>
    <row r="322" spans="1:8" x14ac:dyDescent="0.2">
      <c r="A322" s="198"/>
      <c r="B322" s="77"/>
      <c r="C322" s="219"/>
      <c r="D322" s="91"/>
      <c r="E322" s="69"/>
      <c r="F322" s="75"/>
      <c r="G322" s="75"/>
    </row>
    <row r="323" spans="1:8" ht="15" x14ac:dyDescent="0.25">
      <c r="A323" s="194" t="s">
        <v>51</v>
      </c>
      <c r="B323" s="141"/>
      <c r="C323" s="237" t="s">
        <v>112</v>
      </c>
      <c r="D323" s="237"/>
      <c r="E323" s="237"/>
      <c r="F323" s="237"/>
      <c r="G323" s="165"/>
    </row>
    <row r="324" spans="1:8" x14ac:dyDescent="0.2">
      <c r="A324" s="198"/>
      <c r="B324" s="198"/>
      <c r="C324" s="219"/>
      <c r="D324" s="91"/>
      <c r="E324" s="69"/>
      <c r="F324" s="75"/>
      <c r="G324" s="75"/>
    </row>
    <row r="325" spans="1:8" x14ac:dyDescent="0.2">
      <c r="A325" s="77" t="s">
        <v>52</v>
      </c>
      <c r="B325" s="77" t="s">
        <v>53</v>
      </c>
      <c r="C325" s="76" t="s">
        <v>231</v>
      </c>
      <c r="D325" s="91">
        <v>10</v>
      </c>
      <c r="E325" s="178">
        <v>0</v>
      </c>
      <c r="F325" s="178">
        <f>E325*D325</f>
        <v>0</v>
      </c>
    </row>
    <row r="326" spans="1:8" x14ac:dyDescent="0.2">
      <c r="A326" s="77"/>
      <c r="B326" s="77"/>
      <c r="C326" s="230"/>
      <c r="D326" s="91"/>
      <c r="E326" s="69"/>
      <c r="F326" s="75"/>
      <c r="G326" s="75"/>
    </row>
    <row r="327" spans="1:8" x14ac:dyDescent="0.2">
      <c r="A327" s="77" t="s">
        <v>54</v>
      </c>
      <c r="B327" s="77" t="s">
        <v>13</v>
      </c>
      <c r="C327" s="76" t="s">
        <v>230</v>
      </c>
      <c r="D327" s="91">
        <v>2</v>
      </c>
      <c r="E327" s="178">
        <v>0</v>
      </c>
      <c r="F327" s="178">
        <f>E327*D327</f>
        <v>0</v>
      </c>
    </row>
    <row r="328" spans="1:8" x14ac:dyDescent="0.2">
      <c r="A328" s="77"/>
      <c r="B328" s="77"/>
      <c r="C328" s="230"/>
      <c r="D328" s="91"/>
      <c r="E328" s="69"/>
      <c r="F328" s="75"/>
      <c r="G328" s="75"/>
    </row>
    <row r="329" spans="1:8" ht="27" x14ac:dyDescent="0.2">
      <c r="A329" s="77" t="s">
        <v>55</v>
      </c>
      <c r="B329" s="77" t="s">
        <v>13</v>
      </c>
      <c r="C329" s="76" t="s">
        <v>232</v>
      </c>
      <c r="D329" s="91">
        <v>1</v>
      </c>
      <c r="E329" s="178">
        <v>0</v>
      </c>
      <c r="F329" s="178">
        <f>E329*D329</f>
        <v>0</v>
      </c>
    </row>
    <row r="330" spans="1:8" x14ac:dyDescent="0.2">
      <c r="A330" s="77"/>
      <c r="B330" s="77"/>
      <c r="C330" s="230"/>
      <c r="D330" s="91"/>
      <c r="E330" s="179"/>
      <c r="F330" s="179"/>
      <c r="G330" s="179"/>
    </row>
    <row r="331" spans="1:8" ht="27" x14ac:dyDescent="0.2">
      <c r="A331" s="77"/>
      <c r="B331" s="77"/>
      <c r="C331" s="76" t="s">
        <v>113</v>
      </c>
      <c r="D331" s="91">
        <v>0.1</v>
      </c>
      <c r="E331" s="178">
        <f>SUM(F317,F283,F257,F192,F122)</f>
        <v>0</v>
      </c>
      <c r="F331" s="178">
        <f>E331*D331</f>
        <v>0</v>
      </c>
      <c r="G331" s="179"/>
    </row>
    <row r="332" spans="1:8" x14ac:dyDescent="0.2">
      <c r="A332" s="77"/>
      <c r="B332" s="76"/>
      <c r="C332" s="219"/>
      <c r="D332" s="91"/>
      <c r="E332" s="228"/>
      <c r="F332" s="228"/>
      <c r="G332" s="228"/>
    </row>
    <row r="333" spans="1:8" s="85" customFormat="1" ht="15.75" thickBot="1" x14ac:dyDescent="0.3">
      <c r="A333" s="191" t="s">
        <v>51</v>
      </c>
      <c r="B333" s="167"/>
      <c r="C333" s="235" t="s">
        <v>134</v>
      </c>
      <c r="D333" s="235"/>
      <c r="E333" s="235"/>
      <c r="F333" s="83">
        <f>SUM(F324:F332)</f>
        <v>0</v>
      </c>
      <c r="G333" s="84"/>
      <c r="H333" s="152"/>
    </row>
    <row r="334" spans="1:8" ht="14.25" thickTop="1" x14ac:dyDescent="0.2">
      <c r="A334" s="198"/>
      <c r="B334" s="185"/>
      <c r="C334" s="219"/>
      <c r="D334" s="91"/>
      <c r="E334" s="69"/>
      <c r="F334" s="75"/>
      <c r="G334" s="75"/>
    </row>
    <row r="335" spans="1:8" x14ac:dyDescent="0.2">
      <c r="A335" s="198"/>
      <c r="B335" s="185"/>
      <c r="C335" s="219"/>
      <c r="D335" s="91"/>
      <c r="E335" s="69"/>
      <c r="F335" s="75"/>
      <c r="G335" s="75"/>
    </row>
    <row r="336" spans="1:8" ht="16.5" thickBot="1" x14ac:dyDescent="0.3">
      <c r="A336" s="192" t="s">
        <v>63</v>
      </c>
      <c r="B336" s="156"/>
      <c r="C336" s="130" t="s">
        <v>57</v>
      </c>
      <c r="D336" s="157"/>
      <c r="E336" s="132"/>
      <c r="F336" s="133">
        <f>F333</f>
        <v>0</v>
      </c>
      <c r="G336" s="134"/>
    </row>
    <row r="337" spans="1:7" ht="14.25" thickTop="1" x14ac:dyDescent="0.2">
      <c r="A337" s="198"/>
      <c r="B337" s="185"/>
      <c r="C337" s="219"/>
      <c r="D337" s="91"/>
      <c r="E337" s="69"/>
      <c r="F337" s="75"/>
      <c r="G337" s="75"/>
    </row>
    <row r="338" spans="1:7" x14ac:dyDescent="0.2">
      <c r="A338" s="198"/>
      <c r="B338" s="185"/>
      <c r="C338" s="219"/>
      <c r="D338" s="91"/>
      <c r="E338" s="69"/>
      <c r="F338" s="75"/>
      <c r="G338" s="75"/>
    </row>
    <row r="339" spans="1:7" x14ac:dyDescent="0.2">
      <c r="A339" s="198"/>
      <c r="B339" s="185"/>
      <c r="C339" s="219"/>
      <c r="D339" s="91"/>
      <c r="E339" s="69"/>
      <c r="F339" s="75"/>
      <c r="G339" s="75"/>
    </row>
    <row r="340" spans="1:7" x14ac:dyDescent="0.2">
      <c r="A340" s="198"/>
      <c r="B340" s="185"/>
      <c r="C340" s="219"/>
      <c r="D340" s="91"/>
      <c r="E340" s="69"/>
      <c r="F340" s="75"/>
      <c r="G340" s="75"/>
    </row>
    <row r="341" spans="1:7" x14ac:dyDescent="0.2">
      <c r="A341" s="198"/>
      <c r="B341" s="185"/>
      <c r="C341" s="219"/>
      <c r="D341" s="91"/>
      <c r="E341" s="69"/>
      <c r="F341" s="75"/>
      <c r="G341" s="75"/>
    </row>
    <row r="342" spans="1:7" x14ac:dyDescent="0.2">
      <c r="A342" s="198"/>
      <c r="B342" s="185"/>
      <c r="C342" s="219"/>
      <c r="D342" s="91"/>
      <c r="E342" s="69"/>
      <c r="F342" s="75"/>
      <c r="G342" s="75"/>
    </row>
    <row r="343" spans="1:7" x14ac:dyDescent="0.2">
      <c r="A343" s="198"/>
      <c r="B343" s="185"/>
      <c r="C343" s="219"/>
      <c r="D343" s="91"/>
      <c r="E343" s="69"/>
      <c r="F343" s="75"/>
      <c r="G343" s="75"/>
    </row>
    <row r="344" spans="1:7" x14ac:dyDescent="0.2">
      <c r="A344" s="198"/>
      <c r="B344" s="185"/>
      <c r="C344" s="219"/>
      <c r="D344" s="91"/>
      <c r="E344" s="69"/>
      <c r="F344" s="75"/>
      <c r="G344" s="75"/>
    </row>
    <row r="345" spans="1:7" x14ac:dyDescent="0.2">
      <c r="A345" s="198"/>
      <c r="B345" s="185"/>
      <c r="C345" s="219"/>
      <c r="D345" s="91"/>
      <c r="E345" s="69"/>
      <c r="F345" s="75"/>
      <c r="G345" s="75"/>
    </row>
    <row r="346" spans="1:7" x14ac:dyDescent="0.2">
      <c r="A346" s="198"/>
      <c r="B346" s="185"/>
      <c r="C346" s="219"/>
      <c r="D346" s="91"/>
      <c r="E346" s="69"/>
      <c r="F346" s="75"/>
      <c r="G346" s="75"/>
    </row>
    <row r="347" spans="1:7" x14ac:dyDescent="0.2">
      <c r="A347" s="198"/>
      <c r="B347" s="185"/>
      <c r="C347" s="219"/>
      <c r="D347" s="91"/>
      <c r="E347" s="69"/>
      <c r="F347" s="75"/>
      <c r="G347" s="75"/>
    </row>
    <row r="348" spans="1:7" x14ac:dyDescent="0.2">
      <c r="A348" s="198"/>
      <c r="B348" s="185"/>
      <c r="C348" s="219"/>
      <c r="D348" s="91"/>
      <c r="E348" s="69"/>
      <c r="F348" s="75"/>
      <c r="G348" s="75"/>
    </row>
    <row r="349" spans="1:7" x14ac:dyDescent="0.2">
      <c r="A349" s="198"/>
      <c r="B349" s="185"/>
      <c r="C349" s="219"/>
      <c r="D349" s="91"/>
      <c r="E349" s="69"/>
      <c r="F349" s="75"/>
      <c r="G349" s="75"/>
    </row>
    <row r="350" spans="1:7" x14ac:dyDescent="0.2">
      <c r="A350" s="198"/>
      <c r="B350" s="185"/>
      <c r="C350" s="219"/>
      <c r="D350" s="91"/>
      <c r="E350" s="69"/>
      <c r="F350" s="75"/>
      <c r="G350" s="75"/>
    </row>
    <row r="351" spans="1:7" x14ac:dyDescent="0.2">
      <c r="A351" s="198"/>
      <c r="B351" s="185"/>
      <c r="C351" s="219"/>
      <c r="D351" s="91"/>
      <c r="E351" s="69"/>
      <c r="F351" s="75"/>
      <c r="G351" s="75"/>
    </row>
    <row r="352" spans="1:7" x14ac:dyDescent="0.2">
      <c r="A352" s="198"/>
      <c r="B352" s="185"/>
      <c r="C352" s="219"/>
      <c r="D352" s="91"/>
      <c r="E352" s="69"/>
      <c r="F352" s="75"/>
      <c r="G352" s="75"/>
    </row>
    <row r="353" spans="1:7" x14ac:dyDescent="0.2">
      <c r="A353" s="198"/>
      <c r="B353" s="185"/>
      <c r="C353" s="219"/>
      <c r="D353" s="91"/>
      <c r="E353" s="69"/>
      <c r="F353" s="75"/>
      <c r="G353" s="75"/>
    </row>
    <row r="354" spans="1:7" x14ac:dyDescent="0.2">
      <c r="A354" s="198"/>
      <c r="B354" s="185"/>
      <c r="C354" s="219"/>
      <c r="D354" s="91"/>
      <c r="E354" s="69"/>
      <c r="F354" s="75"/>
      <c r="G354" s="75"/>
    </row>
    <row r="355" spans="1:7" x14ac:dyDescent="0.2">
      <c r="A355" s="198"/>
      <c r="B355" s="185"/>
      <c r="C355" s="219"/>
      <c r="D355" s="91"/>
      <c r="E355" s="69"/>
      <c r="F355" s="75"/>
      <c r="G355" s="75"/>
    </row>
    <row r="356" spans="1:7" x14ac:dyDescent="0.2">
      <c r="A356" s="198"/>
      <c r="B356" s="185"/>
      <c r="C356" s="219"/>
      <c r="D356" s="91"/>
      <c r="E356" s="69"/>
      <c r="F356" s="75"/>
      <c r="G356" s="75"/>
    </row>
    <row r="357" spans="1:7" x14ac:dyDescent="0.2">
      <c r="A357" s="198"/>
      <c r="B357" s="185"/>
      <c r="C357" s="219"/>
      <c r="D357" s="91"/>
      <c r="E357" s="69"/>
      <c r="F357" s="75"/>
      <c r="G357" s="75"/>
    </row>
    <row r="358" spans="1:7" x14ac:dyDescent="0.2">
      <c r="A358" s="198"/>
      <c r="B358" s="185"/>
      <c r="C358" s="219"/>
      <c r="D358" s="91"/>
      <c r="E358" s="69"/>
      <c r="F358" s="75"/>
      <c r="G358" s="75"/>
    </row>
    <row r="359" spans="1:7" x14ac:dyDescent="0.2">
      <c r="A359" s="198"/>
      <c r="B359" s="185"/>
      <c r="C359" s="219"/>
      <c r="D359" s="91"/>
      <c r="E359" s="69"/>
      <c r="F359" s="75"/>
      <c r="G359" s="75"/>
    </row>
    <row r="360" spans="1:7" x14ac:dyDescent="0.2">
      <c r="A360" s="198"/>
      <c r="B360" s="185"/>
      <c r="C360" s="219"/>
      <c r="D360" s="91"/>
      <c r="E360" s="69"/>
      <c r="F360" s="75"/>
      <c r="G360" s="75"/>
    </row>
    <row r="361" spans="1:7" x14ac:dyDescent="0.2">
      <c r="A361" s="198"/>
      <c r="B361" s="185"/>
      <c r="C361" s="219"/>
      <c r="D361" s="91"/>
      <c r="E361" s="69"/>
      <c r="F361" s="75"/>
      <c r="G361" s="75"/>
    </row>
    <row r="362" spans="1:7" x14ac:dyDescent="0.2">
      <c r="A362" s="198"/>
      <c r="B362" s="185"/>
      <c r="C362" s="219"/>
      <c r="D362" s="91"/>
      <c r="E362" s="69"/>
      <c r="F362" s="75"/>
      <c r="G362" s="75"/>
    </row>
    <row r="363" spans="1:7" x14ac:dyDescent="0.2">
      <c r="A363" s="198"/>
      <c r="B363" s="185"/>
      <c r="C363" s="219"/>
      <c r="D363" s="91"/>
      <c r="E363" s="69"/>
      <c r="F363" s="75"/>
      <c r="G363" s="75"/>
    </row>
    <row r="364" spans="1:7" x14ac:dyDescent="0.2">
      <c r="A364" s="198"/>
      <c r="B364" s="185"/>
      <c r="C364" s="219"/>
      <c r="D364" s="91"/>
      <c r="E364" s="69"/>
      <c r="F364" s="75"/>
      <c r="G364" s="75"/>
    </row>
    <row r="365" spans="1:7" x14ac:dyDescent="0.2">
      <c r="A365" s="198"/>
      <c r="B365" s="185"/>
      <c r="C365" s="219"/>
      <c r="D365" s="91"/>
      <c r="E365" s="69"/>
      <c r="F365" s="75"/>
      <c r="G365" s="75"/>
    </row>
    <row r="366" spans="1:7" x14ac:dyDescent="0.2">
      <c r="A366" s="198"/>
      <c r="B366" s="185"/>
      <c r="C366" s="219"/>
      <c r="D366" s="31"/>
      <c r="E366" s="69"/>
      <c r="F366" s="75"/>
      <c r="G366" s="75"/>
    </row>
    <row r="367" spans="1:7" x14ac:dyDescent="0.2">
      <c r="A367" s="198"/>
      <c r="B367" s="185"/>
      <c r="C367" s="219"/>
      <c r="D367" s="31"/>
      <c r="E367" s="69"/>
      <c r="F367" s="75"/>
      <c r="G367" s="75"/>
    </row>
    <row r="368" spans="1:7" x14ac:dyDescent="0.2">
      <c r="A368" s="198"/>
      <c r="B368" s="185"/>
      <c r="C368" s="219"/>
      <c r="D368" s="31"/>
      <c r="E368" s="69"/>
      <c r="F368" s="75"/>
      <c r="G368" s="75"/>
    </row>
    <row r="369" spans="1:7" x14ac:dyDescent="0.2">
      <c r="A369" s="198"/>
      <c r="B369" s="185"/>
      <c r="C369" s="219"/>
      <c r="D369" s="31"/>
      <c r="E369" s="69"/>
      <c r="F369" s="75"/>
      <c r="G369" s="75"/>
    </row>
    <row r="370" spans="1:7" x14ac:dyDescent="0.2">
      <c r="A370" s="198"/>
      <c r="B370" s="185"/>
      <c r="C370" s="219"/>
      <c r="D370" s="31"/>
      <c r="E370" s="69"/>
      <c r="F370" s="75"/>
      <c r="G370" s="75"/>
    </row>
    <row r="371" spans="1:7" x14ac:dyDescent="0.2">
      <c r="A371" s="198"/>
      <c r="B371" s="185"/>
      <c r="C371" s="219"/>
      <c r="D371" s="31"/>
      <c r="E371" s="69"/>
      <c r="F371" s="75"/>
      <c r="G371" s="75"/>
    </row>
    <row r="372" spans="1:7" x14ac:dyDescent="0.2">
      <c r="A372" s="198"/>
      <c r="B372" s="185"/>
      <c r="C372" s="219"/>
      <c r="D372" s="31"/>
      <c r="E372" s="69"/>
      <c r="F372" s="75"/>
      <c r="G372" s="75"/>
    </row>
  </sheetData>
  <mergeCells count="27">
    <mergeCell ref="C165:E165"/>
    <mergeCell ref="C178:F178"/>
    <mergeCell ref="C70:F70"/>
    <mergeCell ref="B5:F5"/>
    <mergeCell ref="B8:F8"/>
    <mergeCell ref="C54:F54"/>
    <mergeCell ref="C56:F56"/>
    <mergeCell ref="H93:J93"/>
    <mergeCell ref="H101:J101"/>
    <mergeCell ref="C147:F147"/>
    <mergeCell ref="C152:E152"/>
    <mergeCell ref="C155:F155"/>
    <mergeCell ref="H180:J180"/>
    <mergeCell ref="C189:E189"/>
    <mergeCell ref="C210:F210"/>
    <mergeCell ref="C333:E333"/>
    <mergeCell ref="C257:D257"/>
    <mergeCell ref="C263:F263"/>
    <mergeCell ref="C272:E272"/>
    <mergeCell ref="C275:F275"/>
    <mergeCell ref="C289:F289"/>
    <mergeCell ref="C302:D302"/>
    <mergeCell ref="C305:F305"/>
    <mergeCell ref="C323:F323"/>
    <mergeCell ref="C238:F238"/>
    <mergeCell ref="C246:F246"/>
    <mergeCell ref="C224:F224"/>
  </mergeCells>
  <conditionalFormatting sqref="E94:G100 E153:G154 E197:G199 E216:G217 E208:G209 E88:G92 E222:G223 E219:G220 E227:G228 E252:G253 E255:G256 E262:G262 E57:G57 E55:G55 E225:G225 E258:G260 E274:G274 E276:G276 G277 E288:G288 E290:G290 E301:G301 E303:G304 E306:G306 E318:G320 E322:G322 E324:G324 E334:G335 E337:G65347 E332:G332 E156:G157 E166:G169 F165:G165 E190:G195 F189:G189 E284:G286 E63:G69 E120:G128 G129 F130:G130 G133 F132:G132 G131 E134:G140 G141 E142:G146 E150:G151 F161:G161 E163:G164 F159:G159 G170 F171:G171 G172 E173:G177 E179:G179 G180 E187:G188 E205:G206 G269 E270:G271 F292:G292 F294:G294 E312:G313 G331 F326:G326 F328:G328 F330:G330 E1:G4 G103 E278:G279 E10:G53 G8:G9 E104:G110 G226 E282:G282 F60:G62 F78:G78 F101:G102 E114:G118 F111:G113 F181:G186 E6:G7 G5 E83:G85 G160 F81:G81 E315:G316">
    <cfRule type="cellIs" dxfId="341" priority="235" stopIfTrue="1" operator="equal">
      <formula>0</formula>
    </cfRule>
  </conditionalFormatting>
  <conditionalFormatting sqref="F58:G59">
    <cfRule type="cellIs" dxfId="340" priority="234" stopIfTrue="1" operator="equal">
      <formula>0</formula>
    </cfRule>
  </conditionalFormatting>
  <conditionalFormatting sqref="E71:G71 F74:G75">
    <cfRule type="cellIs" dxfId="339" priority="233" stopIfTrue="1" operator="equal">
      <formula>0</formula>
    </cfRule>
  </conditionalFormatting>
  <conditionalFormatting sqref="F93:G93">
    <cfRule type="cellIs" dxfId="338" priority="230" stopIfTrue="1" operator="equal">
      <formula>0</formula>
    </cfRule>
  </conditionalFormatting>
  <conditionalFormatting sqref="A65">
    <cfRule type="cellIs" dxfId="337" priority="229" stopIfTrue="1" operator="equal">
      <formula>0</formula>
    </cfRule>
  </conditionalFormatting>
  <conditionalFormatting sqref="A116">
    <cfRule type="cellIs" dxfId="336" priority="226" stopIfTrue="1" operator="equal">
      <formula>0</formula>
    </cfRule>
  </conditionalFormatting>
  <conditionalFormatting sqref="A106">
    <cfRule type="cellIs" dxfId="335" priority="227" stopIfTrue="1" operator="equal">
      <formula>0</formula>
    </cfRule>
  </conditionalFormatting>
  <conditionalFormatting sqref="E148:G148 F152:G152 G149">
    <cfRule type="cellIs" dxfId="334" priority="224" stopIfTrue="1" operator="equal">
      <formula>0</formula>
    </cfRule>
  </conditionalFormatting>
  <conditionalFormatting sqref="A122">
    <cfRule type="cellIs" dxfId="333" priority="225" stopIfTrue="1" operator="equal">
      <formula>0</formula>
    </cfRule>
  </conditionalFormatting>
  <conditionalFormatting sqref="G158">
    <cfRule type="cellIs" dxfId="332" priority="223" stopIfTrue="1" operator="equal">
      <formula>0</formula>
    </cfRule>
  </conditionalFormatting>
  <conditionalFormatting sqref="A192">
    <cfRule type="cellIs" dxfId="331" priority="222" stopIfTrue="1" operator="equal">
      <formula>0</formula>
    </cfRule>
  </conditionalFormatting>
  <conditionalFormatting sqref="E196:G196">
    <cfRule type="cellIs" dxfId="330" priority="221" stopIfTrue="1" operator="equal">
      <formula>0</formula>
    </cfRule>
  </conditionalFormatting>
  <conditionalFormatting sqref="E200:G201 G202:G204">
    <cfRule type="cellIs" dxfId="329" priority="220" stopIfTrue="1" operator="equal">
      <formula>0</formula>
    </cfRule>
  </conditionalFormatting>
  <conditionalFormatting sqref="E214:G214">
    <cfRule type="cellIs" dxfId="328" priority="219" stopIfTrue="1" operator="equal">
      <formula>0</formula>
    </cfRule>
  </conditionalFormatting>
  <conditionalFormatting sqref="E211:G211 G212:G213">
    <cfRule type="cellIs" dxfId="327" priority="218" stopIfTrue="1" operator="equal">
      <formula>0</formula>
    </cfRule>
  </conditionalFormatting>
  <conditionalFormatting sqref="E207:G207">
    <cfRule type="cellIs" dxfId="326" priority="217" stopIfTrue="1" operator="equal">
      <formula>0</formula>
    </cfRule>
  </conditionalFormatting>
  <conditionalFormatting sqref="A215">
    <cfRule type="cellIs" dxfId="325" priority="214" stopIfTrue="1" operator="equal">
      <formula>0</formula>
    </cfRule>
  </conditionalFormatting>
  <conditionalFormatting sqref="E215:G215">
    <cfRule type="cellIs" dxfId="324" priority="215" stopIfTrue="1" operator="equal">
      <formula>0</formula>
    </cfRule>
  </conditionalFormatting>
  <conditionalFormatting sqref="A87">
    <cfRule type="cellIs" dxfId="323" priority="212" stopIfTrue="1" operator="equal">
      <formula>0</formula>
    </cfRule>
  </conditionalFormatting>
  <conditionalFormatting sqref="A207">
    <cfRule type="cellIs" dxfId="322" priority="216" stopIfTrue="1" operator="equal">
      <formula>0</formula>
    </cfRule>
  </conditionalFormatting>
  <conditionalFormatting sqref="A86">
    <cfRule type="cellIs" dxfId="321" priority="211" stopIfTrue="1" operator="equal">
      <formula>0</formula>
    </cfRule>
  </conditionalFormatting>
  <conditionalFormatting sqref="A119">
    <cfRule type="cellIs" dxfId="320" priority="209" stopIfTrue="1" operator="equal">
      <formula>0</formula>
    </cfRule>
  </conditionalFormatting>
  <conditionalFormatting sqref="E86:G87">
    <cfRule type="cellIs" dxfId="319" priority="213" stopIfTrue="1" operator="equal">
      <formula>0</formula>
    </cfRule>
  </conditionalFormatting>
  <conditionalFormatting sqref="A218">
    <cfRule type="cellIs" dxfId="318" priority="206" stopIfTrue="1" operator="equal">
      <formula>0</formula>
    </cfRule>
  </conditionalFormatting>
  <conditionalFormatting sqref="E119:G119">
    <cfRule type="cellIs" dxfId="317" priority="210" stopIfTrue="1" operator="equal">
      <formula>0</formula>
    </cfRule>
  </conditionalFormatting>
  <conditionalFormatting sqref="E221:G221">
    <cfRule type="cellIs" dxfId="316" priority="208" stopIfTrue="1" operator="equal">
      <formula>0</formula>
    </cfRule>
  </conditionalFormatting>
  <conditionalFormatting sqref="E218:G218">
    <cfRule type="cellIs" dxfId="315" priority="207" stopIfTrue="1" operator="equal">
      <formula>0</formula>
    </cfRule>
  </conditionalFormatting>
  <conditionalFormatting sqref="A229">
    <cfRule type="cellIs" dxfId="314" priority="204" stopIfTrue="1" operator="equal">
      <formula>0</formula>
    </cfRule>
  </conditionalFormatting>
  <conditionalFormatting sqref="E229:G229">
    <cfRule type="cellIs" dxfId="313" priority="205" stopIfTrue="1" operator="equal">
      <formula>0</formula>
    </cfRule>
  </conditionalFormatting>
  <conditionalFormatting sqref="E257:G257">
    <cfRule type="cellIs" dxfId="312" priority="191" stopIfTrue="1" operator="equal">
      <formula>0</formula>
    </cfRule>
  </conditionalFormatting>
  <conditionalFormatting sqref="E254:G254">
    <cfRule type="cellIs" dxfId="311" priority="203" stopIfTrue="1" operator="equal">
      <formula>0</formula>
    </cfRule>
  </conditionalFormatting>
  <conditionalFormatting sqref="A257">
    <cfRule type="cellIs" dxfId="310" priority="190" stopIfTrue="1" operator="equal">
      <formula>0</formula>
    </cfRule>
  </conditionalFormatting>
  <conditionalFormatting sqref="E264:G264 G265:G268">
    <cfRule type="cellIs" dxfId="309" priority="188" stopIfTrue="1" operator="equal">
      <formula>0</formula>
    </cfRule>
  </conditionalFormatting>
  <conditionalFormatting sqref="E280:G281">
    <cfRule type="cellIs" dxfId="308" priority="182" stopIfTrue="1" operator="equal">
      <formula>0</formula>
    </cfRule>
  </conditionalFormatting>
  <conditionalFormatting sqref="F272:G272">
    <cfRule type="cellIs" dxfId="307" priority="185" stopIfTrue="1" operator="equal">
      <formula>0</formula>
    </cfRule>
  </conditionalFormatting>
  <conditionalFormatting sqref="E261:G261">
    <cfRule type="cellIs" dxfId="306" priority="189" stopIfTrue="1" operator="equal">
      <formula>0</formula>
    </cfRule>
  </conditionalFormatting>
  <conditionalFormatting sqref="E287:G287">
    <cfRule type="cellIs" dxfId="305" priority="178" stopIfTrue="1" operator="equal">
      <formula>0</formula>
    </cfRule>
  </conditionalFormatting>
  <conditionalFormatting sqref="E283:G283">
    <cfRule type="cellIs" dxfId="304" priority="180" stopIfTrue="1" operator="equal">
      <formula>0</formula>
    </cfRule>
  </conditionalFormatting>
  <conditionalFormatting sqref="E273:G273">
    <cfRule type="cellIs" dxfId="303" priority="186" stopIfTrue="1" operator="equal">
      <formula>0</formula>
    </cfRule>
  </conditionalFormatting>
  <conditionalFormatting sqref="A272">
    <cfRule type="cellIs" dxfId="302" priority="184" stopIfTrue="1" operator="equal">
      <formula>0</formula>
    </cfRule>
  </conditionalFormatting>
  <conditionalFormatting sqref="A280:A281">
    <cfRule type="cellIs" dxfId="301" priority="181" stopIfTrue="1" operator="equal">
      <formula>0</formula>
    </cfRule>
  </conditionalFormatting>
  <conditionalFormatting sqref="G297:G298 G293">
    <cfRule type="cellIs" dxfId="300" priority="176" stopIfTrue="1" operator="equal">
      <formula>0</formula>
    </cfRule>
  </conditionalFormatting>
  <conditionalFormatting sqref="A283">
    <cfRule type="cellIs" dxfId="299" priority="179" stopIfTrue="1" operator="equal">
      <formula>0</formula>
    </cfRule>
  </conditionalFormatting>
  <conditionalFormatting sqref="A314">
    <cfRule type="cellIs" dxfId="298" priority="172" stopIfTrue="1" operator="equal">
      <formula>0</formula>
    </cfRule>
  </conditionalFormatting>
  <conditionalFormatting sqref="A302">
    <cfRule type="cellIs" dxfId="297" priority="174" stopIfTrue="1" operator="equal">
      <formula>0</formula>
    </cfRule>
  </conditionalFormatting>
  <conditionalFormatting sqref="E314:G314">
    <cfRule type="cellIs" dxfId="296" priority="173" stopIfTrue="1" operator="equal">
      <formula>0</formula>
    </cfRule>
  </conditionalFormatting>
  <conditionalFormatting sqref="G291">
    <cfRule type="cellIs" dxfId="295" priority="177" stopIfTrue="1" operator="equal">
      <formula>0</formula>
    </cfRule>
  </conditionalFormatting>
  <conditionalFormatting sqref="A317">
    <cfRule type="cellIs" dxfId="294" priority="170" stopIfTrue="1" operator="equal">
      <formula>0</formula>
    </cfRule>
  </conditionalFormatting>
  <conditionalFormatting sqref="E302:G302">
    <cfRule type="cellIs" dxfId="293" priority="175" stopIfTrue="1" operator="equal">
      <formula>0</formula>
    </cfRule>
  </conditionalFormatting>
  <conditionalFormatting sqref="E317:G317">
    <cfRule type="cellIs" dxfId="292" priority="171" stopIfTrue="1" operator="equal">
      <formula>0</formula>
    </cfRule>
  </conditionalFormatting>
  <conditionalFormatting sqref="F333:G333">
    <cfRule type="cellIs" dxfId="291" priority="168" stopIfTrue="1" operator="equal">
      <formula>0</formula>
    </cfRule>
  </conditionalFormatting>
  <conditionalFormatting sqref="E321:G321">
    <cfRule type="cellIs" dxfId="290" priority="169" stopIfTrue="1" operator="equal">
      <formula>0</formula>
    </cfRule>
  </conditionalFormatting>
  <conditionalFormatting sqref="A333">
    <cfRule type="cellIs" dxfId="289" priority="167" stopIfTrue="1" operator="equal">
      <formula>0</formula>
    </cfRule>
  </conditionalFormatting>
  <conditionalFormatting sqref="E336:G336">
    <cfRule type="cellIs" dxfId="288" priority="166" stopIfTrue="1" operator="equal">
      <formula>0</formula>
    </cfRule>
  </conditionalFormatting>
  <conditionalFormatting sqref="A336">
    <cfRule type="cellIs" dxfId="287" priority="165" stopIfTrue="1" operator="equal">
      <formula>0</formula>
    </cfRule>
  </conditionalFormatting>
  <conditionalFormatting sqref="G162">
    <cfRule type="cellIs" dxfId="286" priority="162" stopIfTrue="1" operator="equal">
      <formula>0</formula>
    </cfRule>
  </conditionalFormatting>
  <conditionalFormatting sqref="F133">
    <cfRule type="cellIs" dxfId="285" priority="157" stopIfTrue="1" operator="equal">
      <formula>0</formula>
    </cfRule>
  </conditionalFormatting>
  <conditionalFormatting sqref="F129">
    <cfRule type="cellIs" dxfId="284" priority="158" stopIfTrue="1" operator="equal">
      <formula>0</formula>
    </cfRule>
  </conditionalFormatting>
  <conditionalFormatting sqref="F131">
    <cfRule type="cellIs" dxfId="283" priority="155" stopIfTrue="1" operator="equal">
      <formula>0</formula>
    </cfRule>
  </conditionalFormatting>
  <conditionalFormatting sqref="F141">
    <cfRule type="cellIs" dxfId="282" priority="154" stopIfTrue="1" operator="equal">
      <formula>0</formula>
    </cfRule>
  </conditionalFormatting>
  <conditionalFormatting sqref="F149">
    <cfRule type="cellIs" dxfId="281" priority="153" stopIfTrue="1" operator="equal">
      <formula>0</formula>
    </cfRule>
  </conditionalFormatting>
  <conditionalFormatting sqref="F162">
    <cfRule type="cellIs" dxfId="280" priority="152" stopIfTrue="1" operator="equal">
      <formula>0</formula>
    </cfRule>
  </conditionalFormatting>
  <conditionalFormatting sqref="F158">
    <cfRule type="cellIs" dxfId="279" priority="151" stopIfTrue="1" operator="equal">
      <formula>0</formula>
    </cfRule>
  </conditionalFormatting>
  <conditionalFormatting sqref="F170">
    <cfRule type="cellIs" dxfId="278" priority="149" stopIfTrue="1" operator="equal">
      <formula>0</formula>
    </cfRule>
  </conditionalFormatting>
  <conditionalFormatting sqref="F172">
    <cfRule type="cellIs" dxfId="277" priority="148" stopIfTrue="1" operator="equal">
      <formula>0</formula>
    </cfRule>
  </conditionalFormatting>
  <conditionalFormatting sqref="F180">
    <cfRule type="cellIs" dxfId="276" priority="147" stopIfTrue="1" operator="equal">
      <formula>0</formula>
    </cfRule>
  </conditionalFormatting>
  <conditionalFormatting sqref="F202:F203">
    <cfRule type="cellIs" dxfId="275" priority="146" stopIfTrue="1" operator="equal">
      <formula>0</formula>
    </cfRule>
  </conditionalFormatting>
  <conditionalFormatting sqref="E213:F213 F212">
    <cfRule type="cellIs" dxfId="274" priority="145" stopIfTrue="1" operator="equal">
      <formula>0</formula>
    </cfRule>
  </conditionalFormatting>
  <conditionalFormatting sqref="F226">
    <cfRule type="cellIs" dxfId="273" priority="144" stopIfTrue="1" operator="equal">
      <formula>0</formula>
    </cfRule>
  </conditionalFormatting>
  <conditionalFormatting sqref="F265:F266 F268">
    <cfRule type="cellIs" dxfId="272" priority="140" stopIfTrue="1" operator="equal">
      <formula>0</formula>
    </cfRule>
  </conditionalFormatting>
  <conditionalFormatting sqref="F293">
    <cfRule type="cellIs" dxfId="271" priority="128" stopIfTrue="1" operator="equal">
      <formula>0</formula>
    </cfRule>
  </conditionalFormatting>
  <conditionalFormatting sqref="F269">
    <cfRule type="cellIs" dxfId="270" priority="138" stopIfTrue="1" operator="equal">
      <formula>0</formula>
    </cfRule>
  </conditionalFormatting>
  <conditionalFormatting sqref="F291">
    <cfRule type="cellIs" dxfId="269" priority="130" stopIfTrue="1" operator="equal">
      <formula>0</formula>
    </cfRule>
  </conditionalFormatting>
  <conditionalFormatting sqref="E298:F298 F297">
    <cfRule type="cellIs" dxfId="268" priority="129" stopIfTrue="1" operator="equal">
      <formula>0</formula>
    </cfRule>
  </conditionalFormatting>
  <conditionalFormatting sqref="F277">
    <cfRule type="cellIs" dxfId="267" priority="135" stopIfTrue="1" operator="equal">
      <formula>0</formula>
    </cfRule>
  </conditionalFormatting>
  <conditionalFormatting sqref="F327">
    <cfRule type="cellIs" dxfId="266" priority="125" stopIfTrue="1" operator="equal">
      <formula>0</formula>
    </cfRule>
  </conditionalFormatting>
  <conditionalFormatting sqref="F307:F308">
    <cfRule type="cellIs" dxfId="265" priority="127" stopIfTrue="1" operator="equal">
      <formula>0</formula>
    </cfRule>
  </conditionalFormatting>
  <conditionalFormatting sqref="F325">
    <cfRule type="cellIs" dxfId="264" priority="126" stopIfTrue="1" operator="equal">
      <formula>0</formula>
    </cfRule>
  </conditionalFormatting>
  <conditionalFormatting sqref="F329">
    <cfRule type="cellIs" dxfId="263" priority="124" stopIfTrue="1" operator="equal">
      <formula>0</formula>
    </cfRule>
  </conditionalFormatting>
  <conditionalFormatting sqref="F204">
    <cfRule type="cellIs" dxfId="262" priority="121" stopIfTrue="1" operator="equal">
      <formula>0</formula>
    </cfRule>
  </conditionalFormatting>
  <conditionalFormatting sqref="F160">
    <cfRule type="cellIs" dxfId="261" priority="111" stopIfTrue="1" operator="equal">
      <formula>0</formula>
    </cfRule>
  </conditionalFormatting>
  <conditionalFormatting sqref="F103">
    <cfRule type="cellIs" dxfId="260" priority="114" stopIfTrue="1" operator="equal">
      <formula>0</formula>
    </cfRule>
  </conditionalFormatting>
  <conditionalFormatting sqref="F267">
    <cfRule type="cellIs" dxfId="259" priority="109" stopIfTrue="1" operator="equal">
      <formula>0</formula>
    </cfRule>
  </conditionalFormatting>
  <conditionalFormatting sqref="E60:E62">
    <cfRule type="cellIs" dxfId="258" priority="100" stopIfTrue="1" operator="equal">
      <formula>0</formula>
    </cfRule>
  </conditionalFormatting>
  <conditionalFormatting sqref="E93">
    <cfRule type="cellIs" dxfId="257" priority="92" stopIfTrue="1" operator="equal">
      <formula>0</formula>
    </cfRule>
  </conditionalFormatting>
  <conditionalFormatting sqref="E8:F9">
    <cfRule type="cellIs" dxfId="256" priority="102" stopIfTrue="1" operator="equal">
      <formula>0</formula>
    </cfRule>
  </conditionalFormatting>
  <conditionalFormatting sqref="E101:E103">
    <cfRule type="cellIs" dxfId="255" priority="91" stopIfTrue="1" operator="equal">
      <formula>0</formula>
    </cfRule>
  </conditionalFormatting>
  <conditionalFormatting sqref="E58:E59">
    <cfRule type="cellIs" dxfId="254" priority="99" stopIfTrue="1" operator="equal">
      <formula>0</formula>
    </cfRule>
  </conditionalFormatting>
  <conditionalFormatting sqref="E74:E75">
    <cfRule type="cellIs" dxfId="253" priority="94" stopIfTrue="1" operator="equal">
      <formula>0</formula>
    </cfRule>
  </conditionalFormatting>
  <conditionalFormatting sqref="E78 E81">
    <cfRule type="cellIs" dxfId="252" priority="95" stopIfTrue="1" operator="equal">
      <formula>0</formula>
    </cfRule>
  </conditionalFormatting>
  <conditionalFormatting sqref="E130 E132">
    <cfRule type="cellIs" dxfId="251" priority="89" stopIfTrue="1" operator="equal">
      <formula>0</formula>
    </cfRule>
  </conditionalFormatting>
  <conditionalFormatting sqref="E131">
    <cfRule type="cellIs" dxfId="250" priority="85" stopIfTrue="1" operator="equal">
      <formula>0</formula>
    </cfRule>
  </conditionalFormatting>
  <conditionalFormatting sqref="E111:E113">
    <cfRule type="cellIs" dxfId="249" priority="90" stopIfTrue="1" operator="equal">
      <formula>0</formula>
    </cfRule>
  </conditionalFormatting>
  <conditionalFormatting sqref="E129">
    <cfRule type="cellIs" dxfId="248" priority="88" stopIfTrue="1" operator="equal">
      <formula>0</formula>
    </cfRule>
  </conditionalFormatting>
  <conditionalFormatting sqref="E133">
    <cfRule type="cellIs" dxfId="247" priority="87" stopIfTrue="1" operator="equal">
      <formula>0</formula>
    </cfRule>
  </conditionalFormatting>
  <conditionalFormatting sqref="E141">
    <cfRule type="cellIs" dxfId="246" priority="84" stopIfTrue="1" operator="equal">
      <formula>0</formula>
    </cfRule>
  </conditionalFormatting>
  <conditionalFormatting sqref="E149">
    <cfRule type="cellIs" dxfId="245" priority="82" stopIfTrue="1" operator="equal">
      <formula>0</formula>
    </cfRule>
  </conditionalFormatting>
  <conditionalFormatting sqref="E161 E159">
    <cfRule type="cellIs" dxfId="244" priority="80" stopIfTrue="1" operator="equal">
      <formula>0</formula>
    </cfRule>
  </conditionalFormatting>
  <conditionalFormatting sqref="E162">
    <cfRule type="cellIs" dxfId="243" priority="79" stopIfTrue="1" operator="equal">
      <formula>0</formula>
    </cfRule>
  </conditionalFormatting>
  <conditionalFormatting sqref="E158">
    <cfRule type="cellIs" dxfId="242" priority="78" stopIfTrue="1" operator="equal">
      <formula>0</formula>
    </cfRule>
  </conditionalFormatting>
  <conditionalFormatting sqref="E160">
    <cfRule type="cellIs" dxfId="241" priority="76" stopIfTrue="1" operator="equal">
      <formula>0</formula>
    </cfRule>
  </conditionalFormatting>
  <conditionalFormatting sqref="E171">
    <cfRule type="cellIs" dxfId="240" priority="75" stopIfTrue="1" operator="equal">
      <formula>0</formula>
    </cfRule>
  </conditionalFormatting>
  <conditionalFormatting sqref="E170">
    <cfRule type="cellIs" dxfId="239" priority="74" stopIfTrue="1" operator="equal">
      <formula>0</formula>
    </cfRule>
  </conditionalFormatting>
  <conditionalFormatting sqref="E172">
    <cfRule type="cellIs" dxfId="238" priority="73" stopIfTrue="1" operator="equal">
      <formula>0</formula>
    </cfRule>
  </conditionalFormatting>
  <conditionalFormatting sqref="E181:E186">
    <cfRule type="cellIs" dxfId="237" priority="72" stopIfTrue="1" operator="equal">
      <formula>0</formula>
    </cfRule>
  </conditionalFormatting>
  <conditionalFormatting sqref="E180">
    <cfRule type="cellIs" dxfId="236" priority="71" stopIfTrue="1" operator="equal">
      <formula>0</formula>
    </cfRule>
  </conditionalFormatting>
  <conditionalFormatting sqref="E202:E203">
    <cfRule type="cellIs" dxfId="235" priority="70" stopIfTrue="1" operator="equal">
      <formula>0</formula>
    </cfRule>
  </conditionalFormatting>
  <conditionalFormatting sqref="E204">
    <cfRule type="cellIs" dxfId="234" priority="69" stopIfTrue="1" operator="equal">
      <formula>0</formula>
    </cfRule>
  </conditionalFormatting>
  <conditionalFormatting sqref="E212">
    <cfRule type="cellIs" dxfId="233" priority="68" stopIfTrue="1" operator="equal">
      <formula>0</formula>
    </cfRule>
  </conditionalFormatting>
  <conditionalFormatting sqref="E226">
    <cfRule type="cellIs" dxfId="232" priority="67" stopIfTrue="1" operator="equal">
      <formula>0</formula>
    </cfRule>
  </conditionalFormatting>
  <conditionalFormatting sqref="E292 E294">
    <cfRule type="cellIs" dxfId="231" priority="54" stopIfTrue="1" operator="equal">
      <formula>0</formula>
    </cfRule>
  </conditionalFormatting>
  <conditionalFormatting sqref="E265:E266 E268">
    <cfRule type="cellIs" dxfId="230" priority="65" stopIfTrue="1" operator="equal">
      <formula>0</formula>
    </cfRule>
  </conditionalFormatting>
  <conditionalFormatting sqref="E277">
    <cfRule type="cellIs" dxfId="229" priority="57" stopIfTrue="1" operator="equal">
      <formula>0</formula>
    </cfRule>
  </conditionalFormatting>
  <conditionalFormatting sqref="E269">
    <cfRule type="cellIs" dxfId="228" priority="63" stopIfTrue="1" operator="equal">
      <formula>0</formula>
    </cfRule>
  </conditionalFormatting>
  <conditionalFormatting sqref="E267">
    <cfRule type="cellIs" dxfId="227" priority="62" stopIfTrue="1" operator="equal">
      <formula>0</formula>
    </cfRule>
  </conditionalFormatting>
  <conditionalFormatting sqref="E293">
    <cfRule type="cellIs" dxfId="226" priority="51" stopIfTrue="1" operator="equal">
      <formula>0</formula>
    </cfRule>
  </conditionalFormatting>
  <conditionalFormatting sqref="E291">
    <cfRule type="cellIs" dxfId="225" priority="53" stopIfTrue="1" operator="equal">
      <formula>0</formula>
    </cfRule>
  </conditionalFormatting>
  <conditionalFormatting sqref="E307:E308">
    <cfRule type="cellIs" dxfId="224" priority="50" stopIfTrue="1" operator="equal">
      <formula>0</formula>
    </cfRule>
  </conditionalFormatting>
  <conditionalFormatting sqref="E297">
    <cfRule type="cellIs" dxfId="223" priority="52" stopIfTrue="1" operator="equal">
      <formula>0</formula>
    </cfRule>
  </conditionalFormatting>
  <conditionalFormatting sqref="E327">
    <cfRule type="cellIs" dxfId="222" priority="43" stopIfTrue="1" operator="equal">
      <formula>0</formula>
    </cfRule>
  </conditionalFormatting>
  <conditionalFormatting sqref="E326 E328 E330">
    <cfRule type="cellIs" dxfId="221" priority="45" stopIfTrue="1" operator="equal">
      <formula>0</formula>
    </cfRule>
  </conditionalFormatting>
  <conditionalFormatting sqref="E325">
    <cfRule type="cellIs" dxfId="220" priority="44" stopIfTrue="1" operator="equal">
      <formula>0</formula>
    </cfRule>
  </conditionalFormatting>
  <conditionalFormatting sqref="E331">
    <cfRule type="cellIs" dxfId="219" priority="41" stopIfTrue="1" operator="equal">
      <formula>0</formula>
    </cfRule>
  </conditionalFormatting>
  <conditionalFormatting sqref="E329">
    <cfRule type="cellIs" dxfId="218" priority="42" stopIfTrue="1" operator="equal">
      <formula>0</formula>
    </cfRule>
  </conditionalFormatting>
  <conditionalFormatting sqref="E5:F5">
    <cfRule type="cellIs" dxfId="217" priority="40" stopIfTrue="1" operator="equal">
      <formula>0</formula>
    </cfRule>
  </conditionalFormatting>
  <conditionalFormatting sqref="F72:G73">
    <cfRule type="cellIs" dxfId="216" priority="39" stopIfTrue="1" operator="equal">
      <formula>0</formula>
    </cfRule>
  </conditionalFormatting>
  <conditionalFormatting sqref="E72:E73">
    <cfRule type="cellIs" dxfId="215" priority="38" stopIfTrue="1" operator="equal">
      <formula>0</formula>
    </cfRule>
  </conditionalFormatting>
  <conditionalFormatting sqref="E77:G77 F76:G76">
    <cfRule type="cellIs" dxfId="214" priority="37" stopIfTrue="1" operator="equal">
      <formula>0</formula>
    </cfRule>
  </conditionalFormatting>
  <conditionalFormatting sqref="E76">
    <cfRule type="cellIs" dxfId="213" priority="36" stopIfTrue="1" operator="equal">
      <formula>0</formula>
    </cfRule>
  </conditionalFormatting>
  <conditionalFormatting sqref="E82:G82">
    <cfRule type="cellIs" dxfId="212" priority="35" stopIfTrue="1" operator="equal">
      <formula>0</formula>
    </cfRule>
  </conditionalFormatting>
  <conditionalFormatting sqref="E230:G230 E241:G242 E239:G239 G240 E236:G237">
    <cfRule type="cellIs" dxfId="211" priority="34" stopIfTrue="1" operator="equal">
      <formula>0</formula>
    </cfRule>
  </conditionalFormatting>
  <conditionalFormatting sqref="A243">
    <cfRule type="cellIs" dxfId="210" priority="32" stopIfTrue="1" operator="equal">
      <formula>0</formula>
    </cfRule>
  </conditionalFormatting>
  <conditionalFormatting sqref="E243:G243">
    <cfRule type="cellIs" dxfId="209" priority="33" stopIfTrue="1" operator="equal">
      <formula>0</formula>
    </cfRule>
  </conditionalFormatting>
  <conditionalFormatting sqref="F240">
    <cfRule type="cellIs" dxfId="208" priority="31" stopIfTrue="1" operator="equal">
      <formula>0</formula>
    </cfRule>
  </conditionalFormatting>
  <conditionalFormatting sqref="E240">
    <cfRule type="cellIs" dxfId="207" priority="30" stopIfTrue="1" operator="equal">
      <formula>0</formula>
    </cfRule>
  </conditionalFormatting>
  <conditionalFormatting sqref="E244:G245 E249:G250 E247:G247 G248">
    <cfRule type="cellIs" dxfId="206" priority="29" stopIfTrue="1" operator="equal">
      <formula>0</formula>
    </cfRule>
  </conditionalFormatting>
  <conditionalFormatting sqref="A251">
    <cfRule type="cellIs" dxfId="205" priority="27" stopIfTrue="1" operator="equal">
      <formula>0</formula>
    </cfRule>
  </conditionalFormatting>
  <conditionalFormatting sqref="E251:G251">
    <cfRule type="cellIs" dxfId="204" priority="28" stopIfTrue="1" operator="equal">
      <formula>0</formula>
    </cfRule>
  </conditionalFormatting>
  <conditionalFormatting sqref="F248">
    <cfRule type="cellIs" dxfId="203" priority="26" stopIfTrue="1" operator="equal">
      <formula>0</formula>
    </cfRule>
  </conditionalFormatting>
  <conditionalFormatting sqref="E248">
    <cfRule type="cellIs" dxfId="202" priority="25" stopIfTrue="1" operator="equal">
      <formula>0</formula>
    </cfRule>
  </conditionalFormatting>
  <conditionalFormatting sqref="E231:G231 E233:G234">
    <cfRule type="cellIs" dxfId="201" priority="24" stopIfTrue="1" operator="equal">
      <formula>0</formula>
    </cfRule>
  </conditionalFormatting>
  <conditionalFormatting sqref="A232">
    <cfRule type="cellIs" dxfId="200" priority="22" stopIfTrue="1" operator="equal">
      <formula>0</formula>
    </cfRule>
  </conditionalFormatting>
  <conditionalFormatting sqref="E232:G232">
    <cfRule type="cellIs" dxfId="199" priority="23" stopIfTrue="1" operator="equal">
      <formula>0</formula>
    </cfRule>
  </conditionalFormatting>
  <conditionalFormatting sqref="E235:G235">
    <cfRule type="cellIs" dxfId="198" priority="21" stopIfTrue="1" operator="equal">
      <formula>0</formula>
    </cfRule>
  </conditionalFormatting>
  <conditionalFormatting sqref="F309">
    <cfRule type="cellIs" dxfId="197" priority="15" stopIfTrue="1" operator="equal">
      <formula>0</formula>
    </cfRule>
  </conditionalFormatting>
  <conditionalFormatting sqref="G295 G300">
    <cfRule type="cellIs" dxfId="196" priority="19" stopIfTrue="1" operator="equal">
      <formula>0</formula>
    </cfRule>
  </conditionalFormatting>
  <conditionalFormatting sqref="F295 F300">
    <cfRule type="cellIs" dxfId="195" priority="18" stopIfTrue="1" operator="equal">
      <formula>0</formula>
    </cfRule>
  </conditionalFormatting>
  <conditionalFormatting sqref="E310">
    <cfRule type="cellIs" dxfId="194" priority="12" stopIfTrue="1" operator="equal">
      <formula>0</formula>
    </cfRule>
  </conditionalFormatting>
  <conditionalFormatting sqref="E295 E300">
    <cfRule type="cellIs" dxfId="193" priority="16" stopIfTrue="1" operator="equal">
      <formula>0</formula>
    </cfRule>
  </conditionalFormatting>
  <conditionalFormatting sqref="E309">
    <cfRule type="cellIs" dxfId="192" priority="14" stopIfTrue="1" operator="equal">
      <formula>0</formula>
    </cfRule>
  </conditionalFormatting>
  <conditionalFormatting sqref="F310">
    <cfRule type="cellIs" dxfId="191" priority="13" stopIfTrue="1" operator="equal">
      <formula>0</formula>
    </cfRule>
  </conditionalFormatting>
  <conditionalFormatting sqref="F311">
    <cfRule type="cellIs" dxfId="190" priority="11" stopIfTrue="1" operator="equal">
      <formula>0</formula>
    </cfRule>
  </conditionalFormatting>
  <conditionalFormatting sqref="E311">
    <cfRule type="cellIs" dxfId="189" priority="10" stopIfTrue="1" operator="equal">
      <formula>0</formula>
    </cfRule>
  </conditionalFormatting>
  <conditionalFormatting sqref="F80:G80">
    <cfRule type="cellIs" dxfId="188" priority="9" stopIfTrue="1" operator="equal">
      <formula>0</formula>
    </cfRule>
  </conditionalFormatting>
  <conditionalFormatting sqref="E80">
    <cfRule type="cellIs" dxfId="187" priority="8" stopIfTrue="1" operator="equal">
      <formula>0</formula>
    </cfRule>
  </conditionalFormatting>
  <conditionalFormatting sqref="E79:G79">
    <cfRule type="cellIs" dxfId="186" priority="7" stopIfTrue="1" operator="equal">
      <formula>0</formula>
    </cfRule>
  </conditionalFormatting>
  <conditionalFormatting sqref="G296">
    <cfRule type="cellIs" dxfId="185" priority="6" stopIfTrue="1" operator="equal">
      <formula>0</formula>
    </cfRule>
  </conditionalFormatting>
  <conditionalFormatting sqref="E296:F296">
    <cfRule type="cellIs" dxfId="184" priority="5" stopIfTrue="1" operator="equal">
      <formula>0</formula>
    </cfRule>
  </conditionalFormatting>
  <conditionalFormatting sqref="G299">
    <cfRule type="cellIs" dxfId="183" priority="4" stopIfTrue="1" operator="equal">
      <formula>0</formula>
    </cfRule>
  </conditionalFormatting>
  <conditionalFormatting sqref="F299">
    <cfRule type="cellIs" dxfId="182" priority="3" stopIfTrue="1" operator="equal">
      <formula>0</formula>
    </cfRule>
  </conditionalFormatting>
  <conditionalFormatting sqref="E299">
    <cfRule type="cellIs" dxfId="181" priority="2" stopIfTrue="1" operator="equal">
      <formula>0</formula>
    </cfRule>
  </conditionalFormatting>
  <conditionalFormatting sqref="F331">
    <cfRule type="cellIs" dxfId="180" priority="1" stopIfTrue="1" operator="equal">
      <formula>0</formula>
    </cfRule>
  </conditionalFormatting>
  <pageMargins left="0.74803149606299213" right="0.74803149606299213" top="0.78740157480314965" bottom="0.78740157480314965" header="0.23622047244094491" footer="0.23622047244094491"/>
  <pageSetup paperSize="9" scale="91" firstPageNumber="0" orientation="portrait" horizontalDpi="300" verticalDpi="300" r:id="rId1"/>
  <headerFooter alignWithMargins="0">
    <oddHeader>&amp;L&amp;"-,Krepko"&amp;12          STANDARD d.o.o.&amp;C&amp;"-,Običajno"&amp;12št. načrta: &amp;"-,Krepko"46/2017-IN&amp;R&amp;"-,Krepko"&amp;12stran:&amp;P/&amp;N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3"/>
  <sheetViews>
    <sheetView view="pageBreakPreview" topLeftCell="A317" zoomScale="115" zoomScaleSheetLayoutView="115" workbookViewId="0">
      <selection activeCell="H324" sqref="H324"/>
    </sheetView>
  </sheetViews>
  <sheetFormatPr defaultColWidth="11.28515625" defaultRowHeight="13.5" x14ac:dyDescent="0.2"/>
  <cols>
    <col min="1" max="1" width="8.7109375" style="187" customWidth="1"/>
    <col min="2" max="2" width="5.85546875" style="18" customWidth="1"/>
    <col min="3" max="3" width="45.140625" style="174" customWidth="1"/>
    <col min="4" max="4" width="10.7109375" style="7" customWidth="1"/>
    <col min="5" max="5" width="12.7109375" style="60" customWidth="1"/>
    <col min="6" max="7" width="12.7109375" style="7" customWidth="1"/>
    <col min="8" max="8" width="34.140625" style="7" customWidth="1"/>
    <col min="9" max="9" width="24.140625" style="7" customWidth="1"/>
    <col min="10" max="10" width="16" style="7" customWidth="1"/>
    <col min="11" max="15" width="11.28515625" style="7" customWidth="1"/>
    <col min="16" max="16" width="12" style="7" customWidth="1"/>
    <col min="17" max="16384" width="11.28515625" style="7"/>
  </cols>
  <sheetData>
    <row r="1" spans="1:7" x14ac:dyDescent="0.2">
      <c r="B1" s="1"/>
      <c r="C1" s="2"/>
      <c r="D1" s="3"/>
      <c r="E1" s="4"/>
      <c r="F1" s="5"/>
      <c r="G1" s="5"/>
    </row>
    <row r="2" spans="1:7" s="202" customFormat="1" ht="18" x14ac:dyDescent="0.2">
      <c r="A2" s="199"/>
      <c r="B2" s="8" t="s">
        <v>72</v>
      </c>
      <c r="C2" s="9"/>
      <c r="D2" s="200"/>
      <c r="E2" s="201"/>
      <c r="F2" s="177"/>
      <c r="G2" s="177"/>
    </row>
    <row r="3" spans="1:7" s="202" customFormat="1" ht="18" x14ac:dyDescent="0.2">
      <c r="A3" s="187"/>
      <c r="B3" s="8"/>
      <c r="C3" s="9"/>
      <c r="D3" s="200"/>
      <c r="E3" s="201"/>
      <c r="F3" s="177"/>
      <c r="G3" s="177"/>
    </row>
    <row r="4" spans="1:7" s="202" customFormat="1" ht="29.25" customHeight="1" x14ac:dyDescent="0.2">
      <c r="A4" s="203"/>
      <c r="B4" s="15" t="s">
        <v>180</v>
      </c>
      <c r="C4" s="9"/>
      <c r="D4" s="200"/>
      <c r="E4" s="201"/>
      <c r="F4" s="177"/>
      <c r="G4" s="177"/>
    </row>
    <row r="5" spans="1:7" s="202" customFormat="1" ht="53.25" customHeight="1" x14ac:dyDescent="0.2">
      <c r="A5" s="199"/>
      <c r="B5" s="231" t="s">
        <v>181</v>
      </c>
      <c r="C5" s="231"/>
      <c r="D5" s="231"/>
      <c r="E5" s="231"/>
      <c r="F5" s="231"/>
      <c r="G5" s="181"/>
    </row>
    <row r="6" spans="1:7" x14ac:dyDescent="0.2">
      <c r="B6" s="16"/>
      <c r="C6" s="16"/>
      <c r="D6" s="17"/>
      <c r="E6" s="4"/>
      <c r="F6" s="5"/>
      <c r="G6" s="5"/>
    </row>
    <row r="7" spans="1:7" x14ac:dyDescent="0.2">
      <c r="C7" s="2"/>
      <c r="D7" s="17"/>
      <c r="E7" s="4"/>
      <c r="F7" s="5"/>
      <c r="G7" s="5"/>
    </row>
    <row r="8" spans="1:7" x14ac:dyDescent="0.2">
      <c r="B8" s="231" t="s">
        <v>211</v>
      </c>
      <c r="C8" s="231"/>
      <c r="D8" s="231"/>
      <c r="E8" s="231"/>
      <c r="F8" s="231"/>
      <c r="G8" s="5"/>
    </row>
    <row r="9" spans="1:7" x14ac:dyDescent="0.2">
      <c r="B9" s="181"/>
      <c r="C9" s="181"/>
      <c r="D9" s="181"/>
      <c r="E9" s="181"/>
      <c r="F9" s="181"/>
      <c r="G9" s="5"/>
    </row>
    <row r="10" spans="1:7" x14ac:dyDescent="0.2">
      <c r="C10" s="2"/>
      <c r="D10" s="17"/>
      <c r="E10" s="4"/>
      <c r="F10" s="5"/>
      <c r="G10" s="5"/>
    </row>
    <row r="11" spans="1:7" s="208" customFormat="1" ht="18" x14ac:dyDescent="0.2">
      <c r="A11" s="204"/>
      <c r="B11" s="19" t="s">
        <v>64</v>
      </c>
      <c r="C11" s="205"/>
      <c r="D11" s="206"/>
      <c r="E11" s="207"/>
      <c r="F11" s="23" t="s">
        <v>0</v>
      </c>
      <c r="G11" s="23"/>
    </row>
    <row r="12" spans="1:7" x14ac:dyDescent="0.2">
      <c r="B12" s="26"/>
      <c r="C12" s="27"/>
      <c r="D12" s="17"/>
      <c r="E12" s="4"/>
      <c r="F12" s="28"/>
      <c r="G12" s="28"/>
    </row>
    <row r="13" spans="1:7" x14ac:dyDescent="0.2">
      <c r="B13" s="29"/>
      <c r="C13" s="30"/>
      <c r="D13" s="17"/>
      <c r="E13" s="4"/>
      <c r="F13" s="31" t="s">
        <v>0</v>
      </c>
      <c r="G13" s="31"/>
    </row>
    <row r="14" spans="1:7" x14ac:dyDescent="0.2">
      <c r="B14" s="1"/>
      <c r="C14" s="32"/>
      <c r="D14" s="17"/>
      <c r="E14" s="4"/>
      <c r="F14" s="5"/>
      <c r="G14" s="5"/>
    </row>
    <row r="15" spans="1:7" x14ac:dyDescent="0.2">
      <c r="B15" s="33" t="str">
        <f>+A54</f>
        <v>1.0</v>
      </c>
      <c r="C15" s="32" t="str">
        <f>C54</f>
        <v xml:space="preserve">PREDDELA </v>
      </c>
      <c r="D15" s="17"/>
      <c r="E15" s="4"/>
      <c r="F15" s="34">
        <f>F132</f>
        <v>0</v>
      </c>
      <c r="G15" s="35"/>
    </row>
    <row r="16" spans="1:7" x14ac:dyDescent="0.2">
      <c r="B16" s="33" t="str">
        <f>+A135</f>
        <v>2.0</v>
      </c>
      <c r="C16" s="32" t="str">
        <f>C135</f>
        <v>ZEMELJSKA DELA</v>
      </c>
      <c r="D16" s="17"/>
      <c r="E16" s="4"/>
      <c r="F16" s="34">
        <f>F202</f>
        <v>0</v>
      </c>
      <c r="G16" s="35"/>
    </row>
    <row r="17" spans="2:12" x14ac:dyDescent="0.2">
      <c r="B17" s="33" t="str">
        <f>+A205</f>
        <v>3.0</v>
      </c>
      <c r="C17" s="2" t="str">
        <f>C205</f>
        <v xml:space="preserve">VOZIŠČNE KONSTRUKCIJE </v>
      </c>
      <c r="D17" s="17"/>
      <c r="E17" s="4"/>
      <c r="F17" s="36">
        <f>F268</f>
        <v>0</v>
      </c>
      <c r="G17" s="37"/>
    </row>
    <row r="18" spans="2:12" x14ac:dyDescent="0.2">
      <c r="B18" s="38" t="str">
        <f>+A272</f>
        <v>4.0</v>
      </c>
      <c r="C18" s="2" t="str">
        <f>+C272</f>
        <v>ODVODNJAVANJE</v>
      </c>
      <c r="D18" s="17"/>
      <c r="E18" s="4"/>
      <c r="F18" s="36">
        <f>+F294</f>
        <v>0</v>
      </c>
      <c r="G18" s="37"/>
    </row>
    <row r="19" spans="2:12" x14ac:dyDescent="0.2">
      <c r="B19" s="33" t="str">
        <f>+A298</f>
        <v>6.0</v>
      </c>
      <c r="C19" s="2" t="str">
        <f>C298</f>
        <v>OPREMA CEST</v>
      </c>
      <c r="D19" s="17"/>
      <c r="E19" s="4"/>
      <c r="F19" s="36">
        <f>F328</f>
        <v>0</v>
      </c>
      <c r="G19" s="37"/>
    </row>
    <row r="20" spans="2:12" x14ac:dyDescent="0.2">
      <c r="B20" s="33" t="str">
        <f>+A332</f>
        <v>7.0</v>
      </c>
      <c r="C20" s="2" t="str">
        <f>C332</f>
        <v xml:space="preserve">TUJE STORITVE </v>
      </c>
      <c r="D20" s="17"/>
      <c r="E20" s="4"/>
      <c r="F20" s="36">
        <f>F347</f>
        <v>0</v>
      </c>
      <c r="G20" s="37"/>
    </row>
    <row r="21" spans="2:12" x14ac:dyDescent="0.2">
      <c r="B21" s="39" t="s">
        <v>0</v>
      </c>
      <c r="C21" s="40" t="s">
        <v>0</v>
      </c>
      <c r="D21" s="41"/>
      <c r="E21" s="42"/>
      <c r="F21" s="43" t="s">
        <v>0</v>
      </c>
      <c r="G21" s="44"/>
    </row>
    <row r="22" spans="2:12" x14ac:dyDescent="0.2">
      <c r="B22" s="29"/>
      <c r="C22" s="32" t="s">
        <v>1</v>
      </c>
      <c r="D22" s="45"/>
      <c r="E22" s="4"/>
      <c r="F22" s="46">
        <f>SUM(F15:F21)</f>
        <v>0</v>
      </c>
      <c r="G22" s="46"/>
    </row>
    <row r="23" spans="2:12" x14ac:dyDescent="0.2">
      <c r="B23" s="47"/>
      <c r="C23" s="48" t="s">
        <v>70</v>
      </c>
      <c r="D23" s="49"/>
      <c r="E23" s="42"/>
      <c r="F23" s="50">
        <f>F22*0.22</f>
        <v>0</v>
      </c>
      <c r="G23" s="46"/>
    </row>
    <row r="24" spans="2:12" ht="14.25" thickBot="1" x14ac:dyDescent="0.25">
      <c r="B24" s="51"/>
      <c r="C24" s="52" t="s">
        <v>2</v>
      </c>
      <c r="D24" s="53"/>
      <c r="E24" s="54"/>
      <c r="F24" s="55">
        <f>F22+F23</f>
        <v>0</v>
      </c>
      <c r="G24" s="46"/>
    </row>
    <row r="25" spans="2:12" ht="14.25" thickTop="1" x14ac:dyDescent="0.2">
      <c r="B25" s="29"/>
      <c r="C25" s="56"/>
      <c r="D25" s="57"/>
      <c r="E25" s="4"/>
      <c r="F25" s="58"/>
      <c r="G25" s="58"/>
    </row>
    <row r="26" spans="2:12" x14ac:dyDescent="0.2">
      <c r="B26" s="29"/>
      <c r="C26" s="59"/>
      <c r="D26" s="57"/>
      <c r="F26" s="61"/>
      <c r="G26" s="61"/>
    </row>
    <row r="27" spans="2:12" x14ac:dyDescent="0.2">
      <c r="C27" s="30"/>
      <c r="D27" s="31"/>
    </row>
    <row r="28" spans="2:12" x14ac:dyDescent="0.2">
      <c r="C28" s="30"/>
      <c r="D28" s="31"/>
      <c r="F28" s="62"/>
      <c r="G28" s="62"/>
    </row>
    <row r="29" spans="2:12" x14ac:dyDescent="0.2">
      <c r="C29" s="63" t="s">
        <v>3</v>
      </c>
      <c r="D29" s="31"/>
      <c r="E29" s="4"/>
      <c r="F29" s="5"/>
      <c r="G29" s="5"/>
    </row>
    <row r="30" spans="2:12" ht="45.75" customHeight="1" x14ac:dyDescent="0.2">
      <c r="C30" s="209" t="s">
        <v>6</v>
      </c>
      <c r="D30" s="31"/>
      <c r="E30" s="4"/>
      <c r="F30" s="5"/>
      <c r="G30" s="5"/>
      <c r="L30" s="65"/>
    </row>
    <row r="31" spans="2:12" x14ac:dyDescent="0.2">
      <c r="B31" s="29"/>
      <c r="C31" s="209"/>
      <c r="D31" s="17"/>
      <c r="E31" s="4"/>
      <c r="F31" s="5"/>
      <c r="G31" s="5"/>
    </row>
    <row r="32" spans="2:12" x14ac:dyDescent="0.2">
      <c r="B32" s="29"/>
      <c r="C32" s="30"/>
      <c r="D32" s="17"/>
      <c r="E32" s="4"/>
      <c r="F32" s="5"/>
      <c r="G32" s="5"/>
    </row>
    <row r="33" spans="1:10" x14ac:dyDescent="0.2">
      <c r="B33" s="29"/>
      <c r="C33" s="30"/>
      <c r="D33" s="17"/>
      <c r="E33" s="4"/>
      <c r="F33" s="5"/>
      <c r="G33" s="5"/>
    </row>
    <row r="34" spans="1:10" x14ac:dyDescent="0.2">
      <c r="B34" s="29"/>
      <c r="C34" s="30"/>
      <c r="D34" s="17"/>
      <c r="E34" s="4"/>
      <c r="F34" s="5"/>
      <c r="G34" s="5"/>
    </row>
    <row r="35" spans="1:10" x14ac:dyDescent="0.2">
      <c r="B35" s="29"/>
      <c r="C35" s="30"/>
      <c r="D35" s="17"/>
      <c r="E35" s="4"/>
      <c r="F35" s="5"/>
      <c r="G35" s="5"/>
    </row>
    <row r="36" spans="1:10" x14ac:dyDescent="0.2">
      <c r="B36" s="29"/>
      <c r="C36" s="30"/>
      <c r="D36" s="17"/>
      <c r="E36" s="4"/>
      <c r="F36" s="5"/>
      <c r="G36" s="5"/>
    </row>
    <row r="37" spans="1:10" x14ac:dyDescent="0.2">
      <c r="B37" s="29"/>
      <c r="C37" s="30"/>
      <c r="D37" s="17"/>
      <c r="E37" s="4"/>
      <c r="F37" s="5"/>
      <c r="G37" s="5"/>
    </row>
    <row r="38" spans="1:10" x14ac:dyDescent="0.2">
      <c r="B38" s="29"/>
      <c r="C38" s="30"/>
      <c r="D38" s="17"/>
      <c r="E38" s="4"/>
      <c r="F38" s="5"/>
      <c r="G38" s="5"/>
    </row>
    <row r="39" spans="1:10" x14ac:dyDescent="0.2">
      <c r="B39" s="29"/>
      <c r="C39" s="30"/>
      <c r="D39" s="17"/>
      <c r="E39" s="4"/>
      <c r="F39" s="5"/>
      <c r="G39" s="5"/>
    </row>
    <row r="40" spans="1:10" x14ac:dyDescent="0.2">
      <c r="B40" s="29"/>
      <c r="C40" s="30"/>
      <c r="D40" s="17"/>
      <c r="E40" s="4"/>
      <c r="F40" s="5"/>
      <c r="G40" s="5"/>
    </row>
    <row r="41" spans="1:10" x14ac:dyDescent="0.2">
      <c r="A41" s="210" t="s">
        <v>73</v>
      </c>
      <c r="B41" s="211" t="s">
        <v>74</v>
      </c>
      <c r="C41" s="212" t="s">
        <v>7</v>
      </c>
      <c r="D41" s="66" t="s">
        <v>4</v>
      </c>
      <c r="E41" s="67" t="s">
        <v>5</v>
      </c>
      <c r="F41" s="68" t="s">
        <v>1</v>
      </c>
      <c r="G41" s="31"/>
      <c r="H41" s="31"/>
      <c r="I41" s="31"/>
      <c r="J41" s="31"/>
    </row>
    <row r="42" spans="1:10" x14ac:dyDescent="0.2">
      <c r="C42" s="63"/>
      <c r="D42" s="31"/>
      <c r="E42" s="69"/>
      <c r="F42" s="37"/>
      <c r="G42" s="37"/>
    </row>
    <row r="43" spans="1:10" x14ac:dyDescent="0.2">
      <c r="C43" s="63"/>
      <c r="D43" s="31"/>
      <c r="E43" s="69"/>
      <c r="F43" s="37"/>
      <c r="G43" s="37"/>
    </row>
    <row r="44" spans="1:10" ht="135.75" customHeight="1" x14ac:dyDescent="0.2">
      <c r="C44" s="70" t="s">
        <v>8</v>
      </c>
      <c r="D44" s="31"/>
      <c r="E44" s="69"/>
      <c r="F44" s="37"/>
      <c r="G44" s="37"/>
    </row>
    <row r="45" spans="1:10" ht="15" customHeight="1" x14ac:dyDescent="0.2">
      <c r="C45" s="63"/>
      <c r="D45" s="31"/>
      <c r="E45" s="69"/>
      <c r="F45" s="37"/>
      <c r="G45" s="37"/>
    </row>
    <row r="46" spans="1:10" ht="108" x14ac:dyDescent="0.2">
      <c r="C46" s="63" t="s">
        <v>71</v>
      </c>
      <c r="D46" s="31"/>
      <c r="E46" s="69"/>
      <c r="F46" s="37"/>
      <c r="G46" s="37"/>
    </row>
    <row r="47" spans="1:10" ht="15" customHeight="1" x14ac:dyDescent="0.2">
      <c r="C47" s="63"/>
      <c r="D47" s="31"/>
      <c r="E47" s="69"/>
      <c r="F47" s="37"/>
      <c r="G47" s="37"/>
    </row>
    <row r="48" spans="1:10" ht="150" customHeight="1" x14ac:dyDescent="0.2">
      <c r="C48" s="63" t="s">
        <v>58</v>
      </c>
      <c r="D48" s="31"/>
      <c r="E48" s="69"/>
      <c r="F48" s="37"/>
      <c r="G48" s="37"/>
    </row>
    <row r="49" spans="1:7" ht="15" customHeight="1" x14ac:dyDescent="0.2">
      <c r="C49" s="63"/>
      <c r="D49" s="31"/>
      <c r="E49" s="69"/>
      <c r="F49" s="37"/>
      <c r="G49" s="37"/>
    </row>
    <row r="50" spans="1:7" ht="27" x14ac:dyDescent="0.2">
      <c r="C50" s="63" t="s">
        <v>115</v>
      </c>
      <c r="D50" s="31"/>
      <c r="E50" s="69"/>
      <c r="F50" s="37"/>
      <c r="G50" s="37"/>
    </row>
    <row r="51" spans="1:7" ht="15" customHeight="1" x14ac:dyDescent="0.2">
      <c r="C51" s="63"/>
      <c r="D51" s="31"/>
      <c r="E51" s="69"/>
      <c r="F51" s="37"/>
      <c r="G51" s="37"/>
    </row>
    <row r="52" spans="1:7" ht="40.5" x14ac:dyDescent="0.2">
      <c r="C52" s="63" t="s">
        <v>69</v>
      </c>
      <c r="D52" s="31"/>
      <c r="E52" s="69"/>
      <c r="F52" s="37"/>
      <c r="G52" s="37"/>
    </row>
    <row r="53" spans="1:7" ht="15" customHeight="1" x14ac:dyDescent="0.2">
      <c r="C53" s="63"/>
      <c r="D53" s="31"/>
      <c r="E53" s="69"/>
      <c r="F53" s="37"/>
      <c r="G53" s="37"/>
    </row>
    <row r="54" spans="1:7" ht="15.75" customHeight="1" x14ac:dyDescent="0.25">
      <c r="A54" s="193" t="s">
        <v>59</v>
      </c>
      <c r="B54" s="71"/>
      <c r="C54" s="240" t="s">
        <v>9</v>
      </c>
      <c r="D54" s="240"/>
      <c r="E54" s="240"/>
      <c r="F54" s="241"/>
      <c r="G54" s="72"/>
    </row>
    <row r="55" spans="1:7" x14ac:dyDescent="0.2">
      <c r="A55" s="188"/>
      <c r="C55" s="63"/>
      <c r="D55" s="31"/>
      <c r="E55" s="69"/>
      <c r="F55" s="37"/>
      <c r="G55" s="37"/>
    </row>
    <row r="56" spans="1:7" ht="15" x14ac:dyDescent="0.25">
      <c r="A56" s="194" t="s">
        <v>11</v>
      </c>
      <c r="B56" s="73"/>
      <c r="C56" s="242" t="s">
        <v>10</v>
      </c>
      <c r="D56" s="242"/>
      <c r="E56" s="242"/>
      <c r="F56" s="242"/>
      <c r="G56" s="74"/>
    </row>
    <row r="57" spans="1:7" x14ac:dyDescent="0.2">
      <c r="B57" s="26"/>
      <c r="C57" s="63"/>
      <c r="D57" s="31"/>
      <c r="E57" s="69"/>
      <c r="F57" s="75"/>
      <c r="G57" s="75"/>
    </row>
    <row r="58" spans="1:7" ht="27" x14ac:dyDescent="0.2">
      <c r="A58" s="77" t="s">
        <v>75</v>
      </c>
      <c r="B58" s="77" t="s">
        <v>22</v>
      </c>
      <c r="C58" s="76" t="s">
        <v>135</v>
      </c>
      <c r="D58" s="31">
        <v>26</v>
      </c>
      <c r="E58" s="178">
        <v>0</v>
      </c>
      <c r="F58" s="178">
        <f>D58*E58</f>
        <v>0</v>
      </c>
      <c r="G58" s="179"/>
    </row>
    <row r="59" spans="1:7" x14ac:dyDescent="0.2">
      <c r="A59" s="77"/>
      <c r="B59" s="77"/>
      <c r="C59" s="76"/>
      <c r="D59" s="31"/>
      <c r="E59" s="179"/>
      <c r="F59" s="179"/>
      <c r="G59" s="179"/>
    </row>
    <row r="60" spans="1:7" ht="42.75" customHeight="1" x14ac:dyDescent="0.2">
      <c r="A60" s="77" t="s">
        <v>12</v>
      </c>
      <c r="B60" s="77" t="s">
        <v>13</v>
      </c>
      <c r="C60" s="76" t="s">
        <v>136</v>
      </c>
      <c r="D60" s="31">
        <v>3</v>
      </c>
      <c r="E60" s="178">
        <v>0</v>
      </c>
      <c r="F60" s="178">
        <f>D60*E60</f>
        <v>0</v>
      </c>
      <c r="G60" s="179"/>
    </row>
    <row r="61" spans="1:7" x14ac:dyDescent="0.2">
      <c r="A61" s="77"/>
      <c r="B61" s="77"/>
      <c r="C61" s="76"/>
      <c r="D61" s="31"/>
      <c r="E61" s="179"/>
      <c r="F61" s="179"/>
      <c r="G61" s="179"/>
    </row>
    <row r="62" spans="1:7" ht="29.25" customHeight="1" x14ac:dyDescent="0.2">
      <c r="A62" s="77" t="s">
        <v>14</v>
      </c>
      <c r="B62" s="77" t="s">
        <v>13</v>
      </c>
      <c r="C62" s="76" t="s">
        <v>137</v>
      </c>
      <c r="D62" s="31">
        <v>6</v>
      </c>
      <c r="E62" s="178">
        <v>0</v>
      </c>
      <c r="F62" s="178">
        <f>D62*E62</f>
        <v>0</v>
      </c>
      <c r="G62" s="179"/>
    </row>
    <row r="63" spans="1:7" x14ac:dyDescent="0.2">
      <c r="A63" s="189"/>
      <c r="B63" s="78"/>
      <c r="C63" s="63"/>
      <c r="D63" s="31"/>
      <c r="E63" s="69"/>
      <c r="F63" s="179"/>
      <c r="G63" s="179"/>
    </row>
    <row r="64" spans="1:7" x14ac:dyDescent="0.2">
      <c r="A64" s="189"/>
      <c r="B64" s="78"/>
      <c r="C64" s="63"/>
      <c r="D64" s="31"/>
      <c r="E64" s="69"/>
      <c r="F64" s="179"/>
      <c r="G64" s="179"/>
    </row>
    <row r="65" spans="1:8" s="85" customFormat="1" ht="15.75" thickBot="1" x14ac:dyDescent="0.3">
      <c r="A65" s="191" t="s">
        <v>11</v>
      </c>
      <c r="B65" s="79"/>
      <c r="C65" s="80" t="s">
        <v>116</v>
      </c>
      <c r="D65" s="81"/>
      <c r="E65" s="82"/>
      <c r="F65" s="83">
        <f>SUM(F56:F64)</f>
        <v>0</v>
      </c>
      <c r="G65" s="84"/>
      <c r="H65" s="152"/>
    </row>
    <row r="66" spans="1:8" ht="14.25" thickTop="1" x14ac:dyDescent="0.2">
      <c r="A66" s="189"/>
      <c r="B66" s="78"/>
      <c r="C66" s="63"/>
      <c r="D66" s="31"/>
      <c r="E66" s="69"/>
      <c r="F66" s="75"/>
      <c r="G66" s="75"/>
    </row>
    <row r="67" spans="1:8" x14ac:dyDescent="0.2">
      <c r="B67" s="78"/>
      <c r="C67" s="63"/>
      <c r="D67" s="31"/>
      <c r="E67" s="69"/>
      <c r="F67" s="75"/>
      <c r="G67" s="75"/>
    </row>
    <row r="68" spans="1:8" ht="15" x14ac:dyDescent="0.25">
      <c r="A68" s="194" t="s">
        <v>16</v>
      </c>
      <c r="B68" s="86"/>
      <c r="C68" s="87" t="s">
        <v>15</v>
      </c>
      <c r="D68" s="88"/>
      <c r="E68" s="89"/>
      <c r="F68" s="90"/>
      <c r="G68" s="84"/>
    </row>
    <row r="69" spans="1:8" x14ac:dyDescent="0.2">
      <c r="B69" s="213"/>
      <c r="C69" s="63"/>
      <c r="D69" s="91"/>
      <c r="E69" s="69"/>
      <c r="F69" s="75"/>
      <c r="G69" s="75"/>
    </row>
    <row r="70" spans="1:8" x14ac:dyDescent="0.2">
      <c r="A70" s="214" t="s">
        <v>76</v>
      </c>
      <c r="B70" s="92"/>
      <c r="C70" s="239" t="s">
        <v>77</v>
      </c>
      <c r="D70" s="239"/>
      <c r="E70" s="239"/>
      <c r="F70" s="239"/>
      <c r="G70" s="184"/>
    </row>
    <row r="71" spans="1:8" x14ac:dyDescent="0.2">
      <c r="B71" s="104"/>
      <c r="C71" s="76"/>
      <c r="D71" s="91"/>
      <c r="E71" s="69"/>
      <c r="F71" s="75"/>
      <c r="G71" s="75"/>
    </row>
    <row r="72" spans="1:8" ht="32.25" customHeight="1" x14ac:dyDescent="0.2">
      <c r="A72" s="77" t="s">
        <v>78</v>
      </c>
      <c r="B72" s="77" t="s">
        <v>17</v>
      </c>
      <c r="C72" s="76" t="s">
        <v>182</v>
      </c>
      <c r="D72" s="93">
        <v>30</v>
      </c>
      <c r="E72" s="178">
        <v>0</v>
      </c>
      <c r="F72" s="178">
        <f>D72*E72</f>
        <v>0</v>
      </c>
      <c r="G72" s="179"/>
    </row>
    <row r="73" spans="1:8" x14ac:dyDescent="0.2">
      <c r="A73" s="77"/>
      <c r="B73" s="77"/>
      <c r="C73" s="76"/>
      <c r="D73" s="93"/>
      <c r="E73" s="179"/>
      <c r="F73" s="179"/>
      <c r="G73" s="179"/>
    </row>
    <row r="74" spans="1:8" ht="27" x14ac:dyDescent="0.2">
      <c r="A74" s="77" t="s">
        <v>78</v>
      </c>
      <c r="B74" s="77" t="s">
        <v>17</v>
      </c>
      <c r="C74" s="76" t="s">
        <v>138</v>
      </c>
      <c r="D74" s="93">
        <v>9</v>
      </c>
      <c r="E74" s="178">
        <v>0</v>
      </c>
      <c r="F74" s="178">
        <f>D74*E74</f>
        <v>0</v>
      </c>
      <c r="G74" s="179"/>
    </row>
    <row r="75" spans="1:8" x14ac:dyDescent="0.2">
      <c r="A75" s="77"/>
      <c r="B75" s="77"/>
      <c r="C75" s="76"/>
      <c r="D75" s="93"/>
      <c r="E75" s="179"/>
      <c r="F75" s="179"/>
      <c r="G75" s="179"/>
    </row>
    <row r="76" spans="1:8" ht="27" x14ac:dyDescent="0.2">
      <c r="A76" s="77" t="s">
        <v>184</v>
      </c>
      <c r="B76" s="77" t="s">
        <v>22</v>
      </c>
      <c r="C76" s="76" t="s">
        <v>183</v>
      </c>
      <c r="D76" s="91">
        <v>5</v>
      </c>
      <c r="E76" s="178">
        <v>0</v>
      </c>
      <c r="F76" s="178">
        <f>D76*E76</f>
        <v>0</v>
      </c>
      <c r="G76" s="179"/>
    </row>
    <row r="77" spans="1:8" x14ac:dyDescent="0.2">
      <c r="A77" s="77"/>
      <c r="B77" s="77"/>
      <c r="C77" s="76"/>
      <c r="D77" s="91"/>
      <c r="E77" s="179"/>
      <c r="F77" s="179"/>
      <c r="G77" s="179"/>
    </row>
    <row r="78" spans="1:8" ht="27" x14ac:dyDescent="0.2">
      <c r="A78" s="77" t="s">
        <v>79</v>
      </c>
      <c r="B78" s="77" t="s">
        <v>22</v>
      </c>
      <c r="C78" s="76" t="s">
        <v>162</v>
      </c>
      <c r="D78" s="91">
        <v>19</v>
      </c>
      <c r="E78" s="178">
        <v>0</v>
      </c>
      <c r="F78" s="178">
        <f>D78*E78</f>
        <v>0</v>
      </c>
      <c r="G78" s="179"/>
    </row>
    <row r="79" spans="1:8" x14ac:dyDescent="0.2">
      <c r="A79" s="77"/>
      <c r="B79" s="77"/>
      <c r="C79" s="76"/>
      <c r="D79" s="91"/>
      <c r="E79" s="179"/>
      <c r="F79" s="179"/>
      <c r="G79" s="179"/>
    </row>
    <row r="80" spans="1:8" ht="14.25" x14ac:dyDescent="0.2">
      <c r="A80" s="77" t="s">
        <v>212</v>
      </c>
      <c r="B80" s="77" t="s">
        <v>22</v>
      </c>
      <c r="C80" s="186" t="s">
        <v>213</v>
      </c>
      <c r="D80" s="91">
        <v>18</v>
      </c>
      <c r="E80" s="178">
        <v>0</v>
      </c>
      <c r="F80" s="178">
        <f>D80*E80</f>
        <v>0</v>
      </c>
      <c r="G80" s="179"/>
    </row>
    <row r="81" spans="1:8" x14ac:dyDescent="0.2">
      <c r="A81" s="77"/>
      <c r="B81" s="77"/>
      <c r="C81" s="76"/>
      <c r="D81" s="91"/>
      <c r="E81" s="215"/>
      <c r="F81" s="215"/>
      <c r="G81" s="179"/>
    </row>
    <row r="82" spans="1:8" x14ac:dyDescent="0.2">
      <c r="A82" s="189"/>
      <c r="B82" s="78"/>
      <c r="C82" s="63"/>
      <c r="D82" s="31"/>
      <c r="E82" s="69"/>
      <c r="F82" s="179"/>
      <c r="G82" s="179"/>
    </row>
    <row r="83" spans="1:8" s="85" customFormat="1" ht="15.75" thickBot="1" x14ac:dyDescent="0.3">
      <c r="A83" s="216" t="s">
        <v>76</v>
      </c>
      <c r="B83" s="98"/>
      <c r="C83" s="99" t="s">
        <v>56</v>
      </c>
      <c r="D83" s="100"/>
      <c r="E83" s="101"/>
      <c r="F83" s="102">
        <f>SUM(F70:F81)</f>
        <v>0</v>
      </c>
      <c r="G83" s="103"/>
      <c r="H83" s="152"/>
    </row>
    <row r="84" spans="1:8" ht="14.25" thickTop="1" x14ac:dyDescent="0.2">
      <c r="B84" s="78"/>
      <c r="C84" s="63"/>
      <c r="D84" s="91"/>
      <c r="E84" s="69"/>
      <c r="F84" s="75"/>
      <c r="G84" s="75"/>
    </row>
    <row r="85" spans="1:8" x14ac:dyDescent="0.2">
      <c r="B85" s="78"/>
      <c r="C85" s="63"/>
      <c r="D85" s="91"/>
      <c r="E85" s="69"/>
      <c r="F85" s="75"/>
      <c r="G85" s="75"/>
    </row>
    <row r="86" spans="1:8" x14ac:dyDescent="0.2">
      <c r="A86" s="214" t="s">
        <v>176</v>
      </c>
      <c r="B86" s="92"/>
      <c r="C86" s="239" t="s">
        <v>177</v>
      </c>
      <c r="D86" s="239"/>
      <c r="E86" s="239"/>
      <c r="F86" s="239"/>
      <c r="G86" s="184"/>
    </row>
    <row r="87" spans="1:8" x14ac:dyDescent="0.2">
      <c r="B87" s="104"/>
      <c r="C87" s="76"/>
      <c r="D87" s="91"/>
      <c r="E87" s="69"/>
      <c r="F87" s="75"/>
      <c r="G87" s="75"/>
    </row>
    <row r="88" spans="1:8" ht="32.25" customHeight="1" x14ac:dyDescent="0.2">
      <c r="A88" s="77" t="s">
        <v>227</v>
      </c>
      <c r="B88" s="77" t="s">
        <v>22</v>
      </c>
      <c r="C88" s="77" t="s">
        <v>228</v>
      </c>
      <c r="D88" s="93">
        <v>1.5</v>
      </c>
      <c r="E88" s="178">
        <v>0</v>
      </c>
      <c r="F88" s="178">
        <f>D88*E88</f>
        <v>0</v>
      </c>
      <c r="G88" s="179"/>
    </row>
    <row r="89" spans="1:8" x14ac:dyDescent="0.2">
      <c r="A89" s="77"/>
      <c r="B89" s="77"/>
      <c r="C89" s="76"/>
      <c r="D89" s="91"/>
      <c r="E89" s="215"/>
      <c r="F89" s="215"/>
      <c r="G89" s="179"/>
    </row>
    <row r="90" spans="1:8" x14ac:dyDescent="0.2">
      <c r="A90" s="189"/>
      <c r="B90" s="78"/>
      <c r="C90" s="63"/>
      <c r="D90" s="31"/>
      <c r="E90" s="69"/>
      <c r="F90" s="179"/>
      <c r="G90" s="179"/>
    </row>
    <row r="91" spans="1:8" s="85" customFormat="1" ht="15.75" thickBot="1" x14ac:dyDescent="0.3">
      <c r="A91" s="229" t="s">
        <v>176</v>
      </c>
      <c r="B91" s="98"/>
      <c r="C91" s="99" t="s">
        <v>56</v>
      </c>
      <c r="D91" s="100"/>
      <c r="E91" s="101"/>
      <c r="F91" s="102">
        <f>SUM(F86:F89)</f>
        <v>0</v>
      </c>
      <c r="G91" s="103"/>
      <c r="H91" s="152"/>
    </row>
    <row r="92" spans="1:8" ht="14.25" thickTop="1" x14ac:dyDescent="0.2">
      <c r="B92" s="78"/>
      <c r="C92" s="63"/>
      <c r="D92" s="91"/>
      <c r="E92" s="69"/>
      <c r="F92" s="75"/>
      <c r="G92" s="75"/>
    </row>
    <row r="93" spans="1:8" x14ac:dyDescent="0.2">
      <c r="B93" s="78"/>
      <c r="C93" s="63"/>
      <c r="D93" s="91"/>
      <c r="E93" s="69"/>
      <c r="F93" s="75"/>
      <c r="G93" s="75"/>
    </row>
    <row r="94" spans="1:8" s="85" customFormat="1" ht="15.75" thickBot="1" x14ac:dyDescent="0.3">
      <c r="A94" s="191" t="s">
        <v>16</v>
      </c>
      <c r="B94" s="79"/>
      <c r="C94" s="80" t="s">
        <v>117</v>
      </c>
      <c r="D94" s="81"/>
      <c r="E94" s="82"/>
      <c r="F94" s="83">
        <f>F83+F91</f>
        <v>0</v>
      </c>
      <c r="G94" s="84"/>
      <c r="H94" s="152"/>
    </row>
    <row r="95" spans="1:8" ht="14.25" thickTop="1" x14ac:dyDescent="0.2">
      <c r="A95" s="190"/>
      <c r="B95" s="105"/>
      <c r="C95" s="106"/>
      <c r="D95" s="107"/>
      <c r="E95" s="69"/>
      <c r="F95" s="108"/>
      <c r="G95" s="108"/>
    </row>
    <row r="96" spans="1:8" x14ac:dyDescent="0.2">
      <c r="B96" s="78"/>
      <c r="C96" s="63"/>
      <c r="D96" s="91"/>
      <c r="E96" s="69"/>
      <c r="F96" s="75"/>
      <c r="G96" s="75"/>
    </row>
    <row r="97" spans="1:10" ht="15" x14ac:dyDescent="0.25">
      <c r="A97" s="194" t="s">
        <v>80</v>
      </c>
      <c r="B97" s="109"/>
      <c r="C97" s="87" t="s">
        <v>81</v>
      </c>
      <c r="D97" s="110"/>
      <c r="E97" s="111"/>
      <c r="F97" s="112"/>
      <c r="G97" s="113"/>
    </row>
    <row r="98" spans="1:10" x14ac:dyDescent="0.2">
      <c r="B98" s="78"/>
      <c r="C98" s="63"/>
      <c r="D98" s="91"/>
      <c r="E98" s="69"/>
      <c r="F98" s="75"/>
      <c r="G98" s="75"/>
    </row>
    <row r="99" spans="1:10" x14ac:dyDescent="0.2">
      <c r="A99" s="214" t="s">
        <v>82</v>
      </c>
      <c r="B99" s="92"/>
      <c r="C99" s="114" t="s">
        <v>83</v>
      </c>
      <c r="D99" s="115"/>
      <c r="E99" s="116"/>
      <c r="F99" s="117"/>
      <c r="G99" s="117"/>
    </row>
    <row r="100" spans="1:10" x14ac:dyDescent="0.2">
      <c r="B100" s="78"/>
      <c r="C100" s="63"/>
      <c r="D100" s="91"/>
      <c r="E100" s="69"/>
      <c r="F100" s="75"/>
      <c r="G100" s="75"/>
    </row>
    <row r="101" spans="1:10" ht="40.5" x14ac:dyDescent="0.2">
      <c r="A101" s="77" t="s">
        <v>84</v>
      </c>
      <c r="B101" s="77" t="s">
        <v>85</v>
      </c>
      <c r="C101" s="76" t="s">
        <v>139</v>
      </c>
      <c r="D101" s="91">
        <v>20</v>
      </c>
      <c r="E101" s="178">
        <v>0</v>
      </c>
      <c r="F101" s="178">
        <f>D101*E101</f>
        <v>0</v>
      </c>
      <c r="G101" s="179"/>
      <c r="H101" s="232"/>
      <c r="I101" s="232"/>
      <c r="J101" s="232"/>
    </row>
    <row r="102" spans="1:10" x14ac:dyDescent="0.2">
      <c r="A102" s="77"/>
      <c r="B102" s="77"/>
      <c r="C102" s="76"/>
      <c r="D102" s="91"/>
      <c r="E102" s="179"/>
      <c r="F102" s="179"/>
      <c r="G102" s="179"/>
    </row>
    <row r="103" spans="1:10" x14ac:dyDescent="0.2">
      <c r="A103" s="217"/>
      <c r="B103" s="77"/>
      <c r="C103" s="94"/>
      <c r="D103" s="95"/>
      <c r="E103" s="96"/>
      <c r="F103" s="97"/>
      <c r="G103" s="75"/>
    </row>
    <row r="104" spans="1:10" s="85" customFormat="1" ht="15.75" thickBot="1" x14ac:dyDescent="0.3">
      <c r="A104" s="216" t="s">
        <v>82</v>
      </c>
      <c r="B104" s="98"/>
      <c r="C104" s="99" t="s">
        <v>56</v>
      </c>
      <c r="D104" s="100"/>
      <c r="E104" s="101"/>
      <c r="F104" s="102">
        <f>SUM(F99:F103)</f>
        <v>0</v>
      </c>
      <c r="G104" s="103"/>
      <c r="H104" s="152"/>
    </row>
    <row r="105" spans="1:10" ht="14.25" thickTop="1" x14ac:dyDescent="0.2">
      <c r="B105" s="78"/>
      <c r="C105" s="63"/>
      <c r="D105" s="91"/>
      <c r="E105" s="69"/>
      <c r="F105" s="75"/>
      <c r="G105" s="75"/>
    </row>
    <row r="106" spans="1:10" x14ac:dyDescent="0.2">
      <c r="B106" s="78"/>
      <c r="C106" s="63"/>
      <c r="D106" s="91"/>
      <c r="E106" s="69"/>
      <c r="F106" s="75"/>
      <c r="G106" s="75"/>
    </row>
    <row r="107" spans="1:10" ht="15" x14ac:dyDescent="0.25">
      <c r="A107" s="214" t="s">
        <v>18</v>
      </c>
      <c r="B107" s="118"/>
      <c r="C107" s="119" t="s">
        <v>19</v>
      </c>
      <c r="D107" s="120"/>
      <c r="E107" s="121"/>
      <c r="F107" s="122"/>
      <c r="G107" s="122"/>
    </row>
    <row r="108" spans="1:10" x14ac:dyDescent="0.2">
      <c r="B108" s="78"/>
      <c r="C108" s="76"/>
      <c r="D108" s="91"/>
      <c r="E108" s="69"/>
      <c r="F108" s="75"/>
      <c r="G108" s="75"/>
    </row>
    <row r="109" spans="1:10" ht="256.5" customHeight="1" x14ac:dyDescent="0.2">
      <c r="A109" s="77" t="s">
        <v>20</v>
      </c>
      <c r="B109" s="77" t="s">
        <v>21</v>
      </c>
      <c r="C109" s="76" t="s">
        <v>86</v>
      </c>
      <c r="D109" s="91">
        <v>1</v>
      </c>
      <c r="E109" s="178">
        <v>0</v>
      </c>
      <c r="F109" s="178">
        <f>D109*E109</f>
        <v>0</v>
      </c>
      <c r="G109" s="179"/>
      <c r="H109" s="232"/>
      <c r="I109" s="232"/>
      <c r="J109" s="232"/>
    </row>
    <row r="110" spans="1:10" x14ac:dyDescent="0.2">
      <c r="A110" s="213"/>
      <c r="B110" s="77"/>
      <c r="C110" s="123"/>
      <c r="D110" s="31"/>
      <c r="E110" s="179"/>
      <c r="F110" s="179"/>
      <c r="G110" s="179"/>
    </row>
    <row r="111" spans="1:10" ht="27" x14ac:dyDescent="0.2">
      <c r="A111" s="77" t="s">
        <v>87</v>
      </c>
      <c r="B111" s="77" t="s">
        <v>22</v>
      </c>
      <c r="C111" s="76" t="s">
        <v>214</v>
      </c>
      <c r="D111" s="31">
        <v>18.5</v>
      </c>
      <c r="E111" s="178">
        <v>0</v>
      </c>
      <c r="F111" s="178">
        <f>D111*E111</f>
        <v>0</v>
      </c>
      <c r="G111" s="179"/>
    </row>
    <row r="112" spans="1:10" x14ac:dyDescent="0.2">
      <c r="A112" s="213"/>
      <c r="B112" s="77"/>
      <c r="C112" s="123"/>
      <c r="D112" s="31"/>
      <c r="E112" s="179"/>
      <c r="F112" s="179"/>
      <c r="G112" s="179"/>
    </row>
    <row r="113" spans="1:8" ht="27" x14ac:dyDescent="0.2">
      <c r="A113" s="77" t="s">
        <v>175</v>
      </c>
      <c r="B113" s="77" t="s">
        <v>22</v>
      </c>
      <c r="C113" s="76" t="s">
        <v>215</v>
      </c>
      <c r="D113" s="31">
        <v>7.5</v>
      </c>
      <c r="E113" s="178">
        <v>0</v>
      </c>
      <c r="F113" s="178">
        <f>D113*E113</f>
        <v>0</v>
      </c>
      <c r="G113" s="179"/>
    </row>
    <row r="114" spans="1:8" x14ac:dyDescent="0.2">
      <c r="A114" s="77"/>
      <c r="B114" s="77"/>
      <c r="C114" s="76"/>
      <c r="D114" s="31"/>
      <c r="E114" s="179"/>
      <c r="F114" s="179"/>
      <c r="G114" s="179"/>
    </row>
    <row r="115" spans="1:8" x14ac:dyDescent="0.2">
      <c r="A115" s="77"/>
      <c r="B115" s="77"/>
      <c r="C115" s="76"/>
      <c r="D115" s="31"/>
      <c r="E115" s="179"/>
      <c r="F115" s="179"/>
      <c r="G115" s="179"/>
    </row>
    <row r="116" spans="1:8" s="85" customFormat="1" ht="15.75" thickBot="1" x14ac:dyDescent="0.3">
      <c r="A116" s="218" t="s">
        <v>18</v>
      </c>
      <c r="B116" s="124"/>
      <c r="C116" s="99" t="s">
        <v>56</v>
      </c>
      <c r="D116" s="125"/>
      <c r="E116" s="101"/>
      <c r="F116" s="102">
        <f>SUM(F107:F115)</f>
        <v>0</v>
      </c>
      <c r="G116" s="103"/>
      <c r="H116" s="152"/>
    </row>
    <row r="117" spans="1:8" ht="14.25" thickTop="1" x14ac:dyDescent="0.2">
      <c r="A117" s="213"/>
      <c r="B117" s="77"/>
      <c r="C117" s="219"/>
      <c r="D117" s="31"/>
      <c r="E117" s="69"/>
      <c r="F117" s="75"/>
      <c r="G117" s="75"/>
    </row>
    <row r="118" spans="1:8" x14ac:dyDescent="0.2">
      <c r="A118" s="213"/>
      <c r="B118" s="77"/>
      <c r="C118" s="219"/>
      <c r="D118" s="31"/>
      <c r="E118" s="69"/>
      <c r="F118" s="75"/>
      <c r="G118" s="75"/>
    </row>
    <row r="119" spans="1:8" x14ac:dyDescent="0.2">
      <c r="A119" s="214" t="s">
        <v>24</v>
      </c>
      <c r="B119" s="127"/>
      <c r="C119" s="119" t="s">
        <v>23</v>
      </c>
      <c r="D119" s="128"/>
      <c r="E119" s="116"/>
      <c r="F119" s="117"/>
      <c r="G119" s="117"/>
    </row>
    <row r="120" spans="1:8" x14ac:dyDescent="0.2">
      <c r="A120" s="213"/>
      <c r="B120" s="77"/>
      <c r="C120" s="129"/>
      <c r="D120" s="31"/>
      <c r="E120" s="69"/>
      <c r="F120" s="75"/>
      <c r="G120" s="75"/>
    </row>
    <row r="121" spans="1:8" ht="27" x14ac:dyDescent="0.2">
      <c r="A121" s="77" t="s">
        <v>25</v>
      </c>
      <c r="B121" s="77" t="s">
        <v>13</v>
      </c>
      <c r="C121" s="76" t="s">
        <v>141</v>
      </c>
      <c r="D121" s="31">
        <v>1</v>
      </c>
      <c r="E121" s="178">
        <v>0</v>
      </c>
      <c r="F121" s="178">
        <f>D121*E121</f>
        <v>0</v>
      </c>
      <c r="G121" s="179"/>
    </row>
    <row r="122" spans="1:8" x14ac:dyDescent="0.2">
      <c r="A122" s="77"/>
      <c r="B122" s="77"/>
      <c r="C122" s="76"/>
      <c r="D122" s="31"/>
      <c r="E122" s="179"/>
      <c r="F122" s="179"/>
      <c r="G122" s="179"/>
    </row>
    <row r="123" spans="1:8" ht="27" x14ac:dyDescent="0.2">
      <c r="A123" s="77" t="s">
        <v>26</v>
      </c>
      <c r="B123" s="77" t="s">
        <v>13</v>
      </c>
      <c r="C123" s="76" t="s">
        <v>140</v>
      </c>
      <c r="D123" s="31">
        <v>1</v>
      </c>
      <c r="E123" s="178">
        <v>0</v>
      </c>
      <c r="F123" s="178">
        <f>D123*E123</f>
        <v>0</v>
      </c>
      <c r="G123" s="179"/>
    </row>
    <row r="124" spans="1:8" x14ac:dyDescent="0.2">
      <c r="A124" s="77"/>
      <c r="B124" s="77"/>
      <c r="C124" s="76"/>
      <c r="D124" s="31"/>
      <c r="E124" s="179"/>
      <c r="F124" s="179"/>
      <c r="G124" s="179"/>
    </row>
    <row r="125" spans="1:8" x14ac:dyDescent="0.2">
      <c r="A125" s="213"/>
      <c r="B125" s="77"/>
      <c r="C125" s="76"/>
      <c r="D125" s="31"/>
      <c r="E125" s="179"/>
      <c r="F125" s="75"/>
      <c r="G125" s="75"/>
    </row>
    <row r="126" spans="1:8" s="85" customFormat="1" ht="15.75" thickBot="1" x14ac:dyDescent="0.3">
      <c r="A126" s="218" t="s">
        <v>24</v>
      </c>
      <c r="B126" s="124"/>
      <c r="C126" s="99" t="s">
        <v>56</v>
      </c>
      <c r="D126" s="125"/>
      <c r="E126" s="101"/>
      <c r="F126" s="102">
        <f>SUM(F119:F125)</f>
        <v>0</v>
      </c>
      <c r="G126" s="103"/>
      <c r="H126" s="152"/>
    </row>
    <row r="127" spans="1:8" ht="14.25" thickTop="1" x14ac:dyDescent="0.2">
      <c r="A127" s="213"/>
      <c r="B127" s="198"/>
      <c r="C127" s="76"/>
      <c r="D127" s="31"/>
      <c r="E127" s="69"/>
      <c r="F127" s="75"/>
      <c r="G127" s="75"/>
    </row>
    <row r="128" spans="1:8" x14ac:dyDescent="0.2">
      <c r="A128" s="213"/>
      <c r="B128" s="198"/>
      <c r="C128" s="76"/>
      <c r="D128" s="31"/>
      <c r="E128" s="69"/>
      <c r="F128" s="75"/>
      <c r="G128" s="75"/>
    </row>
    <row r="129" spans="1:8" s="85" customFormat="1" ht="15.75" thickBot="1" x14ac:dyDescent="0.3">
      <c r="A129" s="191" t="s">
        <v>80</v>
      </c>
      <c r="B129" s="79"/>
      <c r="C129" s="80" t="s">
        <v>118</v>
      </c>
      <c r="D129" s="81"/>
      <c r="E129" s="82"/>
      <c r="F129" s="83">
        <f>F126+F116+F104</f>
        <v>0</v>
      </c>
      <c r="G129" s="84"/>
      <c r="H129" s="152"/>
    </row>
    <row r="130" spans="1:8" ht="14.25" thickTop="1" x14ac:dyDescent="0.2">
      <c r="A130" s="213"/>
      <c r="B130" s="198"/>
      <c r="C130" s="76"/>
      <c r="D130" s="31"/>
      <c r="E130" s="69"/>
      <c r="F130" s="75"/>
      <c r="G130" s="75"/>
    </row>
    <row r="131" spans="1:8" x14ac:dyDescent="0.2">
      <c r="A131" s="213"/>
      <c r="B131" s="198"/>
      <c r="C131" s="76"/>
      <c r="D131" s="31"/>
      <c r="E131" s="69"/>
      <c r="F131" s="75"/>
      <c r="G131" s="75"/>
    </row>
    <row r="132" spans="1:8" ht="16.5" thickBot="1" x14ac:dyDescent="0.3">
      <c r="A132" s="192" t="s">
        <v>59</v>
      </c>
      <c r="B132" s="220"/>
      <c r="C132" s="130" t="s">
        <v>48</v>
      </c>
      <c r="D132" s="131"/>
      <c r="E132" s="132"/>
      <c r="F132" s="133">
        <f>F129+F94+F65</f>
        <v>0</v>
      </c>
      <c r="G132" s="134"/>
    </row>
    <row r="133" spans="1:8" ht="14.25" thickTop="1" x14ac:dyDescent="0.2">
      <c r="A133" s="213"/>
      <c r="B133" s="198"/>
      <c r="C133" s="219"/>
      <c r="D133" s="31"/>
      <c r="E133" s="69"/>
      <c r="F133" s="75"/>
      <c r="G133" s="75"/>
    </row>
    <row r="134" spans="1:8" x14ac:dyDescent="0.2">
      <c r="A134" s="198"/>
      <c r="B134" s="198"/>
      <c r="C134" s="219"/>
      <c r="D134" s="31"/>
      <c r="E134" s="69"/>
      <c r="F134" s="75"/>
      <c r="G134" s="75"/>
    </row>
    <row r="135" spans="1:8" ht="15.75" x14ac:dyDescent="0.25">
      <c r="A135" s="193" t="s">
        <v>60</v>
      </c>
      <c r="B135" s="221"/>
      <c r="C135" s="136" t="s">
        <v>27</v>
      </c>
      <c r="D135" s="137"/>
      <c r="E135" s="138"/>
      <c r="F135" s="139"/>
      <c r="G135" s="140"/>
    </row>
    <row r="136" spans="1:8" x14ac:dyDescent="0.2">
      <c r="A136" s="198"/>
      <c r="B136" s="198"/>
      <c r="C136" s="219"/>
      <c r="D136" s="31"/>
      <c r="E136" s="69"/>
      <c r="F136" s="75"/>
      <c r="G136" s="75"/>
    </row>
    <row r="137" spans="1:8" ht="15" x14ac:dyDescent="0.25">
      <c r="A137" s="194" t="s">
        <v>28</v>
      </c>
      <c r="B137" s="141"/>
      <c r="C137" s="142" t="s">
        <v>29</v>
      </c>
      <c r="D137" s="143"/>
      <c r="E137" s="144"/>
      <c r="F137" s="145"/>
      <c r="G137" s="146"/>
    </row>
    <row r="138" spans="1:8" x14ac:dyDescent="0.2">
      <c r="A138" s="198"/>
      <c r="B138" s="198"/>
      <c r="C138" s="219"/>
      <c r="D138" s="31"/>
      <c r="E138" s="69"/>
      <c r="F138" s="75"/>
      <c r="G138" s="75"/>
    </row>
    <row r="139" spans="1:8" ht="27" x14ac:dyDescent="0.2">
      <c r="A139" s="198" t="s">
        <v>46</v>
      </c>
      <c r="B139" s="77" t="s">
        <v>30</v>
      </c>
      <c r="C139" s="76" t="s">
        <v>142</v>
      </c>
      <c r="D139" s="93">
        <v>10</v>
      </c>
      <c r="E139" s="178">
        <v>0</v>
      </c>
      <c r="F139" s="178">
        <f>D139*E139</f>
        <v>0</v>
      </c>
    </row>
    <row r="140" spans="1:8" x14ac:dyDescent="0.2">
      <c r="A140" s="198"/>
      <c r="B140" s="77"/>
      <c r="C140" s="76"/>
      <c r="D140" s="91"/>
      <c r="E140" s="179"/>
      <c r="F140" s="179"/>
      <c r="G140" s="179"/>
    </row>
    <row r="141" spans="1:8" ht="27" x14ac:dyDescent="0.2">
      <c r="A141" s="198" t="s">
        <v>143</v>
      </c>
      <c r="B141" s="77" t="s">
        <v>30</v>
      </c>
      <c r="C141" s="76" t="s">
        <v>144</v>
      </c>
      <c r="D141" s="93">
        <v>2.8</v>
      </c>
      <c r="E141" s="178">
        <v>0</v>
      </c>
      <c r="F141" s="178">
        <f>D141*E141</f>
        <v>0</v>
      </c>
      <c r="G141" s="179"/>
    </row>
    <row r="142" spans="1:8" x14ac:dyDescent="0.2">
      <c r="A142" s="198"/>
      <c r="B142" s="77"/>
      <c r="C142" s="76"/>
      <c r="D142" s="91"/>
      <c r="E142" s="179"/>
      <c r="F142" s="179"/>
      <c r="G142" s="179"/>
    </row>
    <row r="143" spans="1:8" ht="27" x14ac:dyDescent="0.2">
      <c r="A143" s="198" t="s">
        <v>31</v>
      </c>
      <c r="B143" s="77" t="s">
        <v>30</v>
      </c>
      <c r="C143" s="76" t="s">
        <v>145</v>
      </c>
      <c r="D143" s="93">
        <v>56</v>
      </c>
      <c r="E143" s="178">
        <v>0</v>
      </c>
      <c r="F143" s="178">
        <f>D143*E143</f>
        <v>0</v>
      </c>
    </row>
    <row r="144" spans="1:8" ht="15" customHeight="1" x14ac:dyDescent="0.2">
      <c r="A144" s="198"/>
      <c r="B144" s="77"/>
      <c r="C144" s="76"/>
      <c r="D144" s="93"/>
      <c r="E144" s="179"/>
      <c r="F144" s="179"/>
      <c r="G144" s="179"/>
    </row>
    <row r="145" spans="1:7" x14ac:dyDescent="0.2">
      <c r="A145" s="198"/>
      <c r="B145" s="77"/>
      <c r="C145" s="76"/>
      <c r="D145" s="91"/>
      <c r="E145" s="179"/>
      <c r="F145" s="179"/>
      <c r="G145" s="179"/>
    </row>
    <row r="146" spans="1:7" s="152" customFormat="1" ht="15.75" thickBot="1" x14ac:dyDescent="0.3">
      <c r="A146" s="182">
        <v>2.1</v>
      </c>
      <c r="B146" s="148"/>
      <c r="C146" s="147" t="s">
        <v>119</v>
      </c>
      <c r="D146" s="149"/>
      <c r="E146" s="150"/>
      <c r="F146" s="151">
        <f>SUM(F137:F145)</f>
        <v>0</v>
      </c>
      <c r="G146" s="146"/>
    </row>
    <row r="147" spans="1:7" ht="14.25" thickTop="1" x14ac:dyDescent="0.2">
      <c r="A147" s="198"/>
      <c r="B147" s="198"/>
      <c r="C147" s="219"/>
      <c r="D147" s="91"/>
      <c r="E147" s="69"/>
      <c r="F147" s="75"/>
      <c r="G147" s="75"/>
    </row>
    <row r="148" spans="1:7" x14ac:dyDescent="0.2">
      <c r="A148" s="198"/>
      <c r="B148" s="198"/>
      <c r="C148" s="219"/>
      <c r="D148" s="91"/>
      <c r="E148" s="69"/>
      <c r="F148" s="75"/>
      <c r="G148" s="75"/>
    </row>
    <row r="149" spans="1:7" ht="15" x14ac:dyDescent="0.25">
      <c r="A149" s="194" t="s">
        <v>33</v>
      </c>
      <c r="B149" s="141"/>
      <c r="C149" s="153" t="s">
        <v>32</v>
      </c>
      <c r="D149" s="154"/>
      <c r="E149" s="144"/>
      <c r="F149" s="145"/>
      <c r="G149" s="146"/>
    </row>
    <row r="150" spans="1:7" x14ac:dyDescent="0.2">
      <c r="A150" s="198"/>
      <c r="B150" s="77"/>
      <c r="C150" s="219"/>
      <c r="D150" s="91"/>
      <c r="E150" s="69"/>
      <c r="F150" s="75"/>
      <c r="G150" s="75"/>
    </row>
    <row r="151" spans="1:7" ht="27" x14ac:dyDescent="0.2">
      <c r="A151" s="198" t="s">
        <v>34</v>
      </c>
      <c r="B151" s="77" t="s">
        <v>17</v>
      </c>
      <c r="C151" s="76" t="s">
        <v>159</v>
      </c>
      <c r="D151" s="91">
        <v>88</v>
      </c>
      <c r="E151" s="178">
        <v>0</v>
      </c>
      <c r="F151" s="178">
        <f>D151*E151</f>
        <v>0</v>
      </c>
      <c r="G151" s="179"/>
    </row>
    <row r="152" spans="1:7" x14ac:dyDescent="0.2">
      <c r="A152" s="198"/>
      <c r="B152" s="77"/>
      <c r="C152" s="76"/>
      <c r="D152" s="91"/>
      <c r="E152" s="179"/>
      <c r="F152" s="179"/>
      <c r="G152" s="179"/>
    </row>
    <row r="153" spans="1:7" ht="16.5" customHeight="1" x14ac:dyDescent="0.2">
      <c r="A153" s="198"/>
      <c r="B153" s="77"/>
      <c r="C153" s="76"/>
      <c r="D153" s="91"/>
      <c r="E153" s="179"/>
      <c r="F153" s="179"/>
      <c r="G153" s="179"/>
    </row>
    <row r="154" spans="1:7" s="152" customFormat="1" ht="15.75" thickBot="1" x14ac:dyDescent="0.3">
      <c r="A154" s="182">
        <v>2.2000000000000002</v>
      </c>
      <c r="B154" s="148"/>
      <c r="C154" s="147" t="s">
        <v>120</v>
      </c>
      <c r="D154" s="149"/>
      <c r="E154" s="150"/>
      <c r="F154" s="151">
        <f>SUM(F149:F153)</f>
        <v>0</v>
      </c>
      <c r="G154" s="146"/>
    </row>
    <row r="155" spans="1:7" ht="14.25" thickTop="1" x14ac:dyDescent="0.2">
      <c r="A155" s="198"/>
      <c r="B155" s="198"/>
      <c r="C155" s="219"/>
      <c r="D155" s="91"/>
      <c r="E155" s="69"/>
      <c r="F155" s="75"/>
      <c r="G155" s="75"/>
    </row>
    <row r="156" spans="1:7" x14ac:dyDescent="0.2">
      <c r="A156" s="198"/>
      <c r="B156" s="198"/>
      <c r="C156" s="219"/>
      <c r="D156" s="91"/>
      <c r="E156" s="69"/>
      <c r="F156" s="75"/>
      <c r="G156" s="75"/>
    </row>
    <row r="157" spans="1:7" ht="15" x14ac:dyDescent="0.25">
      <c r="A157" s="194" t="s">
        <v>88</v>
      </c>
      <c r="B157" s="141"/>
      <c r="C157" s="238" t="s">
        <v>89</v>
      </c>
      <c r="D157" s="238"/>
      <c r="E157" s="238"/>
      <c r="F157" s="238"/>
      <c r="G157" s="155"/>
    </row>
    <row r="158" spans="1:7" x14ac:dyDescent="0.2">
      <c r="A158" s="198"/>
      <c r="B158" s="77"/>
      <c r="C158" s="219"/>
      <c r="D158" s="91"/>
      <c r="E158" s="69"/>
      <c r="F158" s="75"/>
      <c r="G158" s="75"/>
    </row>
    <row r="159" spans="1:7" ht="27" x14ac:dyDescent="0.2">
      <c r="A159" s="198" t="s">
        <v>90</v>
      </c>
      <c r="B159" s="77" t="s">
        <v>17</v>
      </c>
      <c r="C159" s="76" t="s">
        <v>160</v>
      </c>
      <c r="D159" s="91">
        <f>D151</f>
        <v>88</v>
      </c>
      <c r="E159" s="178">
        <v>0</v>
      </c>
      <c r="F159" s="178">
        <f>D159*E159</f>
        <v>0</v>
      </c>
      <c r="G159" s="179"/>
    </row>
    <row r="160" spans="1:7" x14ac:dyDescent="0.2">
      <c r="A160" s="198"/>
      <c r="B160" s="77"/>
      <c r="C160" s="76"/>
      <c r="D160" s="91"/>
      <c r="E160" s="179"/>
      <c r="F160" s="179"/>
      <c r="G160" s="179"/>
    </row>
    <row r="161" spans="1:7" x14ac:dyDescent="0.2">
      <c r="A161" s="198"/>
      <c r="B161" s="77"/>
      <c r="C161" s="76"/>
      <c r="D161" s="91"/>
      <c r="E161" s="179"/>
      <c r="F161" s="179"/>
      <c r="G161" s="179"/>
    </row>
    <row r="162" spans="1:7" s="152" customFormat="1" ht="15.75" thickBot="1" x14ac:dyDescent="0.3">
      <c r="A162" s="182">
        <v>2.2999999999999998</v>
      </c>
      <c r="B162" s="148"/>
      <c r="C162" s="233" t="s">
        <v>121</v>
      </c>
      <c r="D162" s="233"/>
      <c r="E162" s="233"/>
      <c r="F162" s="151">
        <f>SUM(F157:F161)</f>
        <v>0</v>
      </c>
      <c r="G162" s="146"/>
    </row>
    <row r="163" spans="1:7" ht="14.25" thickTop="1" x14ac:dyDescent="0.2">
      <c r="A163" s="198"/>
      <c r="B163" s="198"/>
      <c r="C163" s="219"/>
      <c r="D163" s="91"/>
      <c r="E163" s="69"/>
      <c r="F163" s="75"/>
      <c r="G163" s="75"/>
    </row>
    <row r="164" spans="1:7" x14ac:dyDescent="0.2">
      <c r="A164" s="198"/>
      <c r="B164" s="198"/>
      <c r="C164" s="219"/>
      <c r="D164" s="91"/>
      <c r="E164" s="69"/>
      <c r="F164" s="75"/>
      <c r="G164" s="75"/>
    </row>
    <row r="165" spans="1:7" ht="15" x14ac:dyDescent="0.25">
      <c r="A165" s="194" t="s">
        <v>39</v>
      </c>
      <c r="B165" s="141"/>
      <c r="C165" s="238" t="s">
        <v>97</v>
      </c>
      <c r="D165" s="238"/>
      <c r="E165" s="238"/>
      <c r="F165" s="238"/>
      <c r="G165" s="155"/>
    </row>
    <row r="166" spans="1:7" x14ac:dyDescent="0.2">
      <c r="A166" s="198"/>
      <c r="B166" s="198"/>
      <c r="C166" s="76"/>
      <c r="D166" s="91"/>
      <c r="E166" s="69"/>
      <c r="F166" s="75"/>
      <c r="G166" s="75"/>
    </row>
    <row r="167" spans="1:7" x14ac:dyDescent="0.2">
      <c r="A167" s="198"/>
      <c r="B167" s="198"/>
      <c r="C167" s="76"/>
      <c r="D167" s="91"/>
      <c r="E167" s="69"/>
      <c r="F167" s="75"/>
      <c r="G167" s="75"/>
    </row>
    <row r="168" spans="1:7" ht="40.5" x14ac:dyDescent="0.2">
      <c r="A168" s="198" t="s">
        <v>91</v>
      </c>
      <c r="B168" s="77" t="s">
        <v>30</v>
      </c>
      <c r="C168" s="76" t="s">
        <v>146</v>
      </c>
      <c r="D168" s="93">
        <v>2.5</v>
      </c>
      <c r="E168" s="178">
        <v>0</v>
      </c>
      <c r="F168" s="178">
        <f>D168*E168</f>
        <v>0</v>
      </c>
      <c r="G168" s="179"/>
    </row>
    <row r="169" spans="1:7" x14ac:dyDescent="0.2">
      <c r="A169" s="198"/>
      <c r="B169" s="77"/>
      <c r="C169" s="76"/>
      <c r="D169" s="93"/>
      <c r="E169" s="179"/>
      <c r="F169" s="179"/>
      <c r="G169" s="179"/>
    </row>
    <row r="170" spans="1:7" ht="40.5" x14ac:dyDescent="0.2">
      <c r="A170" s="198" t="s">
        <v>114</v>
      </c>
      <c r="B170" s="77" t="s">
        <v>30</v>
      </c>
      <c r="C170" s="76" t="s">
        <v>167</v>
      </c>
      <c r="D170" s="93">
        <v>1</v>
      </c>
      <c r="E170" s="178">
        <v>0</v>
      </c>
      <c r="F170" s="178">
        <f>D170*E170</f>
        <v>0</v>
      </c>
      <c r="G170" s="179"/>
    </row>
    <row r="171" spans="1:7" ht="15" customHeight="1" x14ac:dyDescent="0.2">
      <c r="A171" s="198"/>
      <c r="B171" s="77"/>
      <c r="C171" s="76"/>
      <c r="D171" s="93"/>
      <c r="E171" s="179"/>
      <c r="F171" s="179"/>
      <c r="G171" s="179"/>
    </row>
    <row r="172" spans="1:7" ht="45" customHeight="1" x14ac:dyDescent="0.2">
      <c r="A172" s="198" t="s">
        <v>186</v>
      </c>
      <c r="B172" s="77" t="s">
        <v>30</v>
      </c>
      <c r="C172" s="76" t="s">
        <v>185</v>
      </c>
      <c r="D172" s="93">
        <v>35.200000000000003</v>
      </c>
      <c r="E172" s="178">
        <v>0</v>
      </c>
      <c r="F172" s="178">
        <f>D172*E172</f>
        <v>0</v>
      </c>
      <c r="G172" s="179"/>
    </row>
    <row r="173" spans="1:7" ht="15" customHeight="1" x14ac:dyDescent="0.2">
      <c r="A173" s="198"/>
      <c r="B173" s="77"/>
      <c r="C173" s="76"/>
      <c r="D173" s="93"/>
      <c r="E173" s="179"/>
      <c r="F173" s="179"/>
      <c r="G173" s="179"/>
    </row>
    <row r="174" spans="1:7" x14ac:dyDescent="0.2">
      <c r="A174" s="198"/>
      <c r="B174" s="77"/>
      <c r="C174" s="76"/>
      <c r="D174" s="91"/>
      <c r="E174" s="179"/>
      <c r="F174" s="179"/>
      <c r="G174" s="179"/>
    </row>
    <row r="175" spans="1:7" s="152" customFormat="1" ht="15.75" thickBot="1" x14ac:dyDescent="0.3">
      <c r="A175" s="182">
        <v>2.4</v>
      </c>
      <c r="B175" s="148"/>
      <c r="C175" s="233" t="s">
        <v>122</v>
      </c>
      <c r="D175" s="233"/>
      <c r="E175" s="233"/>
      <c r="F175" s="151">
        <f>SUM(F165:F174)</f>
        <v>0</v>
      </c>
      <c r="G175" s="146"/>
    </row>
    <row r="176" spans="1:7" ht="14.25" thickTop="1" x14ac:dyDescent="0.2">
      <c r="A176" s="198"/>
      <c r="B176" s="198"/>
      <c r="C176" s="219"/>
      <c r="D176" s="91"/>
      <c r="E176" s="69"/>
      <c r="F176" s="75"/>
      <c r="G176" s="75"/>
    </row>
    <row r="177" spans="1:10" x14ac:dyDescent="0.2">
      <c r="A177" s="198"/>
      <c r="B177" s="198"/>
      <c r="C177" s="219"/>
      <c r="D177" s="91"/>
      <c r="E177" s="69"/>
      <c r="F177" s="75"/>
      <c r="G177" s="75"/>
    </row>
    <row r="178" spans="1:10" ht="15" x14ac:dyDescent="0.25">
      <c r="A178" s="194" t="s">
        <v>38</v>
      </c>
      <c r="B178" s="141"/>
      <c r="C178" s="153" t="s">
        <v>35</v>
      </c>
      <c r="D178" s="154"/>
      <c r="E178" s="144"/>
      <c r="F178" s="145"/>
      <c r="G178" s="146"/>
    </row>
    <row r="179" spans="1:10" x14ac:dyDescent="0.2">
      <c r="A179" s="198"/>
      <c r="B179" s="198"/>
      <c r="C179" s="219"/>
      <c r="D179" s="91"/>
      <c r="E179" s="69"/>
      <c r="F179" s="75"/>
      <c r="G179" s="75"/>
    </row>
    <row r="180" spans="1:10" ht="27" x14ac:dyDescent="0.2">
      <c r="A180" s="198" t="s">
        <v>36</v>
      </c>
      <c r="B180" s="77" t="s">
        <v>17</v>
      </c>
      <c r="C180" s="76" t="s">
        <v>147</v>
      </c>
      <c r="D180" s="93">
        <v>10</v>
      </c>
      <c r="E180" s="178">
        <v>0</v>
      </c>
      <c r="F180" s="178">
        <f>D180*E180</f>
        <v>0</v>
      </c>
    </row>
    <row r="181" spans="1:10" x14ac:dyDescent="0.2">
      <c r="A181" s="198"/>
      <c r="B181" s="77"/>
      <c r="C181" s="76"/>
      <c r="D181" s="91"/>
      <c r="E181" s="179"/>
      <c r="F181" s="179"/>
      <c r="G181" s="179"/>
    </row>
    <row r="182" spans="1:10" ht="14.25" x14ac:dyDescent="0.2">
      <c r="A182" s="198" t="s">
        <v>37</v>
      </c>
      <c r="B182" s="77" t="s">
        <v>17</v>
      </c>
      <c r="C182" s="76" t="s">
        <v>148</v>
      </c>
      <c r="D182" s="93">
        <f>D180</f>
        <v>10</v>
      </c>
      <c r="E182" s="178">
        <v>0</v>
      </c>
      <c r="F182" s="178">
        <f>D182*E182</f>
        <v>0</v>
      </c>
      <c r="G182" s="179"/>
    </row>
    <row r="183" spans="1:10" x14ac:dyDescent="0.2">
      <c r="A183" s="198"/>
      <c r="B183" s="77"/>
      <c r="C183" s="76"/>
      <c r="D183" s="91"/>
      <c r="E183" s="179"/>
      <c r="F183" s="179"/>
      <c r="G183" s="179"/>
    </row>
    <row r="184" spans="1:10" x14ac:dyDescent="0.2">
      <c r="A184" s="198"/>
      <c r="B184" s="198"/>
      <c r="C184" s="76"/>
      <c r="D184" s="91"/>
      <c r="E184" s="179"/>
      <c r="F184" s="179"/>
      <c r="G184" s="179"/>
    </row>
    <row r="185" spans="1:10" s="152" customFormat="1" ht="15.75" thickBot="1" x14ac:dyDescent="0.3">
      <c r="A185" s="182">
        <v>2.5</v>
      </c>
      <c r="B185" s="148"/>
      <c r="C185" s="147" t="s">
        <v>123</v>
      </c>
      <c r="D185" s="149"/>
      <c r="E185" s="150"/>
      <c r="F185" s="151">
        <f>SUM(F178:F184)</f>
        <v>0</v>
      </c>
      <c r="G185" s="146"/>
    </row>
    <row r="186" spans="1:10" ht="14.25" thickTop="1" x14ac:dyDescent="0.2">
      <c r="A186" s="198"/>
      <c r="B186" s="198"/>
      <c r="C186" s="219"/>
      <c r="D186" s="91"/>
      <c r="E186" s="69"/>
      <c r="F186" s="75"/>
      <c r="G186" s="75"/>
    </row>
    <row r="187" spans="1:10" x14ac:dyDescent="0.2">
      <c r="A187" s="198"/>
      <c r="B187" s="198"/>
      <c r="C187" s="219"/>
      <c r="D187" s="91"/>
      <c r="E187" s="69"/>
      <c r="F187" s="75"/>
      <c r="G187" s="75"/>
    </row>
    <row r="188" spans="1:10" ht="15" x14ac:dyDescent="0.25">
      <c r="A188" s="194" t="s">
        <v>40</v>
      </c>
      <c r="B188" s="141"/>
      <c r="C188" s="238" t="s">
        <v>62</v>
      </c>
      <c r="D188" s="238"/>
      <c r="E188" s="238"/>
      <c r="F188" s="238"/>
      <c r="G188" s="155"/>
    </row>
    <row r="189" spans="1:10" x14ac:dyDescent="0.2">
      <c r="A189" s="198"/>
      <c r="B189" s="198"/>
      <c r="C189" s="219"/>
      <c r="D189" s="91"/>
      <c r="E189" s="69"/>
      <c r="F189" s="75"/>
      <c r="G189" s="75"/>
    </row>
    <row r="190" spans="1:10" ht="27" x14ac:dyDescent="0.2">
      <c r="A190" s="198" t="s">
        <v>92</v>
      </c>
      <c r="B190" s="77" t="s">
        <v>41</v>
      </c>
      <c r="C190" s="76" t="s">
        <v>149</v>
      </c>
      <c r="D190" s="93">
        <f>D196*1.7</f>
        <v>99.96</v>
      </c>
      <c r="E190" s="178">
        <v>0</v>
      </c>
      <c r="F190" s="178">
        <f>D190*E190</f>
        <v>0</v>
      </c>
      <c r="H190" s="232"/>
      <c r="I190" s="232"/>
      <c r="J190" s="232"/>
    </row>
    <row r="191" spans="1:10" x14ac:dyDescent="0.2">
      <c r="A191" s="198"/>
      <c r="B191" s="77"/>
      <c r="C191" s="76"/>
      <c r="D191" s="91"/>
      <c r="E191" s="179"/>
      <c r="F191" s="179"/>
      <c r="G191" s="179"/>
    </row>
    <row r="192" spans="1:10" ht="27" x14ac:dyDescent="0.2">
      <c r="A192" s="222" t="s">
        <v>47</v>
      </c>
      <c r="B192" s="77" t="s">
        <v>30</v>
      </c>
      <c r="C192" s="76" t="s">
        <v>150</v>
      </c>
      <c r="D192" s="91">
        <f>D139-(D180*0.2)</f>
        <v>8</v>
      </c>
      <c r="E192" s="178">
        <v>0</v>
      </c>
      <c r="F192" s="178">
        <f>D192*E192</f>
        <v>0</v>
      </c>
      <c r="G192" s="179"/>
    </row>
    <row r="193" spans="1:7" x14ac:dyDescent="0.2">
      <c r="A193" s="222"/>
      <c r="B193" s="77"/>
      <c r="C193" s="76"/>
      <c r="D193" s="91"/>
      <c r="E193" s="179"/>
      <c r="F193" s="179"/>
      <c r="G193" s="179"/>
    </row>
    <row r="194" spans="1:7" ht="14.25" x14ac:dyDescent="0.2">
      <c r="A194" s="198" t="s">
        <v>42</v>
      </c>
      <c r="B194" s="77" t="s">
        <v>17</v>
      </c>
      <c r="C194" s="76" t="s">
        <v>151</v>
      </c>
      <c r="D194" s="91">
        <v>150</v>
      </c>
      <c r="E194" s="178">
        <v>0</v>
      </c>
      <c r="F194" s="178">
        <f>D194*E194</f>
        <v>0</v>
      </c>
      <c r="G194" s="179"/>
    </row>
    <row r="195" spans="1:7" x14ac:dyDescent="0.2">
      <c r="A195" s="198"/>
      <c r="B195" s="77"/>
      <c r="C195" s="76"/>
      <c r="D195" s="91"/>
      <c r="E195" s="179"/>
      <c r="F195" s="179"/>
      <c r="G195" s="179"/>
    </row>
    <row r="196" spans="1:7" ht="14.25" x14ac:dyDescent="0.2">
      <c r="A196" s="198" t="s">
        <v>43</v>
      </c>
      <c r="B196" s="77" t="s">
        <v>30</v>
      </c>
      <c r="C196" s="76" t="s">
        <v>152</v>
      </c>
      <c r="D196" s="91">
        <f>D141+D143</f>
        <v>58.8</v>
      </c>
      <c r="E196" s="178">
        <v>0</v>
      </c>
      <c r="F196" s="178">
        <f>D196*E196</f>
        <v>0</v>
      </c>
      <c r="G196" s="179"/>
    </row>
    <row r="197" spans="1:7" x14ac:dyDescent="0.2">
      <c r="A197" s="198"/>
      <c r="B197" s="77"/>
      <c r="C197" s="76"/>
      <c r="D197" s="91"/>
      <c r="E197" s="179"/>
      <c r="F197" s="179"/>
      <c r="G197" s="179"/>
    </row>
    <row r="198" spans="1:7" x14ac:dyDescent="0.2">
      <c r="A198" s="198"/>
      <c r="B198" s="198"/>
      <c r="C198" s="219"/>
      <c r="D198" s="91"/>
      <c r="E198" s="69"/>
      <c r="F198" s="75"/>
      <c r="G198" s="75"/>
    </row>
    <row r="199" spans="1:7" s="152" customFormat="1" ht="15.75" thickBot="1" x14ac:dyDescent="0.3">
      <c r="A199" s="182">
        <v>2.9</v>
      </c>
      <c r="B199" s="148"/>
      <c r="C199" s="233" t="s">
        <v>124</v>
      </c>
      <c r="D199" s="233"/>
      <c r="E199" s="233"/>
      <c r="F199" s="151">
        <f>SUM(F188:F198)</f>
        <v>0</v>
      </c>
      <c r="G199" s="146"/>
    </row>
    <row r="200" spans="1:7" ht="14.25" thickTop="1" x14ac:dyDescent="0.2">
      <c r="A200" s="198"/>
      <c r="B200" s="198"/>
      <c r="C200" s="219"/>
      <c r="D200" s="91"/>
      <c r="E200" s="69"/>
      <c r="F200" s="75"/>
      <c r="G200" s="75"/>
    </row>
    <row r="201" spans="1:7" x14ac:dyDescent="0.2">
      <c r="A201" s="198"/>
      <c r="B201" s="198"/>
      <c r="C201" s="219"/>
      <c r="D201" s="91"/>
      <c r="E201" s="69"/>
      <c r="F201" s="75"/>
      <c r="G201" s="75"/>
    </row>
    <row r="202" spans="1:7" s="158" customFormat="1" ht="16.5" thickBot="1" x14ac:dyDescent="0.3">
      <c r="A202" s="192">
        <v>2</v>
      </c>
      <c r="B202" s="156"/>
      <c r="C202" s="130" t="s">
        <v>125</v>
      </c>
      <c r="D202" s="157"/>
      <c r="E202" s="132"/>
      <c r="F202" s="133">
        <f>F146+F154+F162+F175+F185+F199</f>
        <v>0</v>
      </c>
      <c r="G202" s="134"/>
    </row>
    <row r="203" spans="1:7" ht="14.25" thickTop="1" x14ac:dyDescent="0.2">
      <c r="A203" s="198"/>
      <c r="B203" s="198"/>
      <c r="C203" s="219"/>
      <c r="D203" s="91"/>
      <c r="E203" s="69"/>
      <c r="F203" s="75"/>
      <c r="G203" s="75"/>
    </row>
    <row r="204" spans="1:7" x14ac:dyDescent="0.2">
      <c r="A204" s="198"/>
      <c r="B204" s="198"/>
      <c r="C204" s="219"/>
      <c r="D204" s="91"/>
      <c r="E204" s="69"/>
      <c r="F204" s="75"/>
      <c r="G204" s="75"/>
    </row>
    <row r="205" spans="1:7" ht="15.75" x14ac:dyDescent="0.25">
      <c r="A205" s="193" t="s">
        <v>61</v>
      </c>
      <c r="B205" s="221"/>
      <c r="C205" s="136" t="s">
        <v>207</v>
      </c>
      <c r="D205" s="137"/>
      <c r="E205" s="138"/>
      <c r="F205" s="139"/>
      <c r="G205" s="140"/>
    </row>
    <row r="206" spans="1:7" x14ac:dyDescent="0.2">
      <c r="A206" s="198"/>
      <c r="B206" s="198"/>
      <c r="C206" s="219"/>
      <c r="D206" s="91"/>
      <c r="E206" s="69"/>
      <c r="F206" s="75"/>
      <c r="G206" s="75"/>
    </row>
    <row r="207" spans="1:7" ht="15" x14ac:dyDescent="0.25">
      <c r="A207" s="194" t="s">
        <v>44</v>
      </c>
      <c r="B207" s="141"/>
      <c r="C207" s="142" t="s">
        <v>95</v>
      </c>
      <c r="D207" s="154"/>
      <c r="E207" s="144"/>
      <c r="F207" s="145"/>
      <c r="G207" s="146"/>
    </row>
    <row r="208" spans="1:7" x14ac:dyDescent="0.2">
      <c r="A208" s="198"/>
      <c r="B208" s="198"/>
      <c r="C208" s="219"/>
      <c r="D208" s="91"/>
      <c r="E208" s="69"/>
      <c r="F208" s="75"/>
      <c r="G208" s="75"/>
    </row>
    <row r="209" spans="1:8" x14ac:dyDescent="0.2">
      <c r="A209" s="214" t="s">
        <v>93</v>
      </c>
      <c r="B209" s="159"/>
      <c r="C209" s="119" t="s">
        <v>96</v>
      </c>
      <c r="D209" s="115"/>
      <c r="E209" s="116"/>
      <c r="F209" s="117"/>
      <c r="G209" s="117"/>
    </row>
    <row r="210" spans="1:8" x14ac:dyDescent="0.2">
      <c r="A210" s="188"/>
      <c r="B210" s="198"/>
      <c r="C210" s="129"/>
      <c r="D210" s="91"/>
      <c r="E210" s="69"/>
      <c r="F210" s="75"/>
      <c r="G210" s="75"/>
    </row>
    <row r="211" spans="1:8" ht="40.5" x14ac:dyDescent="0.2">
      <c r="A211" s="198" t="s">
        <v>94</v>
      </c>
      <c r="B211" s="77" t="s">
        <v>30</v>
      </c>
      <c r="C211" s="76" t="s">
        <v>153</v>
      </c>
      <c r="D211" s="93">
        <v>26.5</v>
      </c>
      <c r="E211" s="178">
        <v>0</v>
      </c>
      <c r="F211" s="178">
        <f>D211*E211</f>
        <v>0</v>
      </c>
    </row>
    <row r="212" spans="1:8" x14ac:dyDescent="0.2">
      <c r="A212" s="198"/>
      <c r="B212" s="77"/>
      <c r="C212" s="76"/>
      <c r="D212" s="93"/>
      <c r="E212" s="179"/>
      <c r="F212" s="179"/>
    </row>
    <row r="213" spans="1:8" ht="27" x14ac:dyDescent="0.2">
      <c r="A213" s="198" t="s">
        <v>163</v>
      </c>
      <c r="B213" s="77" t="s">
        <v>30</v>
      </c>
      <c r="C213" s="76" t="s">
        <v>164</v>
      </c>
      <c r="D213" s="93">
        <v>4.4000000000000004</v>
      </c>
      <c r="E213" s="178">
        <v>0</v>
      </c>
      <c r="F213" s="178">
        <f>D213*E213</f>
        <v>0</v>
      </c>
    </row>
    <row r="214" spans="1:8" x14ac:dyDescent="0.2">
      <c r="A214" s="198"/>
      <c r="B214" s="77"/>
      <c r="C214" s="76"/>
      <c r="D214" s="93"/>
      <c r="E214" s="179"/>
      <c r="F214" s="179"/>
    </row>
    <row r="215" spans="1:8" x14ac:dyDescent="0.2">
      <c r="A215" s="198"/>
      <c r="B215" s="77"/>
      <c r="C215" s="76"/>
      <c r="D215" s="91"/>
      <c r="E215" s="69"/>
      <c r="F215" s="75"/>
      <c r="G215" s="75"/>
    </row>
    <row r="216" spans="1:8" s="85" customFormat="1" ht="15.75" thickBot="1" x14ac:dyDescent="0.3">
      <c r="A216" s="218" t="s">
        <v>93</v>
      </c>
      <c r="B216" s="124"/>
      <c r="C216" s="99" t="s">
        <v>56</v>
      </c>
      <c r="D216" s="125"/>
      <c r="E216" s="101"/>
      <c r="F216" s="102">
        <f>SUM(F209:F215)</f>
        <v>0</v>
      </c>
      <c r="G216" s="103"/>
      <c r="H216" s="152"/>
    </row>
    <row r="217" spans="1:8" ht="14.25" thickTop="1" x14ac:dyDescent="0.2">
      <c r="A217" s="198"/>
      <c r="B217" s="198"/>
      <c r="C217" s="219"/>
      <c r="D217" s="91"/>
      <c r="E217" s="69"/>
      <c r="F217" s="75"/>
      <c r="G217" s="75"/>
    </row>
    <row r="218" spans="1:8" x14ac:dyDescent="0.2">
      <c r="A218" s="198"/>
      <c r="B218" s="198"/>
      <c r="C218" s="219"/>
      <c r="D218" s="91"/>
      <c r="E218" s="69"/>
      <c r="F218" s="75"/>
      <c r="G218" s="75"/>
    </row>
    <row r="219" spans="1:8" ht="27" customHeight="1" x14ac:dyDescent="0.2">
      <c r="A219" s="214" t="s">
        <v>154</v>
      </c>
      <c r="B219" s="159"/>
      <c r="C219" s="234" t="s">
        <v>155</v>
      </c>
      <c r="D219" s="234"/>
      <c r="E219" s="234"/>
      <c r="F219" s="234"/>
      <c r="G219" s="183"/>
    </row>
    <row r="220" spans="1:8" x14ac:dyDescent="0.2">
      <c r="A220" s="188"/>
      <c r="B220" s="198"/>
      <c r="C220" s="129"/>
      <c r="D220" s="91"/>
      <c r="E220" s="69"/>
      <c r="F220" s="75"/>
      <c r="G220" s="75"/>
    </row>
    <row r="221" spans="1:8" ht="40.5" x14ac:dyDescent="0.2">
      <c r="A221" s="198" t="s">
        <v>168</v>
      </c>
      <c r="B221" s="77" t="s">
        <v>17</v>
      </c>
      <c r="C221" s="76" t="s">
        <v>209</v>
      </c>
      <c r="D221" s="93">
        <v>55</v>
      </c>
      <c r="E221" s="178">
        <v>0</v>
      </c>
      <c r="F221" s="178">
        <f>D221*E221</f>
        <v>0</v>
      </c>
    </row>
    <row r="222" spans="1:8" x14ac:dyDescent="0.2">
      <c r="A222" s="198"/>
      <c r="B222" s="77"/>
      <c r="C222" s="76"/>
      <c r="D222" s="93"/>
      <c r="E222" s="179"/>
      <c r="F222" s="179"/>
    </row>
    <row r="223" spans="1:8" x14ac:dyDescent="0.2">
      <c r="A223" s="198"/>
      <c r="B223" s="77"/>
      <c r="C223" s="76"/>
      <c r="D223" s="91"/>
      <c r="E223" s="69"/>
      <c r="F223" s="75"/>
      <c r="G223" s="75"/>
    </row>
    <row r="224" spans="1:8" s="85" customFormat="1" ht="15.75" thickBot="1" x14ac:dyDescent="0.3">
      <c r="A224" s="218" t="s">
        <v>154</v>
      </c>
      <c r="B224" s="124"/>
      <c r="C224" s="99" t="s">
        <v>56</v>
      </c>
      <c r="D224" s="125"/>
      <c r="E224" s="101"/>
      <c r="F224" s="102">
        <f>SUM(F219:F223)</f>
        <v>0</v>
      </c>
      <c r="G224" s="103"/>
      <c r="H224" s="152"/>
    </row>
    <row r="225" spans="1:8" ht="14.25" thickTop="1" x14ac:dyDescent="0.2">
      <c r="A225" s="198"/>
      <c r="B225" s="198"/>
      <c r="C225" s="219"/>
      <c r="D225" s="91"/>
      <c r="E225" s="69"/>
      <c r="F225" s="75"/>
      <c r="G225" s="75"/>
    </row>
    <row r="226" spans="1:8" x14ac:dyDescent="0.2">
      <c r="A226" s="198"/>
      <c r="B226" s="198"/>
      <c r="C226" s="219"/>
      <c r="D226" s="91"/>
      <c r="E226" s="69"/>
      <c r="F226" s="75"/>
      <c r="G226" s="75"/>
    </row>
    <row r="227" spans="1:8" s="85" customFormat="1" ht="15.75" thickBot="1" x14ac:dyDescent="0.3">
      <c r="A227" s="191" t="s">
        <v>44</v>
      </c>
      <c r="B227" s="79"/>
      <c r="C227" s="80" t="s">
        <v>126</v>
      </c>
      <c r="D227" s="160"/>
      <c r="E227" s="82"/>
      <c r="F227" s="83">
        <f>F224+F216</f>
        <v>0</v>
      </c>
      <c r="G227" s="84"/>
      <c r="H227" s="152"/>
    </row>
    <row r="228" spans="1:8" ht="14.25" thickTop="1" x14ac:dyDescent="0.2">
      <c r="A228" s="198"/>
      <c r="B228" s="198"/>
      <c r="C228" s="219"/>
      <c r="D228" s="91"/>
      <c r="E228" s="69"/>
      <c r="F228" s="75"/>
      <c r="G228" s="75"/>
    </row>
    <row r="229" spans="1:8" x14ac:dyDescent="0.2">
      <c r="A229" s="198"/>
      <c r="B229" s="198"/>
      <c r="C229" s="219"/>
      <c r="D229" s="91"/>
      <c r="E229" s="69"/>
      <c r="F229" s="75"/>
      <c r="G229" s="75"/>
    </row>
    <row r="230" spans="1:8" ht="15" x14ac:dyDescent="0.25">
      <c r="A230" s="194" t="s">
        <v>98</v>
      </c>
      <c r="B230" s="141"/>
      <c r="C230" s="142" t="s">
        <v>99</v>
      </c>
      <c r="D230" s="154"/>
      <c r="E230" s="144"/>
      <c r="F230" s="145"/>
      <c r="G230" s="146"/>
    </row>
    <row r="231" spans="1:8" x14ac:dyDescent="0.2">
      <c r="A231" s="198"/>
      <c r="B231" s="198"/>
      <c r="C231" s="219"/>
      <c r="D231" s="91"/>
      <c r="E231" s="69"/>
      <c r="F231" s="75"/>
      <c r="G231" s="75"/>
    </row>
    <row r="232" spans="1:8" x14ac:dyDescent="0.2">
      <c r="A232" s="198"/>
      <c r="B232" s="198"/>
      <c r="C232" s="219"/>
      <c r="D232" s="91"/>
      <c r="E232" s="69"/>
      <c r="F232" s="75"/>
      <c r="G232" s="75"/>
    </row>
    <row r="233" spans="1:8" ht="27" customHeight="1" x14ac:dyDescent="0.25">
      <c r="A233" s="223" t="s">
        <v>45</v>
      </c>
      <c r="B233" s="161"/>
      <c r="C233" s="234" t="s">
        <v>156</v>
      </c>
      <c r="D233" s="234"/>
      <c r="E233" s="234"/>
      <c r="F233" s="234"/>
      <c r="G233" s="183"/>
    </row>
    <row r="234" spans="1:8" x14ac:dyDescent="0.2">
      <c r="A234" s="188"/>
      <c r="B234" s="198"/>
      <c r="C234" s="129"/>
      <c r="D234" s="91"/>
      <c r="E234" s="69"/>
      <c r="F234" s="75"/>
      <c r="G234" s="75"/>
    </row>
    <row r="235" spans="1:8" ht="40.5" x14ac:dyDescent="0.2">
      <c r="A235" s="198" t="s">
        <v>169</v>
      </c>
      <c r="B235" s="77" t="s">
        <v>17</v>
      </c>
      <c r="C235" s="76" t="s">
        <v>208</v>
      </c>
      <c r="D235" s="93">
        <v>55</v>
      </c>
      <c r="E235" s="178">
        <v>0</v>
      </c>
      <c r="F235" s="178">
        <f>D235*E235</f>
        <v>0</v>
      </c>
    </row>
    <row r="236" spans="1:8" s="5" customFormat="1" x14ac:dyDescent="0.2">
      <c r="A236" s="224"/>
      <c r="B236" s="77"/>
      <c r="C236" s="225"/>
      <c r="D236" s="91"/>
      <c r="E236" s="179"/>
      <c r="F236" s="75"/>
      <c r="G236" s="75"/>
    </row>
    <row r="237" spans="1:8" x14ac:dyDescent="0.2">
      <c r="A237" s="198"/>
      <c r="B237" s="77"/>
      <c r="C237" s="76"/>
      <c r="D237" s="91"/>
      <c r="E237" s="69"/>
      <c r="F237" s="75"/>
      <c r="G237" s="75"/>
    </row>
    <row r="238" spans="1:8" s="85" customFormat="1" ht="15.75" thickBot="1" x14ac:dyDescent="0.3">
      <c r="A238" s="218" t="s">
        <v>45</v>
      </c>
      <c r="B238" s="124"/>
      <c r="C238" s="99" t="s">
        <v>56</v>
      </c>
      <c r="D238" s="125"/>
      <c r="E238" s="101"/>
      <c r="F238" s="102">
        <f>SUM(F233:F237)</f>
        <v>0</v>
      </c>
      <c r="G238" s="103"/>
      <c r="H238" s="152"/>
    </row>
    <row r="239" spans="1:8" ht="14.25" thickTop="1" x14ac:dyDescent="0.2">
      <c r="A239" s="198"/>
      <c r="B239" s="198"/>
      <c r="C239" s="219"/>
      <c r="D239" s="91"/>
      <c r="E239" s="69"/>
      <c r="F239" s="75"/>
      <c r="G239" s="75"/>
    </row>
    <row r="240" spans="1:8" x14ac:dyDescent="0.2">
      <c r="A240" s="198"/>
      <c r="B240" s="77"/>
      <c r="C240" s="76"/>
      <c r="D240" s="91"/>
      <c r="E240" s="69"/>
      <c r="F240" s="75"/>
      <c r="G240" s="75"/>
    </row>
    <row r="241" spans="1:8" s="85" customFormat="1" ht="15.75" thickBot="1" x14ac:dyDescent="0.3">
      <c r="A241" s="191" t="s">
        <v>98</v>
      </c>
      <c r="B241" s="79"/>
      <c r="C241" s="80" t="s">
        <v>127</v>
      </c>
      <c r="D241" s="160"/>
      <c r="E241" s="82"/>
      <c r="F241" s="83">
        <f>F238</f>
        <v>0</v>
      </c>
      <c r="G241" s="84"/>
      <c r="H241" s="152"/>
    </row>
    <row r="242" spans="1:8" ht="14.25" thickTop="1" x14ac:dyDescent="0.2">
      <c r="A242" s="224"/>
      <c r="B242" s="224"/>
      <c r="C242" s="63"/>
      <c r="D242" s="91"/>
      <c r="E242" s="69"/>
      <c r="F242" s="75"/>
      <c r="G242" s="75"/>
    </row>
    <row r="243" spans="1:8" x14ac:dyDescent="0.2">
      <c r="A243" s="224"/>
      <c r="B243" s="224"/>
      <c r="C243" s="63"/>
      <c r="D243" s="91"/>
      <c r="E243" s="69"/>
      <c r="F243" s="75"/>
      <c r="G243" s="75"/>
    </row>
    <row r="244" spans="1:8" ht="15" x14ac:dyDescent="0.25">
      <c r="A244" s="194" t="s">
        <v>100</v>
      </c>
      <c r="B244" s="141"/>
      <c r="C244" s="142" t="s">
        <v>101</v>
      </c>
      <c r="D244" s="154"/>
      <c r="E244" s="144"/>
      <c r="F244" s="145"/>
      <c r="G244" s="146"/>
    </row>
    <row r="245" spans="1:8" x14ac:dyDescent="0.2">
      <c r="A245" s="198"/>
      <c r="B245" s="198"/>
      <c r="C245" s="219"/>
      <c r="D245" s="91"/>
      <c r="E245" s="69"/>
      <c r="F245" s="75"/>
      <c r="G245" s="75"/>
    </row>
    <row r="246" spans="1:8" x14ac:dyDescent="0.2">
      <c r="A246" s="198"/>
      <c r="B246" s="198"/>
      <c r="C246" s="219"/>
      <c r="D246" s="91"/>
      <c r="E246" s="69"/>
      <c r="F246" s="75"/>
      <c r="G246" s="75"/>
    </row>
    <row r="247" spans="1:8" ht="27" customHeight="1" x14ac:dyDescent="0.25">
      <c r="A247" s="223" t="s">
        <v>49</v>
      </c>
      <c r="B247" s="161"/>
      <c r="C247" s="234" t="s">
        <v>187</v>
      </c>
      <c r="D247" s="234"/>
      <c r="E247" s="234"/>
      <c r="F247" s="234"/>
      <c r="G247" s="183"/>
    </row>
    <row r="248" spans="1:8" x14ac:dyDescent="0.2">
      <c r="A248" s="188"/>
      <c r="B248" s="198"/>
      <c r="C248" s="129"/>
      <c r="D248" s="91"/>
      <c r="E248" s="69"/>
      <c r="F248" s="75"/>
      <c r="G248" s="75"/>
    </row>
    <row r="249" spans="1:8" ht="40.5" x14ac:dyDescent="0.2">
      <c r="A249" s="198" t="s">
        <v>65</v>
      </c>
      <c r="B249" s="77" t="s">
        <v>188</v>
      </c>
      <c r="C249" s="76" t="s">
        <v>157</v>
      </c>
      <c r="D249" s="93">
        <v>16</v>
      </c>
      <c r="E249" s="178">
        <v>0</v>
      </c>
      <c r="F249" s="178">
        <f>D249*E249</f>
        <v>0</v>
      </c>
    </row>
    <row r="250" spans="1:8" s="5" customFormat="1" x14ac:dyDescent="0.2">
      <c r="A250" s="224"/>
      <c r="B250" s="77"/>
      <c r="C250" s="225"/>
      <c r="D250" s="91"/>
      <c r="E250" s="179"/>
      <c r="F250" s="75"/>
      <c r="G250" s="75"/>
    </row>
    <row r="251" spans="1:8" ht="40.5" x14ac:dyDescent="0.2">
      <c r="A251" s="198" t="s">
        <v>102</v>
      </c>
      <c r="B251" s="77" t="s">
        <v>188</v>
      </c>
      <c r="C251" s="76" t="s">
        <v>158</v>
      </c>
      <c r="D251" s="93">
        <v>4</v>
      </c>
      <c r="E251" s="178">
        <v>0</v>
      </c>
      <c r="F251" s="178">
        <f>D251*E251</f>
        <v>0</v>
      </c>
    </row>
    <row r="252" spans="1:8" s="5" customFormat="1" x14ac:dyDescent="0.2">
      <c r="A252" s="224"/>
      <c r="B252" s="77"/>
      <c r="C252" s="225"/>
      <c r="D252" s="91"/>
      <c r="E252" s="179"/>
      <c r="F252" s="75"/>
      <c r="G252" s="75"/>
    </row>
    <row r="253" spans="1:8" x14ac:dyDescent="0.2">
      <c r="A253" s="198"/>
      <c r="B253" s="77"/>
      <c r="C253" s="76"/>
      <c r="D253" s="91"/>
      <c r="E253" s="69"/>
      <c r="F253" s="75"/>
      <c r="G253" s="75"/>
    </row>
    <row r="254" spans="1:8" s="85" customFormat="1" ht="15.75" thickBot="1" x14ac:dyDescent="0.3">
      <c r="A254" s="226" t="s">
        <v>49</v>
      </c>
      <c r="B254" s="124"/>
      <c r="C254" s="99" t="s">
        <v>56</v>
      </c>
      <c r="D254" s="125"/>
      <c r="E254" s="101"/>
      <c r="F254" s="102">
        <f>SUM(F247:F253)</f>
        <v>0</v>
      </c>
      <c r="G254" s="103"/>
      <c r="H254" s="152"/>
    </row>
    <row r="255" spans="1:8" ht="14.25" thickTop="1" x14ac:dyDescent="0.2">
      <c r="A255" s="198"/>
      <c r="B255" s="198"/>
      <c r="C255" s="219"/>
      <c r="D255" s="91"/>
      <c r="E255" s="69"/>
      <c r="F255" s="75"/>
      <c r="G255" s="75"/>
    </row>
    <row r="256" spans="1:8" x14ac:dyDescent="0.2">
      <c r="A256" s="198"/>
      <c r="B256" s="198"/>
      <c r="C256" s="219"/>
      <c r="D256" s="91"/>
      <c r="E256" s="69"/>
      <c r="F256" s="75"/>
      <c r="G256" s="75"/>
    </row>
    <row r="257" spans="1:8" ht="27" customHeight="1" x14ac:dyDescent="0.25">
      <c r="A257" s="223" t="s">
        <v>189</v>
      </c>
      <c r="B257" s="161"/>
      <c r="C257" s="234" t="s">
        <v>190</v>
      </c>
      <c r="D257" s="234"/>
      <c r="E257" s="234"/>
      <c r="F257" s="234"/>
      <c r="G257" s="183"/>
    </row>
    <row r="258" spans="1:8" x14ac:dyDescent="0.2">
      <c r="A258" s="188"/>
      <c r="B258" s="198"/>
      <c r="C258" s="129"/>
      <c r="D258" s="91"/>
      <c r="E258" s="69"/>
      <c r="F258" s="75"/>
      <c r="G258" s="75"/>
    </row>
    <row r="259" spans="1:8" ht="30.75" customHeight="1" x14ac:dyDescent="0.2">
      <c r="A259" s="198" t="s">
        <v>191</v>
      </c>
      <c r="B259" s="198" t="s">
        <v>188</v>
      </c>
      <c r="C259" s="198" t="s">
        <v>192</v>
      </c>
      <c r="D259" s="93">
        <v>15</v>
      </c>
      <c r="E259" s="178">
        <v>0</v>
      </c>
      <c r="F259" s="178">
        <f>D259*E259</f>
        <v>0</v>
      </c>
    </row>
    <row r="260" spans="1:8" s="5" customFormat="1" x14ac:dyDescent="0.2">
      <c r="A260" s="224"/>
      <c r="B260" s="77"/>
      <c r="C260" s="225"/>
      <c r="D260" s="91"/>
      <c r="E260" s="179"/>
      <c r="F260" s="75"/>
      <c r="G260" s="75"/>
    </row>
    <row r="261" spans="1:8" x14ac:dyDescent="0.2">
      <c r="A261" s="198"/>
      <c r="B261" s="77"/>
      <c r="C261" s="76"/>
      <c r="D261" s="91"/>
      <c r="E261" s="69"/>
      <c r="F261" s="75"/>
      <c r="G261" s="75"/>
    </row>
    <row r="262" spans="1:8" s="85" customFormat="1" ht="15.75" thickBot="1" x14ac:dyDescent="0.3">
      <c r="A262" s="226" t="s">
        <v>189</v>
      </c>
      <c r="B262" s="124"/>
      <c r="C262" s="99" t="s">
        <v>56</v>
      </c>
      <c r="D262" s="125"/>
      <c r="E262" s="101"/>
      <c r="F262" s="102">
        <f>SUM(F257:F261)</f>
        <v>0</v>
      </c>
      <c r="G262" s="103"/>
      <c r="H262" s="152"/>
    </row>
    <row r="263" spans="1:8" ht="14.25" thickTop="1" x14ac:dyDescent="0.2">
      <c r="A263" s="198"/>
      <c r="B263" s="77"/>
      <c r="C263" s="76"/>
      <c r="D263" s="91"/>
      <c r="E263" s="69"/>
      <c r="F263" s="75"/>
      <c r="G263" s="75"/>
    </row>
    <row r="264" spans="1:8" x14ac:dyDescent="0.2">
      <c r="A264" s="198"/>
      <c r="B264" s="77"/>
      <c r="C264" s="76"/>
      <c r="D264" s="91"/>
      <c r="E264" s="69"/>
      <c r="F264" s="75"/>
      <c r="G264" s="75"/>
    </row>
    <row r="265" spans="1:8" s="85" customFormat="1" ht="15.75" thickBot="1" x14ac:dyDescent="0.3">
      <c r="A265" s="227" t="s">
        <v>100</v>
      </c>
      <c r="B265" s="79"/>
      <c r="C265" s="80" t="s">
        <v>128</v>
      </c>
      <c r="D265" s="160"/>
      <c r="E265" s="82"/>
      <c r="F265" s="83">
        <f>F254+F262</f>
        <v>0</v>
      </c>
      <c r="G265" s="84"/>
      <c r="H265" s="152"/>
    </row>
    <row r="266" spans="1:8" ht="14.25" thickTop="1" x14ac:dyDescent="0.2">
      <c r="A266" s="224"/>
      <c r="B266" s="224"/>
      <c r="C266" s="63"/>
      <c r="D266" s="91"/>
      <c r="E266" s="69"/>
      <c r="F266" s="75"/>
      <c r="G266" s="75"/>
    </row>
    <row r="267" spans="1:8" x14ac:dyDescent="0.2">
      <c r="A267" s="224"/>
      <c r="B267" s="224"/>
      <c r="C267" s="63"/>
      <c r="D267" s="91"/>
      <c r="E267" s="69"/>
      <c r="F267" s="75"/>
      <c r="G267" s="75"/>
    </row>
    <row r="268" spans="1:8" ht="16.5" thickBot="1" x14ac:dyDescent="0.3">
      <c r="A268" s="192">
        <v>3</v>
      </c>
      <c r="B268" s="156"/>
      <c r="C268" s="236" t="s">
        <v>132</v>
      </c>
      <c r="D268" s="236"/>
      <c r="E268" s="132"/>
      <c r="F268" s="133">
        <f>F265+F241+F227</f>
        <v>0</v>
      </c>
      <c r="G268" s="134"/>
    </row>
    <row r="269" spans="1:8" ht="14.25" thickTop="1" x14ac:dyDescent="0.2">
      <c r="A269" s="198"/>
      <c r="B269" s="198"/>
      <c r="C269" s="219"/>
      <c r="D269" s="91"/>
      <c r="E269" s="69"/>
      <c r="F269" s="75"/>
      <c r="G269" s="75"/>
    </row>
    <row r="270" spans="1:8" x14ac:dyDescent="0.2">
      <c r="A270" s="198"/>
      <c r="B270" s="198"/>
      <c r="C270" s="219"/>
      <c r="D270" s="91"/>
      <c r="E270" s="69"/>
      <c r="F270" s="75"/>
      <c r="G270" s="75"/>
    </row>
    <row r="271" spans="1:8" x14ac:dyDescent="0.2">
      <c r="A271" s="198"/>
      <c r="B271" s="198"/>
      <c r="C271" s="219"/>
      <c r="D271" s="91"/>
      <c r="E271" s="69"/>
      <c r="F271" s="75"/>
      <c r="G271" s="75"/>
    </row>
    <row r="272" spans="1:8" ht="15.75" x14ac:dyDescent="0.25">
      <c r="A272" s="193" t="s">
        <v>66</v>
      </c>
      <c r="B272" s="221"/>
      <c r="C272" s="136" t="s">
        <v>67</v>
      </c>
      <c r="D272" s="137"/>
      <c r="E272" s="138"/>
      <c r="F272" s="139"/>
      <c r="G272" s="140"/>
    </row>
    <row r="273" spans="1:8" ht="15.75" x14ac:dyDescent="0.25">
      <c r="A273" s="195"/>
      <c r="B273" s="224"/>
      <c r="C273" s="164"/>
      <c r="D273" s="91"/>
      <c r="E273" s="69"/>
      <c r="F273" s="75"/>
      <c r="G273" s="75"/>
    </row>
    <row r="274" spans="1:8" ht="15" x14ac:dyDescent="0.25">
      <c r="A274" s="194" t="s">
        <v>104</v>
      </c>
      <c r="B274" s="141"/>
      <c r="C274" s="237" t="s">
        <v>103</v>
      </c>
      <c r="D274" s="237"/>
      <c r="E274" s="237"/>
      <c r="F274" s="237"/>
      <c r="G274" s="165"/>
      <c r="H274" s="7" t="s">
        <v>199</v>
      </c>
    </row>
    <row r="275" spans="1:8" ht="15.75" x14ac:dyDescent="0.25">
      <c r="A275" s="195"/>
      <c r="B275" s="224"/>
      <c r="C275" s="164"/>
      <c r="D275" s="91"/>
      <c r="E275" s="179"/>
      <c r="F275" s="163"/>
      <c r="G275" s="163"/>
    </row>
    <row r="276" spans="1:8" ht="40.5" x14ac:dyDescent="0.2">
      <c r="A276" s="198" t="s">
        <v>193</v>
      </c>
      <c r="B276" s="77" t="s">
        <v>22</v>
      </c>
      <c r="C276" s="166" t="s">
        <v>194</v>
      </c>
      <c r="D276" s="91">
        <v>1</v>
      </c>
      <c r="E276" s="178">
        <v>0</v>
      </c>
      <c r="F276" s="162">
        <f>E276*D276</f>
        <v>0</v>
      </c>
      <c r="G276" s="163"/>
    </row>
    <row r="277" spans="1:8" x14ac:dyDescent="0.2">
      <c r="A277" s="198"/>
      <c r="B277" s="77"/>
      <c r="C277" s="166"/>
      <c r="D277" s="91"/>
      <c r="E277" s="179"/>
      <c r="F277" s="163"/>
      <c r="G277" s="163"/>
    </row>
    <row r="278" spans="1:8" ht="40.5" x14ac:dyDescent="0.2">
      <c r="A278" s="198" t="s">
        <v>195</v>
      </c>
      <c r="B278" s="77" t="s">
        <v>22</v>
      </c>
      <c r="C278" s="166" t="s">
        <v>196</v>
      </c>
      <c r="D278" s="91">
        <v>0.15</v>
      </c>
      <c r="E278" s="178">
        <v>0</v>
      </c>
      <c r="F278" s="162">
        <f>E278*D278</f>
        <v>0</v>
      </c>
      <c r="G278" s="163"/>
    </row>
    <row r="279" spans="1:8" x14ac:dyDescent="0.2">
      <c r="A279" s="198"/>
      <c r="B279" s="77"/>
      <c r="C279" s="166"/>
      <c r="D279" s="91"/>
      <c r="E279" s="179"/>
      <c r="F279" s="163"/>
      <c r="G279" s="163"/>
    </row>
    <row r="280" spans="1:8" ht="14.25" x14ac:dyDescent="0.2">
      <c r="A280" s="198" t="s">
        <v>105</v>
      </c>
      <c r="B280" s="77" t="s">
        <v>22</v>
      </c>
      <c r="C280" s="166" t="s">
        <v>161</v>
      </c>
      <c r="D280" s="91">
        <f>D276</f>
        <v>1</v>
      </c>
      <c r="E280" s="178">
        <v>0</v>
      </c>
      <c r="F280" s="162">
        <f>E280*D280</f>
        <v>0</v>
      </c>
      <c r="G280" s="163"/>
    </row>
    <row r="281" spans="1:8" x14ac:dyDescent="0.2">
      <c r="A281" s="198"/>
      <c r="B281" s="77"/>
      <c r="C281" s="166"/>
      <c r="D281" s="91"/>
      <c r="E281" s="179"/>
      <c r="F281" s="163"/>
      <c r="G281" s="163"/>
    </row>
    <row r="282" spans="1:8" x14ac:dyDescent="0.2">
      <c r="A282" s="198"/>
      <c r="B282" s="77"/>
      <c r="C282" s="166"/>
      <c r="D282" s="91"/>
      <c r="E282" s="179"/>
      <c r="F282" s="163"/>
      <c r="G282" s="163"/>
    </row>
    <row r="283" spans="1:8" s="85" customFormat="1" ht="15.75" thickBot="1" x14ac:dyDescent="0.3">
      <c r="A283" s="191" t="s">
        <v>104</v>
      </c>
      <c r="B283" s="167"/>
      <c r="C283" s="235" t="s">
        <v>129</v>
      </c>
      <c r="D283" s="235"/>
      <c r="E283" s="235"/>
      <c r="F283" s="83">
        <f>SUM(F274:F282)</f>
        <v>0</v>
      </c>
      <c r="G283" s="84"/>
      <c r="H283" s="152"/>
    </row>
    <row r="284" spans="1:8" ht="14.25" thickTop="1" x14ac:dyDescent="0.2">
      <c r="A284" s="198"/>
      <c r="B284" s="77"/>
      <c r="C284" s="166"/>
      <c r="D284" s="91"/>
      <c r="E284" s="179"/>
      <c r="F284" s="163"/>
      <c r="G284" s="163"/>
    </row>
    <row r="285" spans="1:8" ht="15.75" x14ac:dyDescent="0.25">
      <c r="A285" s="195"/>
      <c r="B285" s="224"/>
      <c r="C285" s="164"/>
      <c r="D285" s="91"/>
      <c r="E285" s="69"/>
      <c r="F285" s="75"/>
      <c r="G285" s="75"/>
    </row>
    <row r="286" spans="1:8" ht="15" x14ac:dyDescent="0.25">
      <c r="A286" s="194" t="s">
        <v>68</v>
      </c>
      <c r="B286" s="141"/>
      <c r="C286" s="237" t="s">
        <v>197</v>
      </c>
      <c r="D286" s="237"/>
      <c r="E286" s="237"/>
      <c r="F286" s="237"/>
      <c r="G286" s="165"/>
    </row>
    <row r="287" spans="1:8" x14ac:dyDescent="0.2">
      <c r="A287" s="198"/>
      <c r="B287" s="198"/>
      <c r="C287" s="219"/>
      <c r="D287" s="91"/>
      <c r="E287" s="69"/>
      <c r="F287" s="75"/>
      <c r="G287" s="75"/>
    </row>
    <row r="288" spans="1:8" ht="71.25" customHeight="1" x14ac:dyDescent="0.2">
      <c r="A288" s="198"/>
      <c r="B288" s="77" t="s">
        <v>22</v>
      </c>
      <c r="C288" s="166" t="s">
        <v>229</v>
      </c>
      <c r="D288" s="91">
        <v>9</v>
      </c>
      <c r="E288" s="178">
        <v>0</v>
      </c>
      <c r="F288" s="162">
        <f>E288*D288</f>
        <v>0</v>
      </c>
      <c r="G288" s="75"/>
    </row>
    <row r="289" spans="1:8" x14ac:dyDescent="0.2">
      <c r="A289" s="196"/>
      <c r="B289" s="175"/>
      <c r="C289" s="175"/>
      <c r="D289" s="91"/>
      <c r="E289" s="69"/>
      <c r="F289" s="75"/>
      <c r="G289" s="75"/>
    </row>
    <row r="290" spans="1:8" x14ac:dyDescent="0.2">
      <c r="A290" s="198"/>
      <c r="B290" s="198"/>
      <c r="C290" s="219"/>
      <c r="D290" s="91"/>
      <c r="E290" s="69"/>
      <c r="F290" s="75"/>
      <c r="G290" s="75"/>
    </row>
    <row r="291" spans="1:8" s="85" customFormat="1" ht="15.75" thickBot="1" x14ac:dyDescent="0.3">
      <c r="A291" s="191" t="s">
        <v>68</v>
      </c>
      <c r="B291" s="167"/>
      <c r="C291" s="80" t="s">
        <v>198</v>
      </c>
      <c r="D291" s="81"/>
      <c r="E291" s="82"/>
      <c r="F291" s="83">
        <f>SUM(F287:F290)</f>
        <v>0</v>
      </c>
      <c r="G291" s="84"/>
      <c r="H291" s="152"/>
    </row>
    <row r="292" spans="1:8" s="85" customFormat="1" ht="15.75" thickTop="1" x14ac:dyDescent="0.25">
      <c r="A292" s="197"/>
      <c r="B292" s="168"/>
      <c r="C292" s="169"/>
      <c r="D292" s="170"/>
      <c r="E292" s="171"/>
      <c r="F292" s="172"/>
      <c r="G292" s="172"/>
      <c r="H292" s="152"/>
    </row>
    <row r="293" spans="1:8" x14ac:dyDescent="0.2">
      <c r="A293" s="198"/>
      <c r="B293" s="198"/>
      <c r="C293" s="219"/>
      <c r="D293" s="91"/>
      <c r="E293" s="69"/>
      <c r="F293" s="75"/>
      <c r="G293" s="75"/>
    </row>
    <row r="294" spans="1:8" ht="16.5" thickBot="1" x14ac:dyDescent="0.3">
      <c r="A294" s="192" t="s">
        <v>66</v>
      </c>
      <c r="B294" s="156"/>
      <c r="C294" s="130" t="s">
        <v>133</v>
      </c>
      <c r="D294" s="157"/>
      <c r="E294" s="132"/>
      <c r="F294" s="133">
        <f>F291+F283</f>
        <v>0</v>
      </c>
      <c r="G294" s="134"/>
    </row>
    <row r="295" spans="1:8" ht="16.5" thickTop="1" x14ac:dyDescent="0.25">
      <c r="A295" s="188"/>
      <c r="B295" s="173"/>
      <c r="C295" s="129"/>
      <c r="D295" s="91"/>
      <c r="E295" s="69"/>
      <c r="F295" s="75"/>
      <c r="G295" s="75"/>
    </row>
    <row r="296" spans="1:8" ht="15.75" x14ac:dyDescent="0.25">
      <c r="A296" s="188"/>
      <c r="B296" s="173"/>
      <c r="C296" s="129"/>
      <c r="D296" s="91"/>
      <c r="E296" s="69"/>
      <c r="F296" s="75"/>
      <c r="G296" s="75"/>
    </row>
    <row r="297" spans="1:8" ht="15.75" x14ac:dyDescent="0.25">
      <c r="A297" s="188"/>
      <c r="B297" s="173"/>
      <c r="C297" s="129"/>
      <c r="D297" s="91"/>
      <c r="E297" s="69"/>
      <c r="F297" s="75"/>
      <c r="G297" s="75"/>
    </row>
    <row r="298" spans="1:8" ht="15.75" x14ac:dyDescent="0.25">
      <c r="A298" s="193" t="s">
        <v>107</v>
      </c>
      <c r="B298" s="221"/>
      <c r="C298" s="136" t="s">
        <v>106</v>
      </c>
      <c r="D298" s="137"/>
      <c r="E298" s="138"/>
      <c r="F298" s="139"/>
      <c r="G298" s="140"/>
    </row>
    <row r="299" spans="1:8" ht="15" customHeight="1" x14ac:dyDescent="0.25">
      <c r="A299" s="195"/>
      <c r="B299" s="224"/>
      <c r="C299" s="164"/>
      <c r="D299" s="91"/>
      <c r="E299" s="69"/>
      <c r="F299" s="75"/>
      <c r="G299" s="75"/>
    </row>
    <row r="300" spans="1:8" ht="15" x14ac:dyDescent="0.25">
      <c r="A300" s="194" t="s">
        <v>108</v>
      </c>
      <c r="B300" s="141"/>
      <c r="C300" s="237" t="s">
        <v>109</v>
      </c>
      <c r="D300" s="237"/>
      <c r="E300" s="237"/>
      <c r="F300" s="237"/>
      <c r="G300" s="165"/>
    </row>
    <row r="301" spans="1:8" x14ac:dyDescent="0.2">
      <c r="A301" s="198"/>
      <c r="B301" s="77"/>
      <c r="C301" s="76"/>
      <c r="D301" s="91"/>
      <c r="E301" s="69"/>
      <c r="F301" s="75"/>
      <c r="G301" s="75"/>
    </row>
    <row r="302" spans="1:8" ht="27" x14ac:dyDescent="0.2">
      <c r="A302" s="198" t="s">
        <v>171</v>
      </c>
      <c r="B302" s="198" t="s">
        <v>13</v>
      </c>
      <c r="C302" s="76" t="s">
        <v>170</v>
      </c>
      <c r="D302" s="93">
        <v>2</v>
      </c>
      <c r="E302" s="178">
        <v>0</v>
      </c>
      <c r="F302" s="178">
        <f>E302*D302</f>
        <v>0</v>
      </c>
    </row>
    <row r="303" spans="1:8" x14ac:dyDescent="0.2">
      <c r="A303" s="198"/>
      <c r="B303" s="77"/>
      <c r="C303" s="219"/>
      <c r="D303" s="91"/>
      <c r="E303" s="69"/>
      <c r="F303" s="75"/>
      <c r="G303" s="75"/>
    </row>
    <row r="304" spans="1:8" ht="54" x14ac:dyDescent="0.2">
      <c r="A304" s="198" t="s">
        <v>219</v>
      </c>
      <c r="B304" s="198" t="s">
        <v>13</v>
      </c>
      <c r="C304" s="76" t="s">
        <v>220</v>
      </c>
      <c r="D304" s="93">
        <v>2</v>
      </c>
      <c r="E304" s="178">
        <v>0</v>
      </c>
      <c r="F304" s="178">
        <f>E304*D304</f>
        <v>0</v>
      </c>
    </row>
    <row r="305" spans="1:8" ht="15" customHeight="1" x14ac:dyDescent="0.2">
      <c r="A305" s="198"/>
      <c r="B305" s="77"/>
      <c r="C305" s="76"/>
      <c r="D305" s="93"/>
      <c r="E305" s="179"/>
      <c r="F305" s="179"/>
      <c r="G305" s="179"/>
    </row>
    <row r="306" spans="1:8" ht="40.5" x14ac:dyDescent="0.2">
      <c r="A306" s="198" t="s">
        <v>173</v>
      </c>
      <c r="B306" s="198" t="s">
        <v>13</v>
      </c>
      <c r="C306" s="76" t="s">
        <v>172</v>
      </c>
      <c r="D306" s="93">
        <v>2</v>
      </c>
      <c r="E306" s="178">
        <v>0</v>
      </c>
      <c r="F306" s="178">
        <f>E306*D306</f>
        <v>0</v>
      </c>
    </row>
    <row r="307" spans="1:8" ht="15" customHeight="1" x14ac:dyDescent="0.2">
      <c r="A307" s="198"/>
      <c r="B307" s="77"/>
      <c r="C307" s="76"/>
      <c r="D307" s="93"/>
      <c r="E307" s="179"/>
      <c r="F307" s="179"/>
      <c r="G307" s="179"/>
    </row>
    <row r="308" spans="1:8" ht="54" x14ac:dyDescent="0.2">
      <c r="A308" s="198" t="s">
        <v>217</v>
      </c>
      <c r="B308" s="198" t="s">
        <v>13</v>
      </c>
      <c r="C308" s="76" t="s">
        <v>218</v>
      </c>
      <c r="D308" s="93">
        <v>1</v>
      </c>
      <c r="E308" s="178">
        <v>0</v>
      </c>
      <c r="F308" s="178">
        <f>E308*D308</f>
        <v>0</v>
      </c>
      <c r="G308" s="179"/>
    </row>
    <row r="309" spans="1:8" x14ac:dyDescent="0.2">
      <c r="A309" s="198"/>
      <c r="B309" s="198"/>
      <c r="C309" s="76"/>
      <c r="D309" s="93"/>
      <c r="E309" s="179"/>
      <c r="F309" s="179"/>
      <c r="G309" s="179"/>
    </row>
    <row r="310" spans="1:8" ht="54" x14ac:dyDescent="0.2">
      <c r="A310" s="198" t="s">
        <v>174</v>
      </c>
      <c r="B310" s="198" t="s">
        <v>13</v>
      </c>
      <c r="C310" s="76" t="s">
        <v>222</v>
      </c>
      <c r="D310" s="93">
        <v>1</v>
      </c>
      <c r="E310" s="178">
        <v>0</v>
      </c>
      <c r="F310" s="178">
        <f>E310*D310</f>
        <v>0</v>
      </c>
      <c r="G310" s="179"/>
    </row>
    <row r="311" spans="1:8" ht="15" customHeight="1" x14ac:dyDescent="0.2">
      <c r="A311" s="198"/>
      <c r="B311" s="77"/>
      <c r="C311" s="76"/>
      <c r="D311" s="93"/>
      <c r="E311" s="179"/>
      <c r="F311" s="179"/>
      <c r="G311" s="179"/>
    </row>
    <row r="312" spans="1:8" ht="54" x14ac:dyDescent="0.2">
      <c r="A312" s="198" t="s">
        <v>174</v>
      </c>
      <c r="B312" s="198" t="s">
        <v>13</v>
      </c>
      <c r="C312" s="76" t="s">
        <v>221</v>
      </c>
      <c r="D312" s="93">
        <v>4</v>
      </c>
      <c r="E312" s="178">
        <v>0</v>
      </c>
      <c r="F312" s="178">
        <f>E312*D312</f>
        <v>0</v>
      </c>
      <c r="G312" s="179"/>
    </row>
    <row r="313" spans="1:8" x14ac:dyDescent="0.2">
      <c r="A313" s="198"/>
      <c r="B313" s="198"/>
      <c r="C313" s="76"/>
      <c r="D313" s="93"/>
      <c r="E313" s="179"/>
      <c r="F313" s="179"/>
      <c r="G313" s="179"/>
    </row>
    <row r="314" spans="1:8" x14ac:dyDescent="0.2">
      <c r="A314" s="198"/>
      <c r="B314" s="77"/>
      <c r="C314" s="219"/>
      <c r="D314" s="91"/>
      <c r="E314" s="69"/>
      <c r="F314" s="75"/>
      <c r="G314" s="75"/>
    </row>
    <row r="315" spans="1:8" s="85" customFormat="1" ht="15.75" thickBot="1" x14ac:dyDescent="0.3">
      <c r="A315" s="191" t="s">
        <v>108</v>
      </c>
      <c r="B315" s="167"/>
      <c r="C315" s="235" t="s">
        <v>130</v>
      </c>
      <c r="D315" s="235"/>
      <c r="E315" s="82"/>
      <c r="F315" s="83">
        <f>SUM(F301:F314)</f>
        <v>0</v>
      </c>
      <c r="G315" s="84"/>
      <c r="H315" s="152"/>
    </row>
    <row r="316" spans="1:8" ht="14.25" thickTop="1" x14ac:dyDescent="0.2">
      <c r="A316" s="198"/>
      <c r="B316" s="77"/>
      <c r="C316" s="219"/>
      <c r="D316" s="91"/>
      <c r="E316" s="69"/>
      <c r="F316" s="75"/>
      <c r="G316" s="75"/>
    </row>
    <row r="317" spans="1:8" x14ac:dyDescent="0.2">
      <c r="A317" s="198"/>
      <c r="B317" s="77"/>
      <c r="C317" s="219"/>
      <c r="D317" s="91"/>
      <c r="E317" s="69"/>
      <c r="F317" s="75"/>
      <c r="G317" s="75"/>
    </row>
    <row r="318" spans="1:8" ht="15" x14ac:dyDescent="0.25">
      <c r="A318" s="194" t="s">
        <v>110</v>
      </c>
      <c r="B318" s="141"/>
      <c r="C318" s="237" t="s">
        <v>111</v>
      </c>
      <c r="D318" s="237"/>
      <c r="E318" s="237"/>
      <c r="F318" s="237"/>
      <c r="G318" s="165"/>
    </row>
    <row r="319" spans="1:8" x14ac:dyDescent="0.2">
      <c r="A319" s="198"/>
      <c r="B319" s="77"/>
      <c r="C319" s="219"/>
      <c r="D319" s="91"/>
      <c r="E319" s="69"/>
      <c r="F319" s="75"/>
      <c r="G319" s="75"/>
    </row>
    <row r="320" spans="1:8" ht="67.5" x14ac:dyDescent="0.2">
      <c r="A320" s="198" t="s">
        <v>225</v>
      </c>
      <c r="B320" s="198" t="s">
        <v>22</v>
      </c>
      <c r="C320" s="76" t="s">
        <v>226</v>
      </c>
      <c r="D320" s="91">
        <v>3</v>
      </c>
      <c r="E320" s="178">
        <v>0</v>
      </c>
      <c r="F320" s="178">
        <f>E320*D320</f>
        <v>0</v>
      </c>
    </row>
    <row r="321" spans="1:8" x14ac:dyDescent="0.2">
      <c r="A321" s="198"/>
      <c r="B321" s="77"/>
      <c r="C321" s="76"/>
      <c r="D321" s="91"/>
      <c r="E321" s="179"/>
      <c r="F321" s="179"/>
    </row>
    <row r="322" spans="1:8" ht="68.25" x14ac:dyDescent="0.2">
      <c r="A322" s="198" t="s">
        <v>223</v>
      </c>
      <c r="B322" s="77" t="s">
        <v>17</v>
      </c>
      <c r="C322" s="76" t="s">
        <v>224</v>
      </c>
      <c r="D322" s="91">
        <v>10</v>
      </c>
      <c r="E322" s="178">
        <v>0</v>
      </c>
      <c r="F322" s="178">
        <f>E322*D322</f>
        <v>0</v>
      </c>
    </row>
    <row r="323" spans="1:8" x14ac:dyDescent="0.2">
      <c r="A323" s="198"/>
      <c r="B323" s="198"/>
      <c r="C323" s="76"/>
      <c r="D323" s="91"/>
      <c r="E323" s="179"/>
      <c r="F323" s="179"/>
      <c r="G323" s="179"/>
    </row>
    <row r="324" spans="1:8" ht="15" customHeight="1" x14ac:dyDescent="0.2">
      <c r="A324" s="198"/>
      <c r="B324" s="77"/>
      <c r="C324" s="76"/>
      <c r="D324" s="91"/>
      <c r="E324" s="228"/>
      <c r="F324" s="228"/>
      <c r="G324" s="228"/>
    </row>
    <row r="325" spans="1:8" s="85" customFormat="1" ht="15" customHeight="1" thickBot="1" x14ac:dyDescent="0.3">
      <c r="A325" s="191" t="s">
        <v>110</v>
      </c>
      <c r="B325" s="167"/>
      <c r="C325" s="80" t="s">
        <v>131</v>
      </c>
      <c r="D325" s="81"/>
      <c r="E325" s="82"/>
      <c r="F325" s="83">
        <f>SUM(F319:F324)</f>
        <v>0</v>
      </c>
      <c r="G325" s="84"/>
      <c r="H325" s="152"/>
    </row>
    <row r="326" spans="1:8" ht="14.25" thickTop="1" x14ac:dyDescent="0.2">
      <c r="A326" s="198"/>
      <c r="B326" s="77"/>
      <c r="C326" s="219"/>
      <c r="D326" s="91"/>
      <c r="E326" s="69"/>
      <c r="F326" s="75"/>
      <c r="G326" s="75"/>
    </row>
    <row r="327" spans="1:8" x14ac:dyDescent="0.2">
      <c r="A327" s="198"/>
      <c r="B327" s="77"/>
      <c r="C327" s="219"/>
      <c r="D327" s="91"/>
      <c r="E327" s="69"/>
      <c r="F327" s="75"/>
      <c r="G327" s="75"/>
    </row>
    <row r="328" spans="1:8" ht="16.5" thickBot="1" x14ac:dyDescent="0.3">
      <c r="A328" s="192" t="s">
        <v>107</v>
      </c>
      <c r="B328" s="156"/>
      <c r="C328" s="130" t="s">
        <v>106</v>
      </c>
      <c r="D328" s="157"/>
      <c r="E328" s="132"/>
      <c r="F328" s="133">
        <f>F325+F315</f>
        <v>0</v>
      </c>
      <c r="G328" s="134"/>
    </row>
    <row r="329" spans="1:8" ht="14.25" thickTop="1" x14ac:dyDescent="0.2">
      <c r="A329" s="198"/>
      <c r="B329" s="77"/>
      <c r="C329" s="219"/>
      <c r="D329" s="91"/>
      <c r="E329" s="69"/>
      <c r="F329" s="75"/>
      <c r="G329" s="75"/>
    </row>
    <row r="330" spans="1:8" x14ac:dyDescent="0.2">
      <c r="A330" s="198"/>
      <c r="B330" s="77"/>
      <c r="C330" s="219"/>
      <c r="D330" s="91"/>
      <c r="E330" s="69"/>
      <c r="F330" s="75"/>
      <c r="G330" s="75"/>
    </row>
    <row r="331" spans="1:8" x14ac:dyDescent="0.2">
      <c r="A331" s="198"/>
      <c r="B331" s="77"/>
      <c r="C331" s="219"/>
      <c r="D331" s="91"/>
      <c r="E331" s="69"/>
      <c r="F331" s="75"/>
      <c r="G331" s="75"/>
    </row>
    <row r="332" spans="1:8" ht="15.75" x14ac:dyDescent="0.25">
      <c r="A332" s="193" t="s">
        <v>63</v>
      </c>
      <c r="B332" s="221"/>
      <c r="C332" s="136" t="s">
        <v>50</v>
      </c>
      <c r="D332" s="137"/>
      <c r="E332" s="138"/>
      <c r="F332" s="139"/>
      <c r="G332" s="140"/>
    </row>
    <row r="333" spans="1:8" x14ac:dyDescent="0.2">
      <c r="A333" s="198"/>
      <c r="B333" s="77"/>
      <c r="C333" s="219"/>
      <c r="D333" s="91"/>
      <c r="E333" s="69"/>
      <c r="F333" s="75"/>
      <c r="G333" s="75"/>
    </row>
    <row r="334" spans="1:8" ht="15" x14ac:dyDescent="0.25">
      <c r="A334" s="194" t="s">
        <v>51</v>
      </c>
      <c r="B334" s="141"/>
      <c r="C334" s="237" t="s">
        <v>112</v>
      </c>
      <c r="D334" s="237"/>
      <c r="E334" s="237"/>
      <c r="F334" s="237"/>
      <c r="G334" s="165"/>
    </row>
    <row r="335" spans="1:8" x14ac:dyDescent="0.2">
      <c r="A335" s="198"/>
      <c r="B335" s="198"/>
      <c r="C335" s="219"/>
      <c r="D335" s="91"/>
      <c r="E335" s="69"/>
      <c r="F335" s="75"/>
      <c r="G335" s="75"/>
    </row>
    <row r="336" spans="1:8" x14ac:dyDescent="0.2">
      <c r="A336" s="77" t="s">
        <v>52</v>
      </c>
      <c r="B336" s="77" t="s">
        <v>53</v>
      </c>
      <c r="C336" s="76" t="s">
        <v>233</v>
      </c>
      <c r="D336" s="91">
        <v>0</v>
      </c>
      <c r="E336" s="178">
        <v>0</v>
      </c>
      <c r="F336" s="178">
        <f>E336*D336</f>
        <v>0</v>
      </c>
    </row>
    <row r="337" spans="1:8" x14ac:dyDescent="0.2">
      <c r="A337" s="77"/>
      <c r="B337" s="77"/>
      <c r="C337" s="76"/>
      <c r="D337" s="91"/>
      <c r="E337" s="69"/>
      <c r="F337" s="75"/>
      <c r="G337" s="75"/>
    </row>
    <row r="338" spans="1:8" x14ac:dyDescent="0.2">
      <c r="A338" s="77" t="s">
        <v>54</v>
      </c>
      <c r="B338" s="77" t="s">
        <v>13</v>
      </c>
      <c r="C338" s="76" t="s">
        <v>234</v>
      </c>
      <c r="D338" s="91">
        <v>0</v>
      </c>
      <c r="E338" s="178">
        <v>0</v>
      </c>
      <c r="F338" s="178">
        <f>E338*D338</f>
        <v>0</v>
      </c>
    </row>
    <row r="339" spans="1:8" x14ac:dyDescent="0.2">
      <c r="A339" s="77"/>
      <c r="B339" s="77"/>
      <c r="C339" s="76"/>
      <c r="D339" s="91"/>
      <c r="E339" s="69"/>
      <c r="F339" s="75"/>
      <c r="G339" s="75"/>
    </row>
    <row r="340" spans="1:8" ht="27" x14ac:dyDescent="0.2">
      <c r="A340" s="77" t="s">
        <v>55</v>
      </c>
      <c r="B340" s="77" t="s">
        <v>13</v>
      </c>
      <c r="C340" s="76" t="s">
        <v>235</v>
      </c>
      <c r="D340" s="91">
        <v>0</v>
      </c>
      <c r="E340" s="178">
        <v>0</v>
      </c>
      <c r="F340" s="178">
        <f>E340*D340</f>
        <v>0</v>
      </c>
    </row>
    <row r="341" spans="1:8" x14ac:dyDescent="0.2">
      <c r="A341" s="77"/>
      <c r="B341" s="77"/>
      <c r="C341" s="76"/>
      <c r="D341" s="91"/>
      <c r="E341" s="179"/>
      <c r="F341" s="179"/>
      <c r="G341" s="179"/>
    </row>
    <row r="342" spans="1:8" ht="27" x14ac:dyDescent="0.2">
      <c r="A342" s="77"/>
      <c r="B342" s="77"/>
      <c r="C342" s="76" t="s">
        <v>113</v>
      </c>
      <c r="D342" s="91">
        <v>0.1</v>
      </c>
      <c r="E342" s="178">
        <f>SUM(F328,F294,F268,F202,F132)</f>
        <v>0</v>
      </c>
      <c r="F342" s="178">
        <f>E342*D342</f>
        <v>0</v>
      </c>
      <c r="G342" s="179"/>
    </row>
    <row r="343" spans="1:8" x14ac:dyDescent="0.2">
      <c r="A343" s="77"/>
      <c r="B343" s="76"/>
      <c r="C343" s="219"/>
      <c r="D343" s="91"/>
      <c r="E343" s="228"/>
      <c r="F343" s="228"/>
      <c r="G343" s="228"/>
    </row>
    <row r="344" spans="1:8" s="85" customFormat="1" ht="15.75" thickBot="1" x14ac:dyDescent="0.3">
      <c r="A344" s="191" t="s">
        <v>51</v>
      </c>
      <c r="B344" s="167"/>
      <c r="C344" s="235" t="s">
        <v>134</v>
      </c>
      <c r="D344" s="235"/>
      <c r="E344" s="235"/>
      <c r="F344" s="83">
        <f>SUM(F335:F343)</f>
        <v>0</v>
      </c>
      <c r="G344" s="84"/>
      <c r="H344" s="152"/>
    </row>
    <row r="345" spans="1:8" ht="14.25" thickTop="1" x14ac:dyDescent="0.2">
      <c r="A345" s="198"/>
      <c r="B345" s="185"/>
      <c r="C345" s="219"/>
      <c r="D345" s="91"/>
      <c r="E345" s="69"/>
      <c r="F345" s="75"/>
      <c r="G345" s="75"/>
    </row>
    <row r="346" spans="1:8" x14ac:dyDescent="0.2">
      <c r="A346" s="198"/>
      <c r="B346" s="185"/>
      <c r="C346" s="219"/>
      <c r="D346" s="91"/>
      <c r="E346" s="69"/>
      <c r="F346" s="75"/>
      <c r="G346" s="75"/>
    </row>
    <row r="347" spans="1:8" ht="16.5" thickBot="1" x14ac:dyDescent="0.3">
      <c r="A347" s="192" t="s">
        <v>63</v>
      </c>
      <c r="B347" s="156"/>
      <c r="C347" s="130" t="s">
        <v>57</v>
      </c>
      <c r="D347" s="157"/>
      <c r="E347" s="132"/>
      <c r="F347" s="133">
        <f>F344</f>
        <v>0</v>
      </c>
      <c r="G347" s="134"/>
    </row>
    <row r="348" spans="1:8" ht="14.25" thickTop="1" x14ac:dyDescent="0.2">
      <c r="A348" s="198"/>
      <c r="B348" s="185"/>
      <c r="C348" s="219"/>
      <c r="D348" s="91"/>
      <c r="E348" s="69"/>
      <c r="F348" s="75"/>
      <c r="G348" s="75"/>
    </row>
    <row r="349" spans="1:8" x14ac:dyDescent="0.2">
      <c r="A349" s="198"/>
      <c r="B349" s="185"/>
      <c r="C349" s="219"/>
      <c r="D349" s="91"/>
      <c r="E349" s="69"/>
      <c r="F349" s="75"/>
      <c r="G349" s="75"/>
    </row>
    <row r="350" spans="1:8" x14ac:dyDescent="0.2">
      <c r="A350" s="198"/>
      <c r="B350" s="185"/>
      <c r="C350" s="219"/>
      <c r="D350" s="91"/>
      <c r="E350" s="69"/>
      <c r="F350" s="75"/>
      <c r="G350" s="75"/>
    </row>
    <row r="351" spans="1:8" x14ac:dyDescent="0.2">
      <c r="A351" s="198"/>
      <c r="B351" s="185"/>
      <c r="C351" s="219"/>
      <c r="D351" s="91"/>
      <c r="E351" s="69"/>
      <c r="F351" s="75"/>
      <c r="G351" s="75"/>
    </row>
    <row r="352" spans="1:8" x14ac:dyDescent="0.2">
      <c r="A352" s="198"/>
      <c r="B352" s="185"/>
      <c r="C352" s="219"/>
      <c r="D352" s="91"/>
      <c r="E352" s="69"/>
      <c r="F352" s="75"/>
      <c r="G352" s="75"/>
    </row>
    <row r="353" spans="1:7" x14ac:dyDescent="0.2">
      <c r="A353" s="198"/>
      <c r="B353" s="185"/>
      <c r="C353" s="219"/>
      <c r="D353" s="91"/>
      <c r="E353" s="69"/>
      <c r="F353" s="75"/>
      <c r="G353" s="75"/>
    </row>
    <row r="354" spans="1:7" x14ac:dyDescent="0.2">
      <c r="A354" s="198"/>
      <c r="B354" s="185"/>
      <c r="C354" s="219"/>
      <c r="D354" s="91"/>
      <c r="E354" s="69"/>
      <c r="F354" s="75"/>
      <c r="G354" s="75"/>
    </row>
    <row r="355" spans="1:7" x14ac:dyDescent="0.2">
      <c r="A355" s="198"/>
      <c r="B355" s="185"/>
      <c r="C355" s="219"/>
      <c r="D355" s="91"/>
      <c r="E355" s="69"/>
      <c r="F355" s="75"/>
      <c r="G355" s="75"/>
    </row>
    <row r="356" spans="1:7" x14ac:dyDescent="0.2">
      <c r="A356" s="198"/>
      <c r="B356" s="185"/>
      <c r="C356" s="219"/>
      <c r="D356" s="91"/>
      <c r="E356" s="69"/>
      <c r="F356" s="75"/>
      <c r="G356" s="75"/>
    </row>
    <row r="357" spans="1:7" x14ac:dyDescent="0.2">
      <c r="A357" s="198"/>
      <c r="B357" s="185"/>
      <c r="C357" s="219"/>
      <c r="D357" s="91"/>
      <c r="E357" s="69"/>
      <c r="F357" s="75"/>
      <c r="G357" s="75"/>
    </row>
    <row r="358" spans="1:7" x14ac:dyDescent="0.2">
      <c r="A358" s="198"/>
      <c r="B358" s="185"/>
      <c r="C358" s="219"/>
      <c r="D358" s="91"/>
      <c r="E358" s="69"/>
      <c r="F358" s="75"/>
      <c r="G358" s="75"/>
    </row>
    <row r="359" spans="1:7" x14ac:dyDescent="0.2">
      <c r="A359" s="198"/>
      <c r="B359" s="185"/>
      <c r="C359" s="219"/>
      <c r="D359" s="91"/>
      <c r="E359" s="69"/>
      <c r="F359" s="75"/>
      <c r="G359" s="75"/>
    </row>
    <row r="360" spans="1:7" x14ac:dyDescent="0.2">
      <c r="A360" s="198"/>
      <c r="B360" s="185"/>
      <c r="C360" s="219"/>
      <c r="D360" s="91"/>
      <c r="E360" s="69"/>
      <c r="F360" s="75"/>
      <c r="G360" s="75"/>
    </row>
    <row r="361" spans="1:7" x14ac:dyDescent="0.2">
      <c r="A361" s="198"/>
      <c r="B361" s="185"/>
      <c r="C361" s="219"/>
      <c r="D361" s="91"/>
      <c r="E361" s="69"/>
      <c r="F361" s="75"/>
      <c r="G361" s="75"/>
    </row>
    <row r="362" spans="1:7" x14ac:dyDescent="0.2">
      <c r="A362" s="198"/>
      <c r="B362" s="185"/>
      <c r="C362" s="219"/>
      <c r="D362" s="91"/>
      <c r="E362" s="69"/>
      <c r="F362" s="75"/>
      <c r="G362" s="75"/>
    </row>
    <row r="363" spans="1:7" x14ac:dyDescent="0.2">
      <c r="A363" s="198"/>
      <c r="B363" s="185"/>
      <c r="C363" s="219"/>
      <c r="D363" s="91"/>
      <c r="E363" s="69"/>
      <c r="F363" s="75"/>
      <c r="G363" s="75"/>
    </row>
    <row r="364" spans="1:7" x14ac:dyDescent="0.2">
      <c r="A364" s="198"/>
      <c r="B364" s="185"/>
      <c r="C364" s="219"/>
      <c r="D364" s="91"/>
      <c r="E364" s="69"/>
      <c r="F364" s="75"/>
      <c r="G364" s="75"/>
    </row>
    <row r="365" spans="1:7" x14ac:dyDescent="0.2">
      <c r="A365" s="198"/>
      <c r="B365" s="185"/>
      <c r="C365" s="219"/>
      <c r="D365" s="91"/>
      <c r="E365" s="69"/>
      <c r="F365" s="75"/>
      <c r="G365" s="75"/>
    </row>
    <row r="366" spans="1:7" x14ac:dyDescent="0.2">
      <c r="A366" s="198"/>
      <c r="B366" s="185"/>
      <c r="C366" s="219"/>
      <c r="D366" s="91"/>
      <c r="E366" s="69"/>
      <c r="F366" s="75"/>
      <c r="G366" s="75"/>
    </row>
    <row r="367" spans="1:7" x14ac:dyDescent="0.2">
      <c r="A367" s="198"/>
      <c r="B367" s="185"/>
      <c r="C367" s="219"/>
      <c r="D367" s="91"/>
      <c r="E367" s="69"/>
      <c r="F367" s="75"/>
      <c r="G367" s="75"/>
    </row>
    <row r="368" spans="1:7" x14ac:dyDescent="0.2">
      <c r="A368" s="198"/>
      <c r="B368" s="185"/>
      <c r="C368" s="219"/>
      <c r="D368" s="91"/>
      <c r="E368" s="69"/>
      <c r="F368" s="75"/>
      <c r="G368" s="75"/>
    </row>
    <row r="369" spans="1:7" x14ac:dyDescent="0.2">
      <c r="A369" s="198"/>
      <c r="B369" s="185"/>
      <c r="C369" s="219"/>
      <c r="D369" s="91"/>
      <c r="E369" s="69"/>
      <c r="F369" s="75"/>
      <c r="G369" s="75"/>
    </row>
    <row r="370" spans="1:7" x14ac:dyDescent="0.2">
      <c r="A370" s="198"/>
      <c r="B370" s="185"/>
      <c r="C370" s="219"/>
      <c r="D370" s="91"/>
      <c r="E370" s="69"/>
      <c r="F370" s="75"/>
      <c r="G370" s="75"/>
    </row>
    <row r="371" spans="1:7" x14ac:dyDescent="0.2">
      <c r="A371" s="198"/>
      <c r="B371" s="185"/>
      <c r="C371" s="219"/>
      <c r="D371" s="91"/>
      <c r="E371" s="69"/>
      <c r="F371" s="75"/>
      <c r="G371" s="75"/>
    </row>
    <row r="372" spans="1:7" x14ac:dyDescent="0.2">
      <c r="A372" s="198"/>
      <c r="B372" s="185"/>
      <c r="C372" s="219"/>
      <c r="D372" s="91"/>
      <c r="E372" s="69"/>
      <c r="F372" s="75"/>
      <c r="G372" s="75"/>
    </row>
    <row r="373" spans="1:7" x14ac:dyDescent="0.2">
      <c r="A373" s="198"/>
      <c r="B373" s="185"/>
      <c r="C373" s="219"/>
      <c r="D373" s="91"/>
      <c r="E373" s="69"/>
      <c r="F373" s="75"/>
      <c r="G373" s="75"/>
    </row>
    <row r="374" spans="1:7" x14ac:dyDescent="0.2">
      <c r="A374" s="198"/>
      <c r="B374" s="185"/>
      <c r="C374" s="219"/>
      <c r="D374" s="91"/>
      <c r="E374" s="69"/>
      <c r="F374" s="75"/>
      <c r="G374" s="75"/>
    </row>
    <row r="375" spans="1:7" x14ac:dyDescent="0.2">
      <c r="A375" s="198"/>
      <c r="B375" s="185"/>
      <c r="C375" s="219"/>
      <c r="D375" s="91"/>
      <c r="E375" s="69"/>
      <c r="F375" s="75"/>
      <c r="G375" s="75"/>
    </row>
    <row r="376" spans="1:7" x14ac:dyDescent="0.2">
      <c r="A376" s="198"/>
      <c r="B376" s="185"/>
      <c r="C376" s="219"/>
      <c r="D376" s="91"/>
      <c r="E376" s="69"/>
      <c r="F376" s="75"/>
      <c r="G376" s="75"/>
    </row>
    <row r="377" spans="1:7" x14ac:dyDescent="0.2">
      <c r="A377" s="198"/>
      <c r="B377" s="185"/>
      <c r="C377" s="219"/>
      <c r="D377" s="31"/>
      <c r="E377" s="69"/>
      <c r="F377" s="75"/>
      <c r="G377" s="75"/>
    </row>
    <row r="378" spans="1:7" x14ac:dyDescent="0.2">
      <c r="A378" s="198"/>
      <c r="B378" s="185"/>
      <c r="C378" s="219"/>
      <c r="D378" s="31"/>
      <c r="E378" s="69"/>
      <c r="F378" s="75"/>
      <c r="G378" s="75"/>
    </row>
    <row r="379" spans="1:7" x14ac:dyDescent="0.2">
      <c r="A379" s="198"/>
      <c r="B379" s="185"/>
      <c r="C379" s="219"/>
      <c r="D379" s="31"/>
      <c r="E379" s="69"/>
      <c r="F379" s="75"/>
      <c r="G379" s="75"/>
    </row>
    <row r="380" spans="1:7" x14ac:dyDescent="0.2">
      <c r="A380" s="198"/>
      <c r="B380" s="185"/>
      <c r="C380" s="219"/>
      <c r="D380" s="31"/>
      <c r="E380" s="69"/>
      <c r="F380" s="75"/>
      <c r="G380" s="75"/>
    </row>
    <row r="381" spans="1:7" x14ac:dyDescent="0.2">
      <c r="A381" s="198"/>
      <c r="B381" s="185"/>
      <c r="C381" s="219"/>
      <c r="D381" s="31"/>
      <c r="E381" s="69"/>
      <c r="F381" s="75"/>
      <c r="G381" s="75"/>
    </row>
    <row r="382" spans="1:7" x14ac:dyDescent="0.2">
      <c r="A382" s="198"/>
      <c r="B382" s="185"/>
      <c r="C382" s="219"/>
      <c r="D382" s="31"/>
      <c r="E382" s="69"/>
      <c r="F382" s="75"/>
      <c r="G382" s="75"/>
    </row>
    <row r="383" spans="1:7" x14ac:dyDescent="0.2">
      <c r="A383" s="198"/>
      <c r="B383" s="185"/>
      <c r="C383" s="219"/>
      <c r="D383" s="31"/>
      <c r="E383" s="69"/>
      <c r="F383" s="75"/>
      <c r="G383" s="75"/>
    </row>
  </sheetData>
  <mergeCells count="28">
    <mergeCell ref="H101:J101"/>
    <mergeCell ref="B5:F5"/>
    <mergeCell ref="B8:F8"/>
    <mergeCell ref="C54:F54"/>
    <mergeCell ref="C56:F56"/>
    <mergeCell ref="C70:F70"/>
    <mergeCell ref="H109:J109"/>
    <mergeCell ref="C157:F157"/>
    <mergeCell ref="C162:E162"/>
    <mergeCell ref="C165:F165"/>
    <mergeCell ref="C175:E175"/>
    <mergeCell ref="H190:J190"/>
    <mergeCell ref="C199:E199"/>
    <mergeCell ref="C219:F219"/>
    <mergeCell ref="C233:F233"/>
    <mergeCell ref="C247:F247"/>
    <mergeCell ref="C318:F318"/>
    <mergeCell ref="C334:F334"/>
    <mergeCell ref="C344:E344"/>
    <mergeCell ref="C86:F86"/>
    <mergeCell ref="C268:D268"/>
    <mergeCell ref="C274:F274"/>
    <mergeCell ref="C283:E283"/>
    <mergeCell ref="C286:F286"/>
    <mergeCell ref="C300:F300"/>
    <mergeCell ref="C315:D315"/>
    <mergeCell ref="C257:F257"/>
    <mergeCell ref="C188:F188"/>
  </mergeCells>
  <conditionalFormatting sqref="E102:G108 E163:G164 E206:G208 E225:G226 E217:G218 E96:G100 E231:G232 E228:G229 E236:G237 E263:G264 E266:G267 E273:G273 E57:G57 E55:G55 E234:G234 E269:G271 E285:G285 E287:G287 G288 E299:G299 E301:G301 E314:G314 E316:G317 E319:G319 E329:G331 E333:G333 E335:G335 E345:G346 E348:G65358 E343:G343 E166:G167 E176:G179 F175:G175 F199:G199 E295:G297 E63:G69 E130:G138 G139 F140:G140 G143 F142:G142 G141 E144:G150 G151 E152:G156 E160:G161 F171:G171 E173:G174 F169:G169 G180 F181:G181 G182 E183:G187 E189:G189 G190 E197:G198 E214:G215 G280 E281:G282 F303:G303 F307:G307 E323:G324 G342 F337:G337 F339:G339 F341:G341 E1:G4 G113 E289:G290 E10:G53 G8:G9 E114:G120 G235 E293:G293 F60:G62 F78:G78 F109:G109 E124:G128 F121:G123 F191:G196 E6:G7 G5 E83:G85 G170 F81:G81 F112:G112 E200:G204 E326:G327 E93:G93">
    <cfRule type="cellIs" dxfId="179" priority="193" stopIfTrue="1" operator="equal">
      <formula>0</formula>
    </cfRule>
  </conditionalFormatting>
  <conditionalFormatting sqref="F58:G59">
    <cfRule type="cellIs" dxfId="178" priority="192" stopIfTrue="1" operator="equal">
      <formula>0</formula>
    </cfRule>
  </conditionalFormatting>
  <conditionalFormatting sqref="E71:G71 F74:G75">
    <cfRule type="cellIs" dxfId="177" priority="191" stopIfTrue="1" operator="equal">
      <formula>0</formula>
    </cfRule>
  </conditionalFormatting>
  <conditionalFormatting sqref="F101:G101">
    <cfRule type="cellIs" dxfId="176" priority="190" stopIfTrue="1" operator="equal">
      <formula>0</formula>
    </cfRule>
  </conditionalFormatting>
  <conditionalFormatting sqref="A65">
    <cfRule type="cellIs" dxfId="175" priority="189" stopIfTrue="1" operator="equal">
      <formula>0</formula>
    </cfRule>
  </conditionalFormatting>
  <conditionalFormatting sqref="A126">
    <cfRule type="cellIs" dxfId="174" priority="187" stopIfTrue="1" operator="equal">
      <formula>0</formula>
    </cfRule>
  </conditionalFormatting>
  <conditionalFormatting sqref="A116">
    <cfRule type="cellIs" dxfId="173" priority="188" stopIfTrue="1" operator="equal">
      <formula>0</formula>
    </cfRule>
  </conditionalFormatting>
  <conditionalFormatting sqref="E158:G158 F162:G162 G159">
    <cfRule type="cellIs" dxfId="172" priority="185" stopIfTrue="1" operator="equal">
      <formula>0</formula>
    </cfRule>
  </conditionalFormatting>
  <conditionalFormatting sqref="A132">
    <cfRule type="cellIs" dxfId="171" priority="186" stopIfTrue="1" operator="equal">
      <formula>0</formula>
    </cfRule>
  </conditionalFormatting>
  <conditionalFormatting sqref="G168">
    <cfRule type="cellIs" dxfId="170" priority="184" stopIfTrue="1" operator="equal">
      <formula>0</formula>
    </cfRule>
  </conditionalFormatting>
  <conditionalFormatting sqref="A202">
    <cfRule type="cellIs" dxfId="169" priority="183" stopIfTrue="1" operator="equal">
      <formula>0</formula>
    </cfRule>
  </conditionalFormatting>
  <conditionalFormatting sqref="E205:G205">
    <cfRule type="cellIs" dxfId="168" priority="182" stopIfTrue="1" operator="equal">
      <formula>0</formula>
    </cfRule>
  </conditionalFormatting>
  <conditionalFormatting sqref="E209:G210 G211:G213">
    <cfRule type="cellIs" dxfId="167" priority="181" stopIfTrue="1" operator="equal">
      <formula>0</formula>
    </cfRule>
  </conditionalFormatting>
  <conditionalFormatting sqref="E223:G223">
    <cfRule type="cellIs" dxfId="166" priority="180" stopIfTrue="1" operator="equal">
      <formula>0</formula>
    </cfRule>
  </conditionalFormatting>
  <conditionalFormatting sqref="E220:G220 G221:G222">
    <cfRule type="cellIs" dxfId="165" priority="179" stopIfTrue="1" operator="equal">
      <formula>0</formula>
    </cfRule>
  </conditionalFormatting>
  <conditionalFormatting sqref="E216:G216">
    <cfRule type="cellIs" dxfId="164" priority="178" stopIfTrue="1" operator="equal">
      <formula>0</formula>
    </cfRule>
  </conditionalFormatting>
  <conditionalFormatting sqref="A224">
    <cfRule type="cellIs" dxfId="163" priority="175" stopIfTrue="1" operator="equal">
      <formula>0</formula>
    </cfRule>
  </conditionalFormatting>
  <conditionalFormatting sqref="E224:G224">
    <cfRule type="cellIs" dxfId="162" priority="176" stopIfTrue="1" operator="equal">
      <formula>0</formula>
    </cfRule>
  </conditionalFormatting>
  <conditionalFormatting sqref="A95">
    <cfRule type="cellIs" dxfId="161" priority="173" stopIfTrue="1" operator="equal">
      <formula>0</formula>
    </cfRule>
  </conditionalFormatting>
  <conditionalFormatting sqref="A216">
    <cfRule type="cellIs" dxfId="160" priority="177" stopIfTrue="1" operator="equal">
      <formula>0</formula>
    </cfRule>
  </conditionalFormatting>
  <conditionalFormatting sqref="A94">
    <cfRule type="cellIs" dxfId="159" priority="172" stopIfTrue="1" operator="equal">
      <formula>0</formula>
    </cfRule>
  </conditionalFormatting>
  <conditionalFormatting sqref="A129">
    <cfRule type="cellIs" dxfId="158" priority="170" stopIfTrue="1" operator="equal">
      <formula>0</formula>
    </cfRule>
  </conditionalFormatting>
  <conditionalFormatting sqref="E94:G95">
    <cfRule type="cellIs" dxfId="157" priority="174" stopIfTrue="1" operator="equal">
      <formula>0</formula>
    </cfRule>
  </conditionalFormatting>
  <conditionalFormatting sqref="A227">
    <cfRule type="cellIs" dxfId="156" priority="167" stopIfTrue="1" operator="equal">
      <formula>0</formula>
    </cfRule>
  </conditionalFormatting>
  <conditionalFormatting sqref="E129:G129">
    <cfRule type="cellIs" dxfId="155" priority="171" stopIfTrue="1" operator="equal">
      <formula>0</formula>
    </cfRule>
  </conditionalFormatting>
  <conditionalFormatting sqref="E230:G230">
    <cfRule type="cellIs" dxfId="154" priority="169" stopIfTrue="1" operator="equal">
      <formula>0</formula>
    </cfRule>
  </conditionalFormatting>
  <conditionalFormatting sqref="E227:G227">
    <cfRule type="cellIs" dxfId="153" priority="168" stopIfTrue="1" operator="equal">
      <formula>0</formula>
    </cfRule>
  </conditionalFormatting>
  <conditionalFormatting sqref="A238">
    <cfRule type="cellIs" dxfId="152" priority="165" stopIfTrue="1" operator="equal">
      <formula>0</formula>
    </cfRule>
  </conditionalFormatting>
  <conditionalFormatting sqref="E238:G238">
    <cfRule type="cellIs" dxfId="151" priority="166" stopIfTrue="1" operator="equal">
      <formula>0</formula>
    </cfRule>
  </conditionalFormatting>
  <conditionalFormatting sqref="E268:G268">
    <cfRule type="cellIs" dxfId="150" priority="163" stopIfTrue="1" operator="equal">
      <formula>0</formula>
    </cfRule>
  </conditionalFormatting>
  <conditionalFormatting sqref="E265:G265">
    <cfRule type="cellIs" dxfId="149" priority="164" stopIfTrue="1" operator="equal">
      <formula>0</formula>
    </cfRule>
  </conditionalFormatting>
  <conditionalFormatting sqref="A268">
    <cfRule type="cellIs" dxfId="148" priority="162" stopIfTrue="1" operator="equal">
      <formula>0</formula>
    </cfRule>
  </conditionalFormatting>
  <conditionalFormatting sqref="E275:G275 G276:G279">
    <cfRule type="cellIs" dxfId="147" priority="160" stopIfTrue="1" operator="equal">
      <formula>0</formula>
    </cfRule>
  </conditionalFormatting>
  <conditionalFormatting sqref="E291:G292">
    <cfRule type="cellIs" dxfId="146" priority="156" stopIfTrue="1" operator="equal">
      <formula>0</formula>
    </cfRule>
  </conditionalFormatting>
  <conditionalFormatting sqref="F283:G283">
    <cfRule type="cellIs" dxfId="145" priority="158" stopIfTrue="1" operator="equal">
      <formula>0</formula>
    </cfRule>
  </conditionalFormatting>
  <conditionalFormatting sqref="E272:G272">
    <cfRule type="cellIs" dxfId="144" priority="161" stopIfTrue="1" operator="equal">
      <formula>0</formula>
    </cfRule>
  </conditionalFormatting>
  <conditionalFormatting sqref="E298:G298">
    <cfRule type="cellIs" dxfId="143" priority="152" stopIfTrue="1" operator="equal">
      <formula>0</formula>
    </cfRule>
  </conditionalFormatting>
  <conditionalFormatting sqref="E294:G294">
    <cfRule type="cellIs" dxfId="142" priority="154" stopIfTrue="1" operator="equal">
      <formula>0</formula>
    </cfRule>
  </conditionalFormatting>
  <conditionalFormatting sqref="E284:G284">
    <cfRule type="cellIs" dxfId="141" priority="159" stopIfTrue="1" operator="equal">
      <formula>0</formula>
    </cfRule>
  </conditionalFormatting>
  <conditionalFormatting sqref="A283">
    <cfRule type="cellIs" dxfId="140" priority="157" stopIfTrue="1" operator="equal">
      <formula>0</formula>
    </cfRule>
  </conditionalFormatting>
  <conditionalFormatting sqref="A291:A292">
    <cfRule type="cellIs" dxfId="139" priority="155" stopIfTrue="1" operator="equal">
      <formula>0</formula>
    </cfRule>
  </conditionalFormatting>
  <conditionalFormatting sqref="G310 G306">
    <cfRule type="cellIs" dxfId="138" priority="150" stopIfTrue="1" operator="equal">
      <formula>0</formula>
    </cfRule>
  </conditionalFormatting>
  <conditionalFormatting sqref="A294">
    <cfRule type="cellIs" dxfId="137" priority="153" stopIfTrue="1" operator="equal">
      <formula>0</formula>
    </cfRule>
  </conditionalFormatting>
  <conditionalFormatting sqref="A325">
    <cfRule type="cellIs" dxfId="136" priority="146" stopIfTrue="1" operator="equal">
      <formula>0</formula>
    </cfRule>
  </conditionalFormatting>
  <conditionalFormatting sqref="A315">
    <cfRule type="cellIs" dxfId="135" priority="148" stopIfTrue="1" operator="equal">
      <formula>0</formula>
    </cfRule>
  </conditionalFormatting>
  <conditionalFormatting sqref="E325:G325">
    <cfRule type="cellIs" dxfId="134" priority="147" stopIfTrue="1" operator="equal">
      <formula>0</formula>
    </cfRule>
  </conditionalFormatting>
  <conditionalFormatting sqref="G302">
    <cfRule type="cellIs" dxfId="133" priority="151" stopIfTrue="1" operator="equal">
      <formula>0</formula>
    </cfRule>
  </conditionalFormatting>
  <conditionalFormatting sqref="A328">
    <cfRule type="cellIs" dxfId="132" priority="144" stopIfTrue="1" operator="equal">
      <formula>0</formula>
    </cfRule>
  </conditionalFormatting>
  <conditionalFormatting sqref="E315:G315">
    <cfRule type="cellIs" dxfId="131" priority="149" stopIfTrue="1" operator="equal">
      <formula>0</formula>
    </cfRule>
  </conditionalFormatting>
  <conditionalFormatting sqref="E328:G328">
    <cfRule type="cellIs" dxfId="130" priority="145" stopIfTrue="1" operator="equal">
      <formula>0</formula>
    </cfRule>
  </conditionalFormatting>
  <conditionalFormatting sqref="F344:G344">
    <cfRule type="cellIs" dxfId="129" priority="142" stopIfTrue="1" operator="equal">
      <formula>0</formula>
    </cfRule>
  </conditionalFormatting>
  <conditionalFormatting sqref="E332:G332">
    <cfRule type="cellIs" dxfId="128" priority="143" stopIfTrue="1" operator="equal">
      <formula>0</formula>
    </cfRule>
  </conditionalFormatting>
  <conditionalFormatting sqref="A344">
    <cfRule type="cellIs" dxfId="127" priority="141" stopIfTrue="1" operator="equal">
      <formula>0</formula>
    </cfRule>
  </conditionalFormatting>
  <conditionalFormatting sqref="E347:G347">
    <cfRule type="cellIs" dxfId="126" priority="140" stopIfTrue="1" operator="equal">
      <formula>0</formula>
    </cfRule>
  </conditionalFormatting>
  <conditionalFormatting sqref="A347">
    <cfRule type="cellIs" dxfId="125" priority="139" stopIfTrue="1" operator="equal">
      <formula>0</formula>
    </cfRule>
  </conditionalFormatting>
  <conditionalFormatting sqref="G172">
    <cfRule type="cellIs" dxfId="124" priority="138" stopIfTrue="1" operator="equal">
      <formula>0</formula>
    </cfRule>
  </conditionalFormatting>
  <conditionalFormatting sqref="F143">
    <cfRule type="cellIs" dxfId="123" priority="136" stopIfTrue="1" operator="equal">
      <formula>0</formula>
    </cfRule>
  </conditionalFormatting>
  <conditionalFormatting sqref="F139">
    <cfRule type="cellIs" dxfId="122" priority="137" stopIfTrue="1" operator="equal">
      <formula>0</formula>
    </cfRule>
  </conditionalFormatting>
  <conditionalFormatting sqref="F141">
    <cfRule type="cellIs" dxfId="121" priority="135" stopIfTrue="1" operator="equal">
      <formula>0</formula>
    </cfRule>
  </conditionalFormatting>
  <conditionalFormatting sqref="F151">
    <cfRule type="cellIs" dxfId="120" priority="134" stopIfTrue="1" operator="equal">
      <formula>0</formula>
    </cfRule>
  </conditionalFormatting>
  <conditionalFormatting sqref="F159">
    <cfRule type="cellIs" dxfId="119" priority="133" stopIfTrue="1" operator="equal">
      <formula>0</formula>
    </cfRule>
  </conditionalFormatting>
  <conditionalFormatting sqref="F172">
    <cfRule type="cellIs" dxfId="118" priority="132" stopIfTrue="1" operator="equal">
      <formula>0</formula>
    </cfRule>
  </conditionalFormatting>
  <conditionalFormatting sqref="F168">
    <cfRule type="cellIs" dxfId="117" priority="131" stopIfTrue="1" operator="equal">
      <formula>0</formula>
    </cfRule>
  </conditionalFormatting>
  <conditionalFormatting sqref="F180">
    <cfRule type="cellIs" dxfId="116" priority="130" stopIfTrue="1" operator="equal">
      <formula>0</formula>
    </cfRule>
  </conditionalFormatting>
  <conditionalFormatting sqref="F182">
    <cfRule type="cellIs" dxfId="115" priority="129" stopIfTrue="1" operator="equal">
      <formula>0</formula>
    </cfRule>
  </conditionalFormatting>
  <conditionalFormatting sqref="F190">
    <cfRule type="cellIs" dxfId="114" priority="128" stopIfTrue="1" operator="equal">
      <formula>0</formula>
    </cfRule>
  </conditionalFormatting>
  <conditionalFormatting sqref="F211:F212">
    <cfRule type="cellIs" dxfId="113" priority="127" stopIfTrue="1" operator="equal">
      <formula>0</formula>
    </cfRule>
  </conditionalFormatting>
  <conditionalFormatting sqref="E222:F222 F221">
    <cfRule type="cellIs" dxfId="112" priority="126" stopIfTrue="1" operator="equal">
      <formula>0</formula>
    </cfRule>
  </conditionalFormatting>
  <conditionalFormatting sqref="F235">
    <cfRule type="cellIs" dxfId="111" priority="125" stopIfTrue="1" operator="equal">
      <formula>0</formula>
    </cfRule>
  </conditionalFormatting>
  <conditionalFormatting sqref="F276:F277 F279">
    <cfRule type="cellIs" dxfId="110" priority="124" stopIfTrue="1" operator="equal">
      <formula>0</formula>
    </cfRule>
  </conditionalFormatting>
  <conditionalFormatting sqref="F306">
    <cfRule type="cellIs" dxfId="109" priority="119" stopIfTrue="1" operator="equal">
      <formula>0</formula>
    </cfRule>
  </conditionalFormatting>
  <conditionalFormatting sqref="F280">
    <cfRule type="cellIs" dxfId="108" priority="123" stopIfTrue="1" operator="equal">
      <formula>0</formula>
    </cfRule>
  </conditionalFormatting>
  <conditionalFormatting sqref="F302">
    <cfRule type="cellIs" dxfId="107" priority="121" stopIfTrue="1" operator="equal">
      <formula>0</formula>
    </cfRule>
  </conditionalFormatting>
  <conditionalFormatting sqref="F310">
    <cfRule type="cellIs" dxfId="106" priority="120" stopIfTrue="1" operator="equal">
      <formula>0</formula>
    </cfRule>
  </conditionalFormatting>
  <conditionalFormatting sqref="F288">
    <cfRule type="cellIs" dxfId="105" priority="122" stopIfTrue="1" operator="equal">
      <formula>0</formula>
    </cfRule>
  </conditionalFormatting>
  <conditionalFormatting sqref="F338">
    <cfRule type="cellIs" dxfId="104" priority="116" stopIfTrue="1" operator="equal">
      <formula>0</formula>
    </cfRule>
  </conditionalFormatting>
  <conditionalFormatting sqref="F322">
    <cfRule type="cellIs" dxfId="103" priority="118" stopIfTrue="1" operator="equal">
      <formula>0</formula>
    </cfRule>
  </conditionalFormatting>
  <conditionalFormatting sqref="F336">
    <cfRule type="cellIs" dxfId="102" priority="117" stopIfTrue="1" operator="equal">
      <formula>0</formula>
    </cfRule>
  </conditionalFormatting>
  <conditionalFormatting sqref="F342">
    <cfRule type="cellIs" dxfId="101" priority="114" stopIfTrue="1" operator="equal">
      <formula>0</formula>
    </cfRule>
  </conditionalFormatting>
  <conditionalFormatting sqref="F340">
    <cfRule type="cellIs" dxfId="100" priority="115" stopIfTrue="1" operator="equal">
      <formula>0</formula>
    </cfRule>
  </conditionalFormatting>
  <conditionalFormatting sqref="F213">
    <cfRule type="cellIs" dxfId="99" priority="113" stopIfTrue="1" operator="equal">
      <formula>0</formula>
    </cfRule>
  </conditionalFormatting>
  <conditionalFormatting sqref="F170">
    <cfRule type="cellIs" dxfId="98" priority="111" stopIfTrue="1" operator="equal">
      <formula>0</formula>
    </cfRule>
  </conditionalFormatting>
  <conditionalFormatting sqref="F113">
    <cfRule type="cellIs" dxfId="97" priority="112" stopIfTrue="1" operator="equal">
      <formula>0</formula>
    </cfRule>
  </conditionalFormatting>
  <conditionalFormatting sqref="F278">
    <cfRule type="cellIs" dxfId="96" priority="110" stopIfTrue="1" operator="equal">
      <formula>0</formula>
    </cfRule>
  </conditionalFormatting>
  <conditionalFormatting sqref="E60:E62">
    <cfRule type="cellIs" dxfId="95" priority="108" stopIfTrue="1" operator="equal">
      <formula>0</formula>
    </cfRule>
  </conditionalFormatting>
  <conditionalFormatting sqref="E101">
    <cfRule type="cellIs" dxfId="94" priority="104" stopIfTrue="1" operator="equal">
      <formula>0</formula>
    </cfRule>
  </conditionalFormatting>
  <conditionalFormatting sqref="E8:F9">
    <cfRule type="cellIs" dxfId="93" priority="109" stopIfTrue="1" operator="equal">
      <formula>0</formula>
    </cfRule>
  </conditionalFormatting>
  <conditionalFormatting sqref="E109 E112:E113">
    <cfRule type="cellIs" dxfId="92" priority="103" stopIfTrue="1" operator="equal">
      <formula>0</formula>
    </cfRule>
  </conditionalFormatting>
  <conditionalFormatting sqref="E58:E59">
    <cfRule type="cellIs" dxfId="91" priority="107" stopIfTrue="1" operator="equal">
      <formula>0</formula>
    </cfRule>
  </conditionalFormatting>
  <conditionalFormatting sqref="E74:E75">
    <cfRule type="cellIs" dxfId="90" priority="105" stopIfTrue="1" operator="equal">
      <formula>0</formula>
    </cfRule>
  </conditionalFormatting>
  <conditionalFormatting sqref="E81">
    <cfRule type="cellIs" dxfId="89" priority="106" stopIfTrue="1" operator="equal">
      <formula>0</formula>
    </cfRule>
  </conditionalFormatting>
  <conditionalFormatting sqref="E140 E142">
    <cfRule type="cellIs" dxfId="88" priority="101" stopIfTrue="1" operator="equal">
      <formula>0</formula>
    </cfRule>
  </conditionalFormatting>
  <conditionalFormatting sqref="E141">
    <cfRule type="cellIs" dxfId="87" priority="98" stopIfTrue="1" operator="equal">
      <formula>0</formula>
    </cfRule>
  </conditionalFormatting>
  <conditionalFormatting sqref="E121:E123">
    <cfRule type="cellIs" dxfId="86" priority="102" stopIfTrue="1" operator="equal">
      <formula>0</formula>
    </cfRule>
  </conditionalFormatting>
  <conditionalFormatting sqref="E139">
    <cfRule type="cellIs" dxfId="85" priority="100" stopIfTrue="1" operator="equal">
      <formula>0</formula>
    </cfRule>
  </conditionalFormatting>
  <conditionalFormatting sqref="E143">
    <cfRule type="cellIs" dxfId="84" priority="99" stopIfTrue="1" operator="equal">
      <formula>0</formula>
    </cfRule>
  </conditionalFormatting>
  <conditionalFormatting sqref="E151">
    <cfRule type="cellIs" dxfId="83" priority="97" stopIfTrue="1" operator="equal">
      <formula>0</formula>
    </cfRule>
  </conditionalFormatting>
  <conditionalFormatting sqref="E159">
    <cfRule type="cellIs" dxfId="82" priority="96" stopIfTrue="1" operator="equal">
      <formula>0</formula>
    </cfRule>
  </conditionalFormatting>
  <conditionalFormatting sqref="E171 E169">
    <cfRule type="cellIs" dxfId="81" priority="95" stopIfTrue="1" operator="equal">
      <formula>0</formula>
    </cfRule>
  </conditionalFormatting>
  <conditionalFormatting sqref="E172">
    <cfRule type="cellIs" dxfId="80" priority="94" stopIfTrue="1" operator="equal">
      <formula>0</formula>
    </cfRule>
  </conditionalFormatting>
  <conditionalFormatting sqref="E168">
    <cfRule type="cellIs" dxfId="79" priority="93" stopIfTrue="1" operator="equal">
      <formula>0</formula>
    </cfRule>
  </conditionalFormatting>
  <conditionalFormatting sqref="E170">
    <cfRule type="cellIs" dxfId="78" priority="92" stopIfTrue="1" operator="equal">
      <formula>0</formula>
    </cfRule>
  </conditionalFormatting>
  <conditionalFormatting sqref="E181">
    <cfRule type="cellIs" dxfId="77" priority="91" stopIfTrue="1" operator="equal">
      <formula>0</formula>
    </cfRule>
  </conditionalFormatting>
  <conditionalFormatting sqref="E180">
    <cfRule type="cellIs" dxfId="76" priority="90" stopIfTrue="1" operator="equal">
      <formula>0</formula>
    </cfRule>
  </conditionalFormatting>
  <conditionalFormatting sqref="E182">
    <cfRule type="cellIs" dxfId="75" priority="89" stopIfTrue="1" operator="equal">
      <formula>0</formula>
    </cfRule>
  </conditionalFormatting>
  <conditionalFormatting sqref="E191:E196">
    <cfRule type="cellIs" dxfId="74" priority="88" stopIfTrue="1" operator="equal">
      <formula>0</formula>
    </cfRule>
  </conditionalFormatting>
  <conditionalFormatting sqref="E190">
    <cfRule type="cellIs" dxfId="73" priority="87" stopIfTrue="1" operator="equal">
      <formula>0</formula>
    </cfRule>
  </conditionalFormatting>
  <conditionalFormatting sqref="E211:E212">
    <cfRule type="cellIs" dxfId="72" priority="86" stopIfTrue="1" operator="equal">
      <formula>0</formula>
    </cfRule>
  </conditionalFormatting>
  <conditionalFormatting sqref="E213">
    <cfRule type="cellIs" dxfId="71" priority="85" stopIfTrue="1" operator="equal">
      <formula>0</formula>
    </cfRule>
  </conditionalFormatting>
  <conditionalFormatting sqref="E221">
    <cfRule type="cellIs" dxfId="70" priority="84" stopIfTrue="1" operator="equal">
      <formula>0</formula>
    </cfRule>
  </conditionalFormatting>
  <conditionalFormatting sqref="E235">
    <cfRule type="cellIs" dxfId="69" priority="83" stopIfTrue="1" operator="equal">
      <formula>0</formula>
    </cfRule>
  </conditionalFormatting>
  <conditionalFormatting sqref="E303 E307">
    <cfRule type="cellIs" dxfId="68" priority="78" stopIfTrue="1" operator="equal">
      <formula>0</formula>
    </cfRule>
  </conditionalFormatting>
  <conditionalFormatting sqref="E276:E277 E279">
    <cfRule type="cellIs" dxfId="67" priority="82" stopIfTrue="1" operator="equal">
      <formula>0</formula>
    </cfRule>
  </conditionalFormatting>
  <conditionalFormatting sqref="E288">
    <cfRule type="cellIs" dxfId="66" priority="79" stopIfTrue="1" operator="equal">
      <formula>0</formula>
    </cfRule>
  </conditionalFormatting>
  <conditionalFormatting sqref="E280">
    <cfRule type="cellIs" dxfId="65" priority="81" stopIfTrue="1" operator="equal">
      <formula>0</formula>
    </cfRule>
  </conditionalFormatting>
  <conditionalFormatting sqref="E278">
    <cfRule type="cellIs" dxfId="64" priority="80" stopIfTrue="1" operator="equal">
      <formula>0</formula>
    </cfRule>
  </conditionalFormatting>
  <conditionalFormatting sqref="E306">
    <cfRule type="cellIs" dxfId="63" priority="75" stopIfTrue="1" operator="equal">
      <formula>0</formula>
    </cfRule>
  </conditionalFormatting>
  <conditionalFormatting sqref="E302">
    <cfRule type="cellIs" dxfId="62" priority="77" stopIfTrue="1" operator="equal">
      <formula>0</formula>
    </cfRule>
  </conditionalFormatting>
  <conditionalFormatting sqref="E322">
    <cfRule type="cellIs" dxfId="61" priority="74" stopIfTrue="1" operator="equal">
      <formula>0</formula>
    </cfRule>
  </conditionalFormatting>
  <conditionalFormatting sqref="E310">
    <cfRule type="cellIs" dxfId="60" priority="76" stopIfTrue="1" operator="equal">
      <formula>0</formula>
    </cfRule>
  </conditionalFormatting>
  <conditionalFormatting sqref="E338">
    <cfRule type="cellIs" dxfId="59" priority="71" stopIfTrue="1" operator="equal">
      <formula>0</formula>
    </cfRule>
  </conditionalFormatting>
  <conditionalFormatting sqref="E337 E339 E341">
    <cfRule type="cellIs" dxfId="58" priority="73" stopIfTrue="1" operator="equal">
      <formula>0</formula>
    </cfRule>
  </conditionalFormatting>
  <conditionalFormatting sqref="E336">
    <cfRule type="cellIs" dxfId="57" priority="72" stopIfTrue="1" operator="equal">
      <formula>0</formula>
    </cfRule>
  </conditionalFormatting>
  <conditionalFormatting sqref="E342">
    <cfRule type="cellIs" dxfId="56" priority="69" stopIfTrue="1" operator="equal">
      <formula>0</formula>
    </cfRule>
  </conditionalFormatting>
  <conditionalFormatting sqref="E340">
    <cfRule type="cellIs" dxfId="55" priority="70" stopIfTrue="1" operator="equal">
      <formula>0</formula>
    </cfRule>
  </conditionalFormatting>
  <conditionalFormatting sqref="E5:F5">
    <cfRule type="cellIs" dxfId="54" priority="68" stopIfTrue="1" operator="equal">
      <formula>0</formula>
    </cfRule>
  </conditionalFormatting>
  <conditionalFormatting sqref="F72:G73">
    <cfRule type="cellIs" dxfId="53" priority="67" stopIfTrue="1" operator="equal">
      <formula>0</formula>
    </cfRule>
  </conditionalFormatting>
  <conditionalFormatting sqref="E72:E73">
    <cfRule type="cellIs" dxfId="52" priority="66" stopIfTrue="1" operator="equal">
      <formula>0</formula>
    </cfRule>
  </conditionalFormatting>
  <conditionalFormatting sqref="E77:G77 F76:G76">
    <cfRule type="cellIs" dxfId="51" priority="65" stopIfTrue="1" operator="equal">
      <formula>0</formula>
    </cfRule>
  </conditionalFormatting>
  <conditionalFormatting sqref="E76">
    <cfRule type="cellIs" dxfId="50" priority="64" stopIfTrue="1" operator="equal">
      <formula>0</formula>
    </cfRule>
  </conditionalFormatting>
  <conditionalFormatting sqref="E82:G82">
    <cfRule type="cellIs" dxfId="49" priority="63" stopIfTrue="1" operator="equal">
      <formula>0</formula>
    </cfRule>
  </conditionalFormatting>
  <conditionalFormatting sqref="E239:G239 E252:G253 E248:G248 G251 E245:G246">
    <cfRule type="cellIs" dxfId="48" priority="62" stopIfTrue="1" operator="equal">
      <formula>0</formula>
    </cfRule>
  </conditionalFormatting>
  <conditionalFormatting sqref="A254">
    <cfRule type="cellIs" dxfId="47" priority="60" stopIfTrue="1" operator="equal">
      <formula>0</formula>
    </cfRule>
  </conditionalFormatting>
  <conditionalFormatting sqref="E254:G254">
    <cfRule type="cellIs" dxfId="46" priority="61" stopIfTrue="1" operator="equal">
      <formula>0</formula>
    </cfRule>
  </conditionalFormatting>
  <conditionalFormatting sqref="F251">
    <cfRule type="cellIs" dxfId="45" priority="59" stopIfTrue="1" operator="equal">
      <formula>0</formula>
    </cfRule>
  </conditionalFormatting>
  <conditionalFormatting sqref="E251">
    <cfRule type="cellIs" dxfId="44" priority="58" stopIfTrue="1" operator="equal">
      <formula>0</formula>
    </cfRule>
  </conditionalFormatting>
  <conditionalFormatting sqref="E255:G256 E260:G261 E258:G258 G259">
    <cfRule type="cellIs" dxfId="43" priority="57" stopIfTrue="1" operator="equal">
      <formula>0</formula>
    </cfRule>
  </conditionalFormatting>
  <conditionalFormatting sqref="A262">
    <cfRule type="cellIs" dxfId="42" priority="55" stopIfTrue="1" operator="equal">
      <formula>0</formula>
    </cfRule>
  </conditionalFormatting>
  <conditionalFormatting sqref="E262:G262">
    <cfRule type="cellIs" dxfId="41" priority="56" stopIfTrue="1" operator="equal">
      <formula>0</formula>
    </cfRule>
  </conditionalFormatting>
  <conditionalFormatting sqref="F259">
    <cfRule type="cellIs" dxfId="40" priority="54" stopIfTrue="1" operator="equal">
      <formula>0</formula>
    </cfRule>
  </conditionalFormatting>
  <conditionalFormatting sqref="E259">
    <cfRule type="cellIs" dxfId="39" priority="53" stopIfTrue="1" operator="equal">
      <formula>0</formula>
    </cfRule>
  </conditionalFormatting>
  <conditionalFormatting sqref="E240:G240 E242:G243">
    <cfRule type="cellIs" dxfId="38" priority="52" stopIfTrue="1" operator="equal">
      <formula>0</formula>
    </cfRule>
  </conditionalFormatting>
  <conditionalFormatting sqref="A241">
    <cfRule type="cellIs" dxfId="37" priority="50" stopIfTrue="1" operator="equal">
      <formula>0</formula>
    </cfRule>
  </conditionalFormatting>
  <conditionalFormatting sqref="E241:G241">
    <cfRule type="cellIs" dxfId="36" priority="51" stopIfTrue="1" operator="equal">
      <formula>0</formula>
    </cfRule>
  </conditionalFormatting>
  <conditionalFormatting sqref="E244:G244">
    <cfRule type="cellIs" dxfId="35" priority="49" stopIfTrue="1" operator="equal">
      <formula>0</formula>
    </cfRule>
  </conditionalFormatting>
  <conditionalFormatting sqref="F311:G311">
    <cfRule type="cellIs" dxfId="34" priority="48" stopIfTrue="1" operator="equal">
      <formula>0</formula>
    </cfRule>
  </conditionalFormatting>
  <conditionalFormatting sqref="G312:G313">
    <cfRule type="cellIs" dxfId="33" priority="47" stopIfTrue="1" operator="equal">
      <formula>0</formula>
    </cfRule>
  </conditionalFormatting>
  <conditionalFormatting sqref="F312:F313">
    <cfRule type="cellIs" dxfId="32" priority="46" stopIfTrue="1" operator="equal">
      <formula>0</formula>
    </cfRule>
  </conditionalFormatting>
  <conditionalFormatting sqref="E311">
    <cfRule type="cellIs" dxfId="31" priority="45" stopIfTrue="1" operator="equal">
      <formula>0</formula>
    </cfRule>
  </conditionalFormatting>
  <conditionalFormatting sqref="E312:E313">
    <cfRule type="cellIs" dxfId="30" priority="44" stopIfTrue="1" operator="equal">
      <formula>0</formula>
    </cfRule>
  </conditionalFormatting>
  <conditionalFormatting sqref="E250:G250 G249">
    <cfRule type="cellIs" dxfId="29" priority="30" stopIfTrue="1" operator="equal">
      <formula>0</formula>
    </cfRule>
  </conditionalFormatting>
  <conditionalFormatting sqref="F249">
    <cfRule type="cellIs" dxfId="28" priority="29" stopIfTrue="1" operator="equal">
      <formula>0</formula>
    </cfRule>
  </conditionalFormatting>
  <conditionalFormatting sqref="E249">
    <cfRule type="cellIs" dxfId="27" priority="28" stopIfTrue="1" operator="equal">
      <formula>0</formula>
    </cfRule>
  </conditionalFormatting>
  <conditionalFormatting sqref="G308">
    <cfRule type="cellIs" dxfId="26" priority="27" stopIfTrue="1" operator="equal">
      <formula>0</formula>
    </cfRule>
  </conditionalFormatting>
  <conditionalFormatting sqref="F308">
    <cfRule type="cellIs" dxfId="25" priority="26" stopIfTrue="1" operator="equal">
      <formula>0</formula>
    </cfRule>
  </conditionalFormatting>
  <conditionalFormatting sqref="E308">
    <cfRule type="cellIs" dxfId="24" priority="25" stopIfTrue="1" operator="equal">
      <formula>0</formula>
    </cfRule>
  </conditionalFormatting>
  <conditionalFormatting sqref="F80:G80">
    <cfRule type="cellIs" dxfId="23" priority="37" stopIfTrue="1" operator="equal">
      <formula>0</formula>
    </cfRule>
  </conditionalFormatting>
  <conditionalFormatting sqref="E80">
    <cfRule type="cellIs" dxfId="22" priority="36" stopIfTrue="1" operator="equal">
      <formula>0</formula>
    </cfRule>
  </conditionalFormatting>
  <conditionalFormatting sqref="E79:G79">
    <cfRule type="cellIs" dxfId="21" priority="35" stopIfTrue="1" operator="equal">
      <formula>0</formula>
    </cfRule>
  </conditionalFormatting>
  <conditionalFormatting sqref="E78">
    <cfRule type="cellIs" dxfId="20" priority="34" stopIfTrue="1" operator="equal">
      <formula>0</formula>
    </cfRule>
  </conditionalFormatting>
  <conditionalFormatting sqref="G111 F110:G110">
    <cfRule type="cellIs" dxfId="19" priority="33" stopIfTrue="1" operator="equal">
      <formula>0</formula>
    </cfRule>
  </conditionalFormatting>
  <conditionalFormatting sqref="F111">
    <cfRule type="cellIs" dxfId="18" priority="32" stopIfTrue="1" operator="equal">
      <formula>0</formula>
    </cfRule>
  </conditionalFormatting>
  <conditionalFormatting sqref="E110:E111">
    <cfRule type="cellIs" dxfId="17" priority="31" stopIfTrue="1" operator="equal">
      <formula>0</formula>
    </cfRule>
  </conditionalFormatting>
  <conditionalFormatting sqref="G309">
    <cfRule type="cellIs" dxfId="16" priority="24" stopIfTrue="1" operator="equal">
      <formula>0</formula>
    </cfRule>
  </conditionalFormatting>
  <conditionalFormatting sqref="E309:F309">
    <cfRule type="cellIs" dxfId="15" priority="23" stopIfTrue="1" operator="equal">
      <formula>0</formula>
    </cfRule>
  </conditionalFormatting>
  <conditionalFormatting sqref="F305:G305">
    <cfRule type="cellIs" dxfId="14" priority="22" stopIfTrue="1" operator="equal">
      <formula>0</formula>
    </cfRule>
  </conditionalFormatting>
  <conditionalFormatting sqref="G304">
    <cfRule type="cellIs" dxfId="13" priority="21" stopIfTrue="1" operator="equal">
      <formula>0</formula>
    </cfRule>
  </conditionalFormatting>
  <conditionalFormatting sqref="F304">
    <cfRule type="cellIs" dxfId="12" priority="20" stopIfTrue="1" operator="equal">
      <formula>0</formula>
    </cfRule>
  </conditionalFormatting>
  <conditionalFormatting sqref="E305">
    <cfRule type="cellIs" dxfId="11" priority="19" stopIfTrue="1" operator="equal">
      <formula>0</formula>
    </cfRule>
  </conditionalFormatting>
  <conditionalFormatting sqref="E304">
    <cfRule type="cellIs" dxfId="10" priority="18" stopIfTrue="1" operator="equal">
      <formula>0</formula>
    </cfRule>
  </conditionalFormatting>
  <conditionalFormatting sqref="F320">
    <cfRule type="cellIs" dxfId="9" priority="17" stopIfTrue="1" operator="equal">
      <formula>0</formula>
    </cfRule>
  </conditionalFormatting>
  <conditionalFormatting sqref="E321">
    <cfRule type="cellIs" dxfId="8" priority="14" stopIfTrue="1" operator="equal">
      <formula>0</formula>
    </cfRule>
  </conditionalFormatting>
  <conditionalFormatting sqref="E320">
    <cfRule type="cellIs" dxfId="7" priority="16" stopIfTrue="1" operator="equal">
      <formula>0</formula>
    </cfRule>
  </conditionalFormatting>
  <conditionalFormatting sqref="F321">
    <cfRule type="cellIs" dxfId="6" priority="15" stopIfTrue="1" operator="equal">
      <formula>0</formula>
    </cfRule>
  </conditionalFormatting>
  <conditionalFormatting sqref="E91:G92 F89:G89">
    <cfRule type="cellIs" dxfId="5" priority="13" stopIfTrue="1" operator="equal">
      <formula>0</formula>
    </cfRule>
  </conditionalFormatting>
  <conditionalFormatting sqref="E87:G87">
    <cfRule type="cellIs" dxfId="4" priority="12" stopIfTrue="1" operator="equal">
      <formula>0</formula>
    </cfRule>
  </conditionalFormatting>
  <conditionalFormatting sqref="E89">
    <cfRule type="cellIs" dxfId="3" priority="11" stopIfTrue="1" operator="equal">
      <formula>0</formula>
    </cfRule>
  </conditionalFormatting>
  <conditionalFormatting sqref="F88:G88">
    <cfRule type="cellIs" dxfId="2" priority="9" stopIfTrue="1" operator="equal">
      <formula>0</formula>
    </cfRule>
  </conditionalFormatting>
  <conditionalFormatting sqref="E88">
    <cfRule type="cellIs" dxfId="1" priority="8" stopIfTrue="1" operator="equal">
      <formula>0</formula>
    </cfRule>
  </conditionalFormatting>
  <conditionalFormatting sqref="E90:G90">
    <cfRule type="cellIs" dxfId="0" priority="5" stopIfTrue="1" operator="equal">
      <formula>0</formula>
    </cfRule>
  </conditionalFormatting>
  <pageMargins left="0.74803149606299213" right="0.74803149606299213" top="0.78740157480314965" bottom="0.78740157480314965" header="0.23622047244094491" footer="0.23622047244094491"/>
  <pageSetup paperSize="9" scale="91" firstPageNumber="0" orientation="portrait" r:id="rId1"/>
  <headerFooter alignWithMargins="0">
    <oddHeader>&amp;L&amp;"-,Krepko"&amp;12          STANDARD d.o.o.&amp;C&amp;"-,Običajno"&amp;12št. načrta:&amp;"-,Krepko" 46/2017-IN&amp;R&amp;"-,Običajno"&amp;12stran:&amp;"-,Krepko"&amp;P/&amp;N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31</vt:i4>
      </vt:variant>
    </vt:vector>
  </HeadingPairs>
  <TitlesOfParts>
    <vt:vector size="34" baseType="lpstr">
      <vt:lpstr>REKAPITULACIJA</vt:lpstr>
      <vt:lpstr>INTERVENCIJSKI_PRIKLJUČEK</vt:lpstr>
      <vt:lpstr>NEINTERVENCIJSKI_PRIKLJUČEK</vt:lpstr>
      <vt:lpstr>INTERVENCIJSKI_PRIKLJUČEK!_Toc100454082</vt:lpstr>
      <vt:lpstr>NEINTERVENCIJSKI_PRIKLJUČEK!_Toc100454082</vt:lpstr>
      <vt:lpstr>INTERVENCIJSKI_PRIKLJUČEK!_Toc103400914</vt:lpstr>
      <vt:lpstr>NEINTERVENCIJSKI_PRIKLJUČEK!_Toc103400914</vt:lpstr>
      <vt:lpstr>INTERVENCIJSKI_PRIKLJUČEK!_Toc103495602</vt:lpstr>
      <vt:lpstr>NEINTERVENCIJSKI_PRIKLJUČEK!_Toc103495602</vt:lpstr>
      <vt:lpstr>INTERVENCIJSKI_PRIKLJUČEK!_Toc103495603</vt:lpstr>
      <vt:lpstr>NEINTERVENCIJSKI_PRIKLJUČEK!_Toc103495603</vt:lpstr>
      <vt:lpstr>INTERVENCIJSKI_PRIKLJUČEK!_Toc117392610</vt:lpstr>
      <vt:lpstr>NEINTERVENCIJSKI_PRIKLJUČEK!_Toc117392610</vt:lpstr>
      <vt:lpstr>INTERVENCIJSKI_PRIKLJUČEK!_Toc117475170</vt:lpstr>
      <vt:lpstr>NEINTERVENCIJSKI_PRIKLJUČEK!_Toc117475170</vt:lpstr>
      <vt:lpstr>INTERVENCIJSKI_PRIKLJUČEK!_Toc92683853</vt:lpstr>
      <vt:lpstr>NEINTERVENCIJSKI_PRIKLJUČEK!_Toc92683853</vt:lpstr>
      <vt:lpstr>INTERVENCIJSKI_PRIKLJUČEK!_Toc92683857</vt:lpstr>
      <vt:lpstr>NEINTERVENCIJSKI_PRIKLJUČEK!_Toc92683857</vt:lpstr>
      <vt:lpstr>INTERVENCIJSKI_PRIKLJUČEK!_Toc92683860</vt:lpstr>
      <vt:lpstr>NEINTERVENCIJSKI_PRIKLJUČEK!_Toc92683860</vt:lpstr>
      <vt:lpstr>INTERVENCIJSKI_PRIKLJUČEK!_Toc92683861</vt:lpstr>
      <vt:lpstr>NEINTERVENCIJSKI_PRIKLJUČEK!_Toc92683861</vt:lpstr>
      <vt:lpstr>INTERVENCIJSKI_PRIKLJUČEK!_Toc92683867</vt:lpstr>
      <vt:lpstr>NEINTERVENCIJSKI_PRIKLJUČEK!_Toc92683867</vt:lpstr>
      <vt:lpstr>INTERVENCIJSKI_PRIKLJUČEK!_Toc92683917</vt:lpstr>
      <vt:lpstr>NEINTERVENCIJSKI_PRIKLJUČEK!_Toc92683917</vt:lpstr>
      <vt:lpstr>INTERVENCIJSKI_PRIKLJUČEK!Področje_tiskanja</vt:lpstr>
      <vt:lpstr>NEINTERVENCIJSKI_PRIKLJUČEK!Področje_tiskanja</vt:lpstr>
      <vt:lpstr>INTERVENCIJSKI_PRIKLJUČEK!Print_Area</vt:lpstr>
      <vt:lpstr>NEINTERVENCIJSKI_PRIKLJUČEK!Print_Area</vt:lpstr>
      <vt:lpstr>REKAPITULACIJA!Print_Area</vt:lpstr>
      <vt:lpstr>INTERVENCIJSKI_PRIKLJUČEK!Print_Titles</vt:lpstr>
      <vt:lpstr>NEINTERVENCIJSKI_PRIKLJUČEK!Print_Titles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Polona Jerše Kostadinoska</cp:lastModifiedBy>
  <cp:lastPrinted>2018-06-01T11:57:23Z</cp:lastPrinted>
  <dcterms:created xsi:type="dcterms:W3CDTF">2008-11-30T18:01:58Z</dcterms:created>
  <dcterms:modified xsi:type="dcterms:W3CDTF">2019-01-30T16:15:40Z</dcterms:modified>
</cp:coreProperties>
</file>