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Andrej\GJS 2019\"/>
    </mc:Choice>
  </mc:AlternateContent>
  <bookViews>
    <workbookView xWindow="0" yWindow="0" windowWidth="28800" windowHeight="12345" activeTab="2"/>
  </bookViews>
  <sheets>
    <sheet name="2019-2020" sheetId="5" r:id="rId1"/>
    <sheet name="2019" sheetId="1" r:id="rId2"/>
    <sheet name="2020" sheetId="6" r:id="rId3"/>
  </sheets>
  <definedNames>
    <definedName name="_xlnm.Print_Area" localSheetId="1">'2019'!$B$1:$L$315</definedName>
    <definedName name="_xlnm.Print_Area" localSheetId="0">'2019-2020'!$A$1:$I$14</definedName>
    <definedName name="_xlnm.Print_Area" localSheetId="2">'2020'!$B$1:$L$312</definedName>
  </definedNames>
  <calcPr calcId="162913"/>
</workbook>
</file>

<file path=xl/calcChain.xml><?xml version="1.0" encoding="utf-8"?>
<calcChain xmlns="http://schemas.openxmlformats.org/spreadsheetml/2006/main">
  <c r="H8" i="5" l="1"/>
  <c r="G8" i="5"/>
  <c r="H6" i="5"/>
  <c r="G6" i="5"/>
  <c r="H5" i="5"/>
  <c r="G5" i="5"/>
  <c r="K279" i="1" l="1"/>
  <c r="L266" i="1"/>
  <c r="L268" i="1" s="1"/>
  <c r="L285" i="1" s="1"/>
  <c r="K266" i="1"/>
  <c r="K268" i="1" s="1"/>
  <c r="K285" i="1" s="1"/>
  <c r="L258" i="1"/>
  <c r="K258" i="1"/>
  <c r="L257" i="1"/>
  <c r="K257" i="1"/>
  <c r="L256" i="1"/>
  <c r="K256" i="1"/>
  <c r="L252" i="1"/>
  <c r="K252" i="1"/>
  <c r="L251" i="1"/>
  <c r="L253" i="1" s="1"/>
  <c r="K251" i="1"/>
  <c r="K253" i="1" s="1"/>
  <c r="L250" i="1"/>
  <c r="K250" i="1"/>
  <c r="L246" i="1"/>
  <c r="K246" i="1"/>
  <c r="L245" i="1"/>
  <c r="L247" i="1" s="1"/>
  <c r="K245" i="1"/>
  <c r="K247" i="1" s="1"/>
  <c r="L244" i="1"/>
  <c r="K244" i="1"/>
  <c r="L240" i="1"/>
  <c r="K240" i="1"/>
  <c r="L239" i="1"/>
  <c r="L241" i="1" s="1"/>
  <c r="K239" i="1"/>
  <c r="L238" i="1"/>
  <c r="K238" i="1"/>
  <c r="L235" i="1"/>
  <c r="L234" i="1"/>
  <c r="K234" i="1"/>
  <c r="K235" i="1" s="1"/>
  <c r="L225" i="1"/>
  <c r="K225" i="1"/>
  <c r="L224" i="1"/>
  <c r="K224" i="1"/>
  <c r="L220" i="1"/>
  <c r="K220" i="1"/>
  <c r="L219" i="1"/>
  <c r="K219" i="1"/>
  <c r="K221" i="1" s="1"/>
  <c r="L212" i="1"/>
  <c r="K212" i="1"/>
  <c r="L211" i="1"/>
  <c r="K211" i="1"/>
  <c r="L210" i="1"/>
  <c r="K210" i="1"/>
  <c r="L209" i="1"/>
  <c r="K209" i="1"/>
  <c r="L208" i="1"/>
  <c r="L214" i="1" s="1"/>
  <c r="L282" i="1" s="1"/>
  <c r="K208" i="1"/>
  <c r="L201" i="1"/>
  <c r="L203" i="1" s="1"/>
  <c r="L281" i="1" s="1"/>
  <c r="K201" i="1"/>
  <c r="K203" i="1" s="1"/>
  <c r="K281" i="1" s="1"/>
  <c r="L193" i="1"/>
  <c r="L195" i="1" s="1"/>
  <c r="L280" i="1" s="1"/>
  <c r="K193" i="1"/>
  <c r="K195" i="1" s="1"/>
  <c r="K280" i="1" s="1"/>
  <c r="L185" i="1"/>
  <c r="L187" i="1" s="1"/>
  <c r="L279" i="1" s="1"/>
  <c r="K185" i="1"/>
  <c r="K187" i="1" s="1"/>
  <c r="L174" i="1"/>
  <c r="K174" i="1"/>
  <c r="L173" i="1"/>
  <c r="K173" i="1"/>
  <c r="L172" i="1"/>
  <c r="L175" i="1" s="1"/>
  <c r="K172" i="1"/>
  <c r="L169" i="1"/>
  <c r="K169" i="1"/>
  <c r="L168" i="1"/>
  <c r="K168" i="1"/>
  <c r="L167" i="1"/>
  <c r="K167" i="1"/>
  <c r="L166" i="1"/>
  <c r="K166" i="1"/>
  <c r="L165" i="1"/>
  <c r="K165" i="1"/>
  <c r="K170" i="1" s="1"/>
  <c r="L161" i="1"/>
  <c r="K161" i="1"/>
  <c r="L160" i="1"/>
  <c r="K160" i="1"/>
  <c r="L159" i="1"/>
  <c r="L162" i="1" s="1"/>
  <c r="K159" i="1"/>
  <c r="K162" i="1" s="1"/>
  <c r="K153" i="1"/>
  <c r="L152" i="1"/>
  <c r="L153" i="1" s="1"/>
  <c r="K152" i="1"/>
  <c r="K150" i="1"/>
  <c r="K155" i="1" s="1"/>
  <c r="L149" i="1"/>
  <c r="L150" i="1" s="1"/>
  <c r="K149" i="1"/>
  <c r="L141" i="1"/>
  <c r="L143" i="1" s="1"/>
  <c r="L277" i="1" s="1"/>
  <c r="K141" i="1"/>
  <c r="K143" i="1" s="1"/>
  <c r="K277" i="1" s="1"/>
  <c r="L130" i="1"/>
  <c r="K130" i="1"/>
  <c r="L129" i="1"/>
  <c r="L131" i="1" s="1"/>
  <c r="K129" i="1"/>
  <c r="L128" i="1"/>
  <c r="K128" i="1"/>
  <c r="L124" i="1"/>
  <c r="K124" i="1"/>
  <c r="L123" i="1"/>
  <c r="L125" i="1" s="1"/>
  <c r="K123" i="1"/>
  <c r="K125" i="1" s="1"/>
  <c r="L116" i="1"/>
  <c r="K116" i="1"/>
  <c r="L115" i="1"/>
  <c r="K115" i="1"/>
  <c r="K117" i="1" s="1"/>
  <c r="L114" i="1"/>
  <c r="K114" i="1"/>
  <c r="L111" i="1"/>
  <c r="K111" i="1"/>
  <c r="L110" i="1"/>
  <c r="K110" i="1"/>
  <c r="L109" i="1"/>
  <c r="K109" i="1"/>
  <c r="L108" i="1"/>
  <c r="K108" i="1"/>
  <c r="L107" i="1"/>
  <c r="K107" i="1"/>
  <c r="L103" i="1"/>
  <c r="K103" i="1"/>
  <c r="L102" i="1"/>
  <c r="K102" i="1"/>
  <c r="K104" i="1" s="1"/>
  <c r="L101" i="1"/>
  <c r="K101" i="1"/>
  <c r="L89" i="1"/>
  <c r="K89" i="1"/>
  <c r="L88" i="1"/>
  <c r="K88" i="1"/>
  <c r="L87" i="1"/>
  <c r="K87" i="1"/>
  <c r="L86" i="1"/>
  <c r="L90" i="1" s="1"/>
  <c r="L92" i="1" s="1"/>
  <c r="K86" i="1"/>
  <c r="L79" i="1"/>
  <c r="K79" i="1"/>
  <c r="L78" i="1"/>
  <c r="L80" i="1" s="1"/>
  <c r="K78" i="1"/>
  <c r="L77" i="1"/>
  <c r="K77" i="1"/>
  <c r="L73" i="1"/>
  <c r="K73" i="1"/>
  <c r="L72" i="1"/>
  <c r="K72" i="1"/>
  <c r="L71" i="1"/>
  <c r="K71" i="1"/>
  <c r="L70" i="1"/>
  <c r="L74" i="1" s="1"/>
  <c r="K70" i="1"/>
  <c r="K74" i="1" s="1"/>
  <c r="L69" i="1"/>
  <c r="K69" i="1"/>
  <c r="L65" i="1"/>
  <c r="K65" i="1"/>
  <c r="L64" i="1"/>
  <c r="L66" i="1" s="1"/>
  <c r="K64" i="1"/>
  <c r="L63" i="1"/>
  <c r="K63" i="1"/>
  <c r="L54" i="1"/>
  <c r="K54" i="1"/>
  <c r="L53" i="1"/>
  <c r="K53" i="1"/>
  <c r="L52" i="1"/>
  <c r="K52" i="1"/>
  <c r="K55" i="1" s="1"/>
  <c r="K57" i="1" s="1"/>
  <c r="K274" i="1" s="1"/>
  <c r="L41" i="1"/>
  <c r="K41" i="1"/>
  <c r="L40" i="1"/>
  <c r="K40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24" i="1"/>
  <c r="K24" i="1"/>
  <c r="L23" i="1"/>
  <c r="K23" i="1"/>
  <c r="L22" i="1"/>
  <c r="K22" i="1"/>
  <c r="L18" i="1"/>
  <c r="K18" i="1"/>
  <c r="L17" i="1"/>
  <c r="K17" i="1"/>
  <c r="L16" i="1"/>
  <c r="K16" i="1"/>
  <c r="L15" i="1"/>
  <c r="L19" i="1" s="1"/>
  <c r="K15" i="1"/>
  <c r="L11" i="1"/>
  <c r="K11" i="1"/>
  <c r="L10" i="1"/>
  <c r="K10" i="1"/>
  <c r="K12" i="1" s="1"/>
  <c r="L9" i="1"/>
  <c r="K9" i="1"/>
  <c r="L244" i="6"/>
  <c r="L247" i="6" s="1"/>
  <c r="L245" i="6"/>
  <c r="L246" i="6"/>
  <c r="L220" i="6"/>
  <c r="K220" i="6"/>
  <c r="K259" i="1" l="1"/>
  <c r="K261" i="1" s="1"/>
  <c r="K284" i="1" s="1"/>
  <c r="L259" i="1"/>
  <c r="K241" i="1"/>
  <c r="L227" i="1"/>
  <c r="L221" i="1"/>
  <c r="K214" i="1"/>
  <c r="K282" i="1" s="1"/>
  <c r="K175" i="1"/>
  <c r="K177" i="1" s="1"/>
  <c r="K179" i="1" s="1"/>
  <c r="K278" i="1" s="1"/>
  <c r="L170" i="1"/>
  <c r="L177" i="1" s="1"/>
  <c r="L155" i="1"/>
  <c r="K131" i="1"/>
  <c r="K133" i="1" s="1"/>
  <c r="L117" i="1"/>
  <c r="K112" i="1"/>
  <c r="K119" i="1" s="1"/>
  <c r="L112" i="1"/>
  <c r="L104" i="1"/>
  <c r="K90" i="1"/>
  <c r="K92" i="1" s="1"/>
  <c r="K80" i="1"/>
  <c r="L82" i="1"/>
  <c r="L94" i="1" s="1"/>
  <c r="L275" i="1" s="1"/>
  <c r="K66" i="1"/>
  <c r="L55" i="1"/>
  <c r="L57" i="1" s="1"/>
  <c r="L274" i="1" s="1"/>
  <c r="K42" i="1"/>
  <c r="L42" i="1"/>
  <c r="K38" i="1"/>
  <c r="L38" i="1"/>
  <c r="L44" i="1" s="1"/>
  <c r="K25" i="1"/>
  <c r="L25" i="1"/>
  <c r="L12" i="1"/>
  <c r="L27" i="1" s="1"/>
  <c r="L133" i="1"/>
  <c r="K227" i="1"/>
  <c r="K229" i="1" s="1"/>
  <c r="K283" i="1" s="1"/>
  <c r="L261" i="1"/>
  <c r="L284" i="1" s="1"/>
  <c r="K19" i="1"/>
  <c r="L119" i="1"/>
  <c r="L135" i="1" s="1"/>
  <c r="L276" i="1" s="1"/>
  <c r="K257" i="6"/>
  <c r="L257" i="6"/>
  <c r="K258" i="6"/>
  <c r="L258" i="6"/>
  <c r="K251" i="6"/>
  <c r="L251" i="6"/>
  <c r="K252" i="6"/>
  <c r="L252" i="6"/>
  <c r="K245" i="6"/>
  <c r="K246" i="6"/>
  <c r="L239" i="6"/>
  <c r="K239" i="6"/>
  <c r="L240" i="6"/>
  <c r="L238" i="6"/>
  <c r="K240" i="6"/>
  <c r="L256" i="6"/>
  <c r="L259" i="6" s="1"/>
  <c r="K256" i="6"/>
  <c r="K259" i="6" s="1"/>
  <c r="L250" i="6"/>
  <c r="L253" i="6" s="1"/>
  <c r="K250" i="6"/>
  <c r="K244" i="6"/>
  <c r="K238" i="6"/>
  <c r="K241" i="6" s="1"/>
  <c r="K253" i="6" l="1"/>
  <c r="K247" i="6"/>
  <c r="L241" i="6"/>
  <c r="L229" i="1"/>
  <c r="L283" i="1" s="1"/>
  <c r="L179" i="1"/>
  <c r="L278" i="1" s="1"/>
  <c r="K135" i="1"/>
  <c r="K276" i="1" s="1"/>
  <c r="K82" i="1"/>
  <c r="K94" i="1" s="1"/>
  <c r="K275" i="1" s="1"/>
  <c r="L46" i="1"/>
  <c r="L273" i="1" s="1"/>
  <c r="K44" i="1"/>
  <c r="K27" i="1"/>
  <c r="K46" i="1" s="1"/>
  <c r="K273" i="1" s="1"/>
  <c r="L266" i="6"/>
  <c r="L268" i="6" s="1"/>
  <c r="L285" i="6" s="1"/>
  <c r="K266" i="6"/>
  <c r="K268" i="6" s="1"/>
  <c r="K285" i="6" s="1"/>
  <c r="L234" i="6"/>
  <c r="K234" i="6"/>
  <c r="L225" i="6"/>
  <c r="K225" i="6"/>
  <c r="L224" i="6"/>
  <c r="K224" i="6"/>
  <c r="L219" i="6"/>
  <c r="L221" i="6" s="1"/>
  <c r="K219" i="6"/>
  <c r="K221" i="6" s="1"/>
  <c r="L212" i="6"/>
  <c r="K212" i="6"/>
  <c r="L211" i="6"/>
  <c r="K211" i="6"/>
  <c r="L210" i="6"/>
  <c r="K210" i="6"/>
  <c r="L209" i="6"/>
  <c r="K209" i="6"/>
  <c r="L208" i="6"/>
  <c r="K208" i="6"/>
  <c r="L201" i="6"/>
  <c r="L203" i="6" s="1"/>
  <c r="L281" i="6" s="1"/>
  <c r="K201" i="6"/>
  <c r="K203" i="6" s="1"/>
  <c r="K281" i="6" s="1"/>
  <c r="L193" i="6"/>
  <c r="L195" i="6" s="1"/>
  <c r="L280" i="6" s="1"/>
  <c r="K193" i="6"/>
  <c r="K195" i="6" s="1"/>
  <c r="K280" i="6" s="1"/>
  <c r="L185" i="6"/>
  <c r="L187" i="6" s="1"/>
  <c r="L279" i="6" s="1"/>
  <c r="K185" i="6"/>
  <c r="K187" i="6" s="1"/>
  <c r="K279" i="6" s="1"/>
  <c r="L174" i="6"/>
  <c r="K174" i="6"/>
  <c r="L173" i="6"/>
  <c r="K173" i="6"/>
  <c r="L172" i="6"/>
  <c r="K172" i="6"/>
  <c r="L169" i="6"/>
  <c r="K169" i="6"/>
  <c r="L168" i="6"/>
  <c r="K168" i="6"/>
  <c r="L167" i="6"/>
  <c r="K167" i="6"/>
  <c r="L166" i="6"/>
  <c r="K166" i="6"/>
  <c r="L165" i="6"/>
  <c r="K165" i="6"/>
  <c r="L161" i="6"/>
  <c r="K161" i="6"/>
  <c r="L160" i="6"/>
  <c r="K160" i="6"/>
  <c r="L159" i="6"/>
  <c r="K159" i="6"/>
  <c r="L152" i="6"/>
  <c r="L153" i="6" s="1"/>
  <c r="K152" i="6"/>
  <c r="K153" i="6" s="1"/>
  <c r="L149" i="6"/>
  <c r="L150" i="6" s="1"/>
  <c r="K149" i="6"/>
  <c r="K150" i="6" s="1"/>
  <c r="L141" i="6"/>
  <c r="L143" i="6" s="1"/>
  <c r="L277" i="6" s="1"/>
  <c r="K141" i="6"/>
  <c r="K143" i="6" s="1"/>
  <c r="K277" i="6" s="1"/>
  <c r="L130" i="6"/>
  <c r="K130" i="6"/>
  <c r="L129" i="6"/>
  <c r="K129" i="6"/>
  <c r="L128" i="6"/>
  <c r="K128" i="6"/>
  <c r="L124" i="6"/>
  <c r="K124" i="6"/>
  <c r="L123" i="6"/>
  <c r="K123" i="6"/>
  <c r="L116" i="6"/>
  <c r="K116" i="6"/>
  <c r="L115" i="6"/>
  <c r="K115" i="6"/>
  <c r="L114" i="6"/>
  <c r="K114" i="6"/>
  <c r="L111" i="6"/>
  <c r="K111" i="6"/>
  <c r="L110" i="6"/>
  <c r="K110" i="6"/>
  <c r="L109" i="6"/>
  <c r="K109" i="6"/>
  <c r="L108" i="6"/>
  <c r="K108" i="6"/>
  <c r="L107" i="6"/>
  <c r="K107" i="6"/>
  <c r="L103" i="6"/>
  <c r="K103" i="6"/>
  <c r="L102" i="6"/>
  <c r="K102" i="6"/>
  <c r="L101" i="6"/>
  <c r="K101" i="6"/>
  <c r="L89" i="6"/>
  <c r="K89" i="6"/>
  <c r="L88" i="6"/>
  <c r="K88" i="6"/>
  <c r="L87" i="6"/>
  <c r="K87" i="6"/>
  <c r="L86" i="6"/>
  <c r="K86" i="6"/>
  <c r="L79" i="6"/>
  <c r="K79" i="6"/>
  <c r="L78" i="6"/>
  <c r="K78" i="6"/>
  <c r="L77" i="6"/>
  <c r="K77" i="6"/>
  <c r="L73" i="6"/>
  <c r="K73" i="6"/>
  <c r="L72" i="6"/>
  <c r="K72" i="6"/>
  <c r="L71" i="6"/>
  <c r="K71" i="6"/>
  <c r="L70" i="6"/>
  <c r="K70" i="6"/>
  <c r="L69" i="6"/>
  <c r="K69" i="6"/>
  <c r="L65" i="6"/>
  <c r="K65" i="6"/>
  <c r="L64" i="6"/>
  <c r="K64" i="6"/>
  <c r="L63" i="6"/>
  <c r="K63" i="6"/>
  <c r="L54" i="6"/>
  <c r="K54" i="6"/>
  <c r="L53" i="6"/>
  <c r="K53" i="6"/>
  <c r="L52" i="6"/>
  <c r="K52" i="6"/>
  <c r="L41" i="6"/>
  <c r="K41" i="6"/>
  <c r="L40" i="6"/>
  <c r="K40" i="6"/>
  <c r="L37" i="6"/>
  <c r="K37" i="6"/>
  <c r="L36" i="6"/>
  <c r="K36" i="6"/>
  <c r="L35" i="6"/>
  <c r="K35" i="6"/>
  <c r="L34" i="6"/>
  <c r="K34" i="6"/>
  <c r="L33" i="6"/>
  <c r="K33" i="6"/>
  <c r="L32" i="6"/>
  <c r="K32" i="6"/>
  <c r="L31" i="6"/>
  <c r="K31" i="6"/>
  <c r="L24" i="6"/>
  <c r="K24" i="6"/>
  <c r="L23" i="6"/>
  <c r="K23" i="6"/>
  <c r="L22" i="6"/>
  <c r="K22" i="6"/>
  <c r="L18" i="6"/>
  <c r="K18" i="6"/>
  <c r="L17" i="6"/>
  <c r="K17" i="6"/>
  <c r="L16" i="6"/>
  <c r="K16" i="6"/>
  <c r="L15" i="6"/>
  <c r="K15" i="6"/>
  <c r="L11" i="6"/>
  <c r="K11" i="6"/>
  <c r="L10" i="6"/>
  <c r="K10" i="6"/>
  <c r="L9" i="6"/>
  <c r="K9" i="6"/>
  <c r="K235" i="6" l="1"/>
  <c r="K261" i="6" s="1"/>
  <c r="K284" i="6" s="1"/>
  <c r="L235" i="6"/>
  <c r="L261" i="6" s="1"/>
  <c r="L284" i="6" s="1"/>
  <c r="L286" i="1"/>
  <c r="K286" i="1"/>
  <c r="K55" i="6"/>
  <c r="K57" i="6" s="1"/>
  <c r="K274" i="6" s="1"/>
  <c r="L42" i="6"/>
  <c r="K227" i="6"/>
  <c r="K229" i="6" s="1"/>
  <c r="K283" i="6" s="1"/>
  <c r="L155" i="6"/>
  <c r="K90" i="6"/>
  <c r="K92" i="6" s="1"/>
  <c r="K131" i="6"/>
  <c r="K175" i="6"/>
  <c r="L227" i="6"/>
  <c r="L229" i="6" s="1"/>
  <c r="L283" i="6" s="1"/>
  <c r="K19" i="6"/>
  <c r="L19" i="6"/>
  <c r="L55" i="6"/>
  <c r="L57" i="6" s="1"/>
  <c r="L274" i="6" s="1"/>
  <c r="L175" i="6"/>
  <c r="K214" i="6"/>
  <c r="K282" i="6" s="1"/>
  <c r="K66" i="6"/>
  <c r="L25" i="6"/>
  <c r="L125" i="6"/>
  <c r="L12" i="6"/>
  <c r="K12" i="6"/>
  <c r="K42" i="6"/>
  <c r="K112" i="6"/>
  <c r="K125" i="6"/>
  <c r="L214" i="6"/>
  <c r="L282" i="6" s="1"/>
  <c r="L112" i="6"/>
  <c r="K170" i="6"/>
  <c r="L162" i="6"/>
  <c r="L170" i="6"/>
  <c r="L104" i="6"/>
  <c r="K74" i="6"/>
  <c r="K104" i="6"/>
  <c r="K162" i="6"/>
  <c r="K38" i="6"/>
  <c r="L38" i="6"/>
  <c r="L66" i="6"/>
  <c r="L74" i="6"/>
  <c r="L131" i="6"/>
  <c r="L117" i="6"/>
  <c r="K117" i="6"/>
  <c r="L80" i="6"/>
  <c r="K80" i="6"/>
  <c r="L90" i="6"/>
  <c r="L92" i="6" s="1"/>
  <c r="K25" i="6"/>
  <c r="K155" i="6"/>
  <c r="L133" i="6" l="1"/>
  <c r="L44" i="6"/>
  <c r="L177" i="6"/>
  <c r="L179" i="6" s="1"/>
  <c r="L278" i="6" s="1"/>
  <c r="L27" i="6"/>
  <c r="K82" i="6"/>
  <c r="K94" i="6" s="1"/>
  <c r="K275" i="6" s="1"/>
  <c r="L119" i="6"/>
  <c r="K119" i="6"/>
  <c r="K44" i="6"/>
  <c r="K177" i="6"/>
  <c r="K179" i="6" s="1"/>
  <c r="K278" i="6" s="1"/>
  <c r="K27" i="6"/>
  <c r="K133" i="6"/>
  <c r="L82" i="6"/>
  <c r="L94" i="6" s="1"/>
  <c r="L275" i="6" s="1"/>
  <c r="L135" i="6" l="1"/>
  <c r="L276" i="6" s="1"/>
  <c r="L46" i="6"/>
  <c r="L273" i="6" s="1"/>
  <c r="K46" i="6"/>
  <c r="K273" i="6" s="1"/>
  <c r="K135" i="6"/>
  <c r="K276" i="6" s="1"/>
  <c r="L286" i="6" l="1"/>
  <c r="K286" i="6"/>
</calcChain>
</file>

<file path=xl/sharedStrings.xml><?xml version="1.0" encoding="utf-8"?>
<sst xmlns="http://schemas.openxmlformats.org/spreadsheetml/2006/main" count="823" uniqueCount="157">
  <si>
    <t>sadike</t>
  </si>
  <si>
    <t>saditev enoletnic</t>
  </si>
  <si>
    <t>a)</t>
  </si>
  <si>
    <t>b)</t>
  </si>
  <si>
    <t>c)</t>
  </si>
  <si>
    <t>odstranjevanje plevela</t>
  </si>
  <si>
    <t>dognojevanje</t>
  </si>
  <si>
    <t>zalivanje</t>
  </si>
  <si>
    <t xml:space="preserve">čebulnice </t>
  </si>
  <si>
    <t>Spomladansko obrezovanje vrtnic</t>
  </si>
  <si>
    <t xml:space="preserve">Gnojenje </t>
  </si>
  <si>
    <t>VRTNICE</t>
  </si>
  <si>
    <t>Jesensko obsutje in priprava na zimovanje</t>
  </si>
  <si>
    <t>1 x Škropljenje z pesticidi in fungicidi</t>
  </si>
  <si>
    <t>Spomladansko dodajanje lubja po potrebi</t>
  </si>
  <si>
    <t>LOVORIKOVCI</t>
  </si>
  <si>
    <t>Spomladansko gnojenje</t>
  </si>
  <si>
    <t>založno gnojenje in substrat</t>
  </si>
  <si>
    <t>m2</t>
  </si>
  <si>
    <t>saditev čebulnic</t>
  </si>
  <si>
    <t>ur</t>
  </si>
  <si>
    <t>Oskrba nasada med letom:</t>
  </si>
  <si>
    <t>Spomladanska ureditev:</t>
  </si>
  <si>
    <t>korekturna rez</t>
  </si>
  <si>
    <t>pletje</t>
  </si>
  <si>
    <t>gnojenje</t>
  </si>
  <si>
    <t>dodajanje lubja</t>
  </si>
  <si>
    <t>Spomladanska ureditev</t>
  </si>
  <si>
    <t>SKUPAJ C.1.:</t>
  </si>
  <si>
    <t>D.1.1.</t>
  </si>
  <si>
    <t>SKUPAJ D.1.1.</t>
  </si>
  <si>
    <t>D.1.2.</t>
  </si>
  <si>
    <t>SKUPAJ D.1.2.</t>
  </si>
  <si>
    <t>SKUPAJ B:</t>
  </si>
  <si>
    <t>SKUPAJ F.1.</t>
  </si>
  <si>
    <t>SKUPAJ F.2.</t>
  </si>
  <si>
    <t>H. T3 - PEŠPOT OB PŠATI</t>
  </si>
  <si>
    <t>K.2.</t>
  </si>
  <si>
    <t>C</t>
  </si>
  <si>
    <t xml:space="preserve">K.1. </t>
  </si>
  <si>
    <t xml:space="preserve">Spomladanska oskrba </t>
  </si>
  <si>
    <t>Dodajanje lubja</t>
  </si>
  <si>
    <t>L.1.</t>
  </si>
  <si>
    <t>Spomladanska oskrba, poletno vzdrževanje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</si>
  <si>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</si>
  <si>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</si>
  <si>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</si>
  <si>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</si>
  <si>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</si>
  <si>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</si>
  <si>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</si>
  <si>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</si>
  <si>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</si>
  <si>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</si>
  <si>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</si>
  <si>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</si>
  <si>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GRMOVNICE :</t>
  </si>
  <si>
    <t>št.</t>
  </si>
  <si>
    <t>skupaj</t>
  </si>
  <si>
    <t>OBR-8</t>
  </si>
  <si>
    <t>SKUPAJ</t>
  </si>
  <si>
    <t>kos</t>
  </si>
  <si>
    <t>1 x Korekcijska rez v času vegetacije</t>
  </si>
  <si>
    <t>Spomladanska ureditev: gnojenje, obrezovanje, zalivanje</t>
  </si>
  <si>
    <t>Oskrba med letom: okopavanje, zalivanje</t>
  </si>
  <si>
    <t>5xkratna oskrba gred med letom:</t>
  </si>
  <si>
    <t>SKUPAJ E:</t>
  </si>
  <si>
    <t>SKUPAJ D:</t>
  </si>
  <si>
    <t>TRAJNI NASAD:</t>
  </si>
  <si>
    <t>Oskrba med letom:</t>
  </si>
  <si>
    <t>SKUPAJ F:</t>
  </si>
  <si>
    <t>SKUPAJ I:</t>
  </si>
  <si>
    <t>SKUPAJ J:</t>
  </si>
  <si>
    <t>SKUPAJ K.1.:</t>
  </si>
  <si>
    <t>SKUPAJ K.2.:</t>
  </si>
  <si>
    <t>SKUPAJ K:</t>
  </si>
  <si>
    <t>SKUPAJ L:</t>
  </si>
  <si>
    <t>M. ŠRP TRZIN MLAKE</t>
  </si>
  <si>
    <t>GRMOVNICE:</t>
  </si>
  <si>
    <t>REKAPITULACIJA:</t>
  </si>
  <si>
    <t>SKUPAJ C:</t>
  </si>
  <si>
    <t>SKUPAJ C.2.:</t>
  </si>
  <si>
    <t>Enoletni nasad:</t>
  </si>
  <si>
    <t>SKUPAJ A:</t>
  </si>
  <si>
    <t>SKUPAJ A.1.:</t>
  </si>
  <si>
    <t>SKUPAJ A.2.:</t>
  </si>
  <si>
    <t>A. OBČINSKA STAVBA, Trzin, Mengeška cesta 22</t>
  </si>
  <si>
    <t>5xkratna oskrba korit med letom:</t>
  </si>
  <si>
    <t>M.1.</t>
  </si>
  <si>
    <t>SKUPAJ M:</t>
  </si>
  <si>
    <t>vrednost (v EUR)/enoto</t>
  </si>
  <si>
    <t>1 x pletje in okopovanje v času vegetacije</t>
  </si>
  <si>
    <t>2 x odstranjevanje plevela</t>
  </si>
  <si>
    <t xml:space="preserve"> Vse cene so v EUR.</t>
  </si>
  <si>
    <t>Stopnja DDV</t>
  </si>
  <si>
    <t xml:space="preserve">      SKUPAJ z DDV</t>
  </si>
  <si>
    <t xml:space="preserve">      SKUPAJ brez DDV</t>
  </si>
  <si>
    <t>Spomladanska korekturna rez</t>
  </si>
  <si>
    <t>oskrba med letom: okopovanje, odstranjevanje plevela, zalivanje</t>
  </si>
  <si>
    <t>Oskrba med letom: okopavanje, odstranjevanje plevela, zalivanje</t>
  </si>
  <si>
    <t>Spomladanska nasaditev z enoletnicami:balkonsko cvetje</t>
  </si>
  <si>
    <t>Jesenska zasaditev z dvoletnicami in čebulnicami</t>
  </si>
  <si>
    <t>Spomladanska nasaditev z enoletnicami</t>
  </si>
  <si>
    <t>Spomladanska nasaditev: balkonsko cvetje</t>
  </si>
  <si>
    <t>čebulnice</t>
  </si>
  <si>
    <t>TRAJNI NASADI - trajnice</t>
  </si>
  <si>
    <t>VZDRŽEVANJE JAVNIH CVETLIČNIH GREDIC V OBČINI TRZIN</t>
  </si>
  <si>
    <t>A2: CVETLIČNI NASAD, 2 m x 20 m</t>
  </si>
  <si>
    <t>A1: CVETLIČNA KORITA, 4 kosi</t>
  </si>
  <si>
    <t>CVETLIČNA KORITA, 6 kosov</t>
  </si>
  <si>
    <t>C.1.: CVETLIČNI NASAD, 20 m x 2 m</t>
  </si>
  <si>
    <t>C.2.: TRAJNI NASAD Z GRMOVNICAMI, 2 m x 10 m</t>
  </si>
  <si>
    <t>D.1.: CVETLIČNI NASAD, 2 x 4 m x 2 m</t>
  </si>
  <si>
    <t>CVETLIČNA KORITA, 10 kosov</t>
  </si>
  <si>
    <t>F.1.:</t>
  </si>
  <si>
    <t>F.2.:</t>
  </si>
  <si>
    <t>CVETLIČNI NASAD, 6 m x 4 m</t>
  </si>
  <si>
    <t>SKUPAJ G.:</t>
  </si>
  <si>
    <t>SKUPAJ H.:</t>
  </si>
  <si>
    <t>CVETLIČNA KORITA PRI NLB, 4 kosi</t>
  </si>
  <si>
    <t>E. CENTER IVANA HRIBARJA, Trzin, Ljubljanska cesta 12f</t>
  </si>
  <si>
    <t>F. VHOD V OIC TRZIN, Dobrave</t>
  </si>
  <si>
    <t xml:space="preserve">G. T3 -  PLOŠČAD, Trzin, Ljubljanska cesta 12nn/13nn </t>
  </si>
  <si>
    <t>I. T3 - Trzin, Ljubljanska cesta 12nn/13nn</t>
  </si>
  <si>
    <t>J. VHOD V TRZIN-MLAKE, Mlakarjeva ulica nn</t>
  </si>
  <si>
    <t>K. KROŽIŠČE, Mlakarjeva ulica - Kidričeva ulica</t>
  </si>
  <si>
    <t xml:space="preserve">L. Trzin, Mlakarjeva ulica </t>
  </si>
  <si>
    <t>D. KRIŽIŠČE ŠTIRIPASOVNICA - Mengeška cesta</t>
  </si>
  <si>
    <t>C. KRIŽIŠČE Mengeška cesta - Ljubljanska cesta (SPAR Trzin)</t>
  </si>
  <si>
    <t>B.  Trzin, Jemčeva cesta 16b (PRI EKOLOŠKEM OTOKU)</t>
  </si>
  <si>
    <t>POPIS  DEL ZA VZDRŽEVANJE JAVNIH CVETLIČNIH GREDIC V OBČINI TRZIN ZA LETO 2019 IN LETO 2020</t>
  </si>
  <si>
    <t>POPIS  DEL ZA VZDRŽEVANJE JAVNIH CVETLIČNIH GREDIC V OBČINI TRZIN ZA LETO 2019</t>
  </si>
  <si>
    <t>POPIS  DEL ZA VZDRŽEVANJE JAVNIH CVETLIČNIH GREDIC V OBČINI TRZIN ZA LETO 2020</t>
  </si>
  <si>
    <t>NASAD TRAJNIC, 2 x 6 m x 2 m</t>
  </si>
  <si>
    <t>Spomladansko obrezovanje trajnic</t>
  </si>
  <si>
    <t>CVETLIČNA KORITA, 9 kosov</t>
  </si>
  <si>
    <t>CVETLIČNA KORITA, 26 kosov</t>
  </si>
  <si>
    <t>CVETLIČNA KORITA, 5 kosov</t>
  </si>
  <si>
    <t>Oskrba trajnic med letom - zalivanje</t>
  </si>
  <si>
    <t>Pletje, okopovanje</t>
  </si>
  <si>
    <t>NASAD TRAJNIC - (T trajnice - 9 + TE trajnice ex.4 - 18)</t>
  </si>
  <si>
    <t xml:space="preserve">L.2. </t>
  </si>
  <si>
    <t xml:space="preserve">L.3. </t>
  </si>
  <si>
    <t>SKUPAJ L.2.:</t>
  </si>
  <si>
    <t>SKUPAJ L.1.:</t>
  </si>
  <si>
    <t>SKUPAJ L.3.:</t>
  </si>
  <si>
    <t>NASAD TRAJNIC - (križišče Mlakarjeva ul. / Ul. Kamniškega bataljona; desno - Hribar)</t>
  </si>
  <si>
    <t>NASAD TRAJNIC - (križišče Mlakarjeva ul. / Ul. Kamniškega bataljona - območje nekdanjega kioska)</t>
  </si>
  <si>
    <t>Obrezovanje</t>
  </si>
  <si>
    <t xml:space="preserve">L.4. </t>
  </si>
  <si>
    <t>SKUPAJ L.4.:</t>
  </si>
  <si>
    <t xml:space="preserve">L.5. </t>
  </si>
  <si>
    <t>SKUPAJ L.5.:</t>
  </si>
  <si>
    <t>NASAD TRAJNIC - (Zaključek niza vrstnih hiš - Trzin, Prešernova ulica 12)</t>
  </si>
  <si>
    <t>NASAD TRAJNIC - (Ulica pod gozdom/ Mlakarjeva ulica - ekološki otok)</t>
  </si>
  <si>
    <t>Datum: 20. 2. 2019</t>
  </si>
  <si>
    <t>Št.: 430-0005/2019-_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</si>
</sst>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\ &quot;€&quot;"/>
  </numFmts>
  <fonts count="8" x14ac:knownFonts="1">
    <font>
      <sz val="10"/>
      <name val="Arial"/>
      <charset val="238"/>
    </font>
    <font>
      <sz val="8"/>
      <name val="Arial"/>
      <charset val="238"/>
    </font>
    <font>
      <b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2"/>
      <name val="Garamond"/>
      <family val="1"/>
      <charset val="238"/>
    </font>
    <font>
      <i/>
      <sz val="12"/>
      <name val="Garamond"/>
      <family val="1"/>
      <charset val="238"/>
    </font>
    <font>
      <sz val="12"/>
      <color indexed="53"/>
      <name val="Garamond"/>
      <family val="1"/>
      <charset val="238"/>
    </font>
    <font>
      <sz val="12"/>
      <color rgb="FFFF000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164" fontId="3" fillId="0" borderId="3" xfId="0" applyNumberFormat="1" applyFont="1" applyBorder="1"/>
    <xf numFmtId="164" fontId="3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left"/>
    </xf>
    <xf numFmtId="0" fontId="2" fillId="0" borderId="4" xfId="0" applyFont="1" applyBorder="1"/>
    <xf numFmtId="0" fontId="3" fillId="0" borderId="4" xfId="0" applyFont="1" applyBorder="1"/>
    <xf numFmtId="0" fontId="3" fillId="0" borderId="3" xfId="0" applyFont="1" applyBorder="1"/>
    <xf numFmtId="164" fontId="2" fillId="0" borderId="0" xfId="0" applyNumberFormat="1" applyFont="1"/>
    <xf numFmtId="0" fontId="4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4" xfId="0" applyFont="1" applyBorder="1"/>
    <xf numFmtId="0" fontId="4" fillId="0" borderId="3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164" fontId="4" fillId="0" borderId="14" xfId="0" applyNumberFormat="1" applyFont="1" applyBorder="1"/>
    <xf numFmtId="164" fontId="4" fillId="0" borderId="15" xfId="0" applyNumberFormat="1" applyFont="1" applyBorder="1"/>
    <xf numFmtId="164" fontId="4" fillId="0" borderId="0" xfId="0" applyNumberFormat="1" applyFont="1"/>
    <xf numFmtId="0" fontId="4" fillId="0" borderId="1" xfId="0" applyFont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0" fontId="4" fillId="0" borderId="9" xfId="0" applyFont="1" applyBorder="1"/>
    <xf numFmtId="164" fontId="4" fillId="0" borderId="11" xfId="0" applyNumberFormat="1" applyFont="1" applyBorder="1"/>
    <xf numFmtId="0" fontId="5" fillId="0" borderId="9" xfId="0" applyFont="1" applyBorder="1"/>
    <xf numFmtId="0" fontId="5" fillId="0" borderId="0" xfId="0" applyFont="1"/>
    <xf numFmtId="0" fontId="4" fillId="0" borderId="12" xfId="0" applyFont="1" applyBorder="1" applyAlignment="1">
      <alignment horizontal="right"/>
    </xf>
    <xf numFmtId="0" fontId="4" fillId="0" borderId="14" xfId="0" applyFont="1" applyBorder="1"/>
    <xf numFmtId="0" fontId="4" fillId="0" borderId="15" xfId="0" applyFont="1" applyBorder="1"/>
    <xf numFmtId="0" fontId="5" fillId="0" borderId="9" xfId="0" applyFont="1" applyBorder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164" fontId="3" fillId="0" borderId="15" xfId="0" applyNumberFormat="1" applyFont="1" applyBorder="1"/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4" fillId="0" borderId="10" xfId="0" applyNumberFormat="1" applyFont="1" applyBorder="1"/>
    <xf numFmtId="0" fontId="6" fillId="0" borderId="0" xfId="0" applyFont="1"/>
    <xf numFmtId="0" fontId="5" fillId="0" borderId="2" xfId="0" applyFont="1" applyBorder="1"/>
    <xf numFmtId="0" fontId="2" fillId="0" borderId="9" xfId="0" applyFont="1" applyBorder="1"/>
    <xf numFmtId="0" fontId="5" fillId="0" borderId="4" xfId="0" applyFont="1" applyBorder="1"/>
    <xf numFmtId="0" fontId="5" fillId="0" borderId="3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2" xfId="0" applyNumberFormat="1" applyFont="1" applyBorder="1"/>
    <xf numFmtId="0" fontId="2" fillId="0" borderId="0" xfId="0" applyFont="1" applyAlignment="1">
      <alignment horizontal="left"/>
    </xf>
    <xf numFmtId="164" fontId="4" fillId="0" borderId="7" xfId="0" applyNumberFormat="1" applyFont="1" applyBorder="1"/>
    <xf numFmtId="164" fontId="3" fillId="0" borderId="4" xfId="0" applyNumberFormat="1" applyFont="1" applyBorder="1"/>
    <xf numFmtId="0" fontId="4" fillId="0" borderId="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2" fillId="0" borderId="4" xfId="0" applyNumberFormat="1" applyFont="1" applyBorder="1"/>
    <xf numFmtId="165" fontId="4" fillId="0" borderId="4" xfId="0" applyNumberFormat="1" applyFont="1" applyBorder="1"/>
    <xf numFmtId="0" fontId="2" fillId="0" borderId="13" xfId="0" applyFont="1" applyBorder="1"/>
    <xf numFmtId="165" fontId="2" fillId="0" borderId="4" xfId="0" applyNumberFormat="1" applyFont="1" applyBorder="1"/>
    <xf numFmtId="0" fontId="7" fillId="0" borderId="1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left"/>
    </xf>
    <xf numFmtId="0" fontId="4" fillId="0" borderId="0" xfId="0" applyFont="1" applyAlignment="1">
      <alignment horizontal="right"/>
    </xf>
    <xf numFmtId="165" fontId="4" fillId="0" borderId="0" xfId="0" applyNumberFormat="1" applyFont="1"/>
    <xf numFmtId="165" fontId="3" fillId="0" borderId="0" xfId="0" applyNumberFormat="1" applyFont="1"/>
    <xf numFmtId="164" fontId="3" fillId="0" borderId="11" xfId="0" applyNumberFormat="1" applyFont="1" applyBorder="1"/>
    <xf numFmtId="0" fontId="4" fillId="0" borderId="8" xfId="0" applyFont="1" applyBorder="1" applyAlignment="1">
      <alignment horizontal="right"/>
    </xf>
    <xf numFmtId="164" fontId="4" fillId="0" borderId="8" xfId="0" applyNumberFormat="1" applyFont="1" applyBorder="1"/>
    <xf numFmtId="164" fontId="4" fillId="0" borderId="2" xfId="0" applyNumberFormat="1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Normal="100" zoomScaleSheetLayoutView="100" workbookViewId="0">
      <selection activeCell="F17" sqref="F17"/>
    </sheetView>
  </sheetViews>
  <sheetFormatPr defaultRowHeight="12.75" x14ac:dyDescent="0.2"/>
  <cols>
    <col min="6" max="6" width="27.42578125" customWidth="1"/>
    <col min="7" max="7" width="23.85546875" bestFit="1" customWidth="1"/>
    <col min="8" max="8" width="23" customWidth="1"/>
  </cols>
  <sheetData>
    <row r="1" spans="1:9" ht="15.75" x14ac:dyDescent="0.25">
      <c r="A1" s="1" t="s">
        <v>130</v>
      </c>
      <c r="B1" s="1"/>
      <c r="C1" s="1"/>
      <c r="D1" s="1"/>
      <c r="E1" s="1"/>
      <c r="F1" s="13"/>
      <c r="G1" s="13"/>
      <c r="H1" s="13"/>
      <c r="I1" s="13"/>
    </row>
    <row r="2" spans="1:9" ht="15.75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ht="15.75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5.75" x14ac:dyDescent="0.25">
      <c r="A4" s="2" t="s">
        <v>106</v>
      </c>
      <c r="B4" s="3"/>
      <c r="C4" s="3"/>
      <c r="D4" s="3"/>
      <c r="E4" s="14"/>
      <c r="F4" s="14"/>
      <c r="G4" s="16" t="s">
        <v>96</v>
      </c>
      <c r="H4" s="17" t="s">
        <v>95</v>
      </c>
      <c r="I4" s="13"/>
    </row>
    <row r="5" spans="1:9" ht="15.75" x14ac:dyDescent="0.25">
      <c r="A5" s="23"/>
      <c r="B5" s="13"/>
      <c r="C5" s="13"/>
      <c r="D5" s="13"/>
      <c r="E5" s="13"/>
      <c r="F5" s="1">
        <v>2019</v>
      </c>
      <c r="G5" s="66">
        <f>'2019'!K286</f>
        <v>0</v>
      </c>
      <c r="H5" s="66">
        <f>'2019'!L286</f>
        <v>0</v>
      </c>
      <c r="I5" s="13"/>
    </row>
    <row r="6" spans="1:9" ht="15.75" x14ac:dyDescent="0.25">
      <c r="A6" s="26"/>
      <c r="B6" s="27"/>
      <c r="C6" s="27"/>
      <c r="D6" s="27"/>
      <c r="E6" s="27"/>
      <c r="F6" s="67">
        <v>2020</v>
      </c>
      <c r="G6" s="66">
        <f>'2020'!K286</f>
        <v>0</v>
      </c>
      <c r="H6" s="66">
        <f>'2020'!L286</f>
        <v>0</v>
      </c>
      <c r="I6" s="13"/>
    </row>
    <row r="7" spans="1:9" ht="15.75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9" ht="15.75" x14ac:dyDescent="0.25">
      <c r="A8" s="13"/>
      <c r="B8" s="13"/>
      <c r="C8" s="13"/>
      <c r="D8" s="13"/>
      <c r="E8" s="13"/>
      <c r="F8" s="13"/>
      <c r="G8" s="68">
        <f>SUM(G5:G7)</f>
        <v>0</v>
      </c>
      <c r="H8" s="68">
        <f>SUM(H5:H7)</f>
        <v>0</v>
      </c>
      <c r="I8" s="13"/>
    </row>
    <row r="9" spans="1:9" ht="15.75" x14ac:dyDescent="0.25">
      <c r="A9" s="13"/>
      <c r="B9" s="13"/>
      <c r="C9" s="13"/>
      <c r="D9" s="13"/>
      <c r="E9" s="13"/>
      <c r="F9" s="13"/>
      <c r="G9" s="13"/>
      <c r="H9" s="13"/>
      <c r="I9" s="13"/>
    </row>
    <row r="10" spans="1:9" ht="15.75" x14ac:dyDescent="0.25">
      <c r="A10" s="58" t="s">
        <v>93</v>
      </c>
      <c r="B10" s="13"/>
      <c r="C10" s="13"/>
      <c r="D10" s="13"/>
      <c r="E10" s="13"/>
      <c r="F10" s="13"/>
      <c r="G10" s="13"/>
      <c r="H10" s="13"/>
      <c r="I10" s="13"/>
    </row>
    <row r="13" spans="1:9" ht="15.75" x14ac:dyDescent="0.25">
      <c r="A13" s="13" t="s">
        <v>156</v>
      </c>
      <c r="B13" s="13"/>
    </row>
    <row r="14" spans="1:9" ht="15.75" x14ac:dyDescent="0.25">
      <c r="A14" s="13" t="s">
        <v>155</v>
      </c>
      <c r="B14" s="13"/>
    </row>
  </sheetData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1"/>
  <sheetViews>
    <sheetView view="pageBreakPreview" topLeftCell="A256" zoomScaleNormal="100" zoomScaleSheetLayoutView="100" workbookViewId="0">
      <selection activeCell="B291" sqref="B291"/>
    </sheetView>
  </sheetViews>
  <sheetFormatPr defaultRowHeight="15.75" x14ac:dyDescent="0.25"/>
  <cols>
    <col min="1" max="1" width="5.7109375" style="13" customWidth="1"/>
    <col min="2" max="2" width="9.140625" style="13" customWidth="1"/>
    <col min="3" max="3" width="9.140625" style="13"/>
    <col min="4" max="4" width="14.5703125" style="13" bestFit="1" customWidth="1"/>
    <col min="5" max="5" width="9.140625" style="13"/>
    <col min="6" max="6" width="7.28515625" style="13" customWidth="1"/>
    <col min="7" max="7" width="14.42578125" style="13" customWidth="1"/>
    <col min="8" max="8" width="24.85546875" style="13" customWidth="1"/>
    <col min="9" max="9" width="23.85546875" style="13" bestFit="1" customWidth="1"/>
    <col min="10" max="10" width="13.5703125" style="13" bestFit="1" customWidth="1"/>
    <col min="11" max="11" width="25.7109375" style="13" customWidth="1"/>
    <col min="12" max="12" width="20.5703125" style="13" bestFit="1" customWidth="1"/>
    <col min="13" max="13" width="11.28515625" style="13" customWidth="1"/>
    <col min="14" max="16384" width="9.140625" style="13"/>
  </cols>
  <sheetData>
    <row r="1" spans="2:12" x14ac:dyDescent="0.25">
      <c r="K1" s="1" t="s">
        <v>59</v>
      </c>
      <c r="L1" s="1"/>
    </row>
    <row r="2" spans="2:12" x14ac:dyDescent="0.25">
      <c r="B2" s="1" t="s">
        <v>131</v>
      </c>
      <c r="C2" s="1"/>
      <c r="D2" s="1"/>
      <c r="E2" s="1"/>
      <c r="F2" s="1"/>
    </row>
    <row r="5" spans="2:12" x14ac:dyDescent="0.25">
      <c r="B5" s="2" t="s">
        <v>86</v>
      </c>
      <c r="C5" s="3"/>
      <c r="D5" s="3"/>
      <c r="E5" s="3"/>
      <c r="F5" s="14"/>
      <c r="G5" s="14"/>
      <c r="H5" s="15" t="s">
        <v>57</v>
      </c>
      <c r="I5" s="16" t="s">
        <v>90</v>
      </c>
      <c r="J5" s="17" t="s">
        <v>94</v>
      </c>
      <c r="K5" s="17" t="s">
        <v>96</v>
      </c>
      <c r="L5" s="17" t="s">
        <v>95</v>
      </c>
    </row>
    <row r="6" spans="2:12" x14ac:dyDescent="0.25">
      <c r="B6" s="70"/>
      <c r="C6" s="71"/>
      <c r="D6" s="71"/>
      <c r="E6" s="71"/>
      <c r="F6" s="20"/>
      <c r="G6" s="20"/>
      <c r="H6" s="61"/>
      <c r="I6" s="21"/>
      <c r="J6" s="22"/>
      <c r="K6" s="22"/>
      <c r="L6" s="22"/>
    </row>
    <row r="7" spans="2:12" x14ac:dyDescent="0.25">
      <c r="B7" s="18" t="s">
        <v>108</v>
      </c>
      <c r="C7" s="19"/>
      <c r="D7" s="19"/>
      <c r="E7" s="19"/>
      <c r="F7" s="20"/>
      <c r="G7" s="20"/>
      <c r="H7" s="20"/>
      <c r="I7" s="21"/>
      <c r="J7" s="22"/>
      <c r="K7" s="22"/>
      <c r="L7" s="21"/>
    </row>
    <row r="8" spans="2:12" x14ac:dyDescent="0.25">
      <c r="B8" s="23" t="s">
        <v>2</v>
      </c>
      <c r="C8" s="13" t="s">
        <v>100</v>
      </c>
      <c r="I8" s="24"/>
      <c r="J8" s="25"/>
      <c r="K8" s="25"/>
      <c r="L8" s="24"/>
    </row>
    <row r="9" spans="2:12" x14ac:dyDescent="0.25">
      <c r="B9" s="26"/>
      <c r="C9" s="27"/>
      <c r="D9" s="27" t="s">
        <v>0</v>
      </c>
      <c r="E9" s="27"/>
      <c r="F9" s="27"/>
      <c r="G9" s="27" t="s">
        <v>61</v>
      </c>
      <c r="H9" s="27">
        <v>20</v>
      </c>
      <c r="I9" s="28"/>
      <c r="J9" s="62">
        <v>1.095</v>
      </c>
      <c r="K9" s="29">
        <f>H9*I9</f>
        <v>0</v>
      </c>
      <c r="L9" s="28">
        <f>H9*I9*J9</f>
        <v>0</v>
      </c>
    </row>
    <row r="10" spans="2:12" x14ac:dyDescent="0.25">
      <c r="B10" s="31"/>
      <c r="C10" s="14"/>
      <c r="D10" s="14" t="s">
        <v>17</v>
      </c>
      <c r="E10" s="14"/>
      <c r="F10" s="14"/>
      <c r="G10" s="14" t="s">
        <v>61</v>
      </c>
      <c r="H10" s="14">
        <v>4</v>
      </c>
      <c r="I10" s="28"/>
      <c r="J10" s="62">
        <v>1.22</v>
      </c>
      <c r="K10" s="29">
        <f>H10*I10</f>
        <v>0</v>
      </c>
      <c r="L10" s="28">
        <f>H10*I10*J10</f>
        <v>0</v>
      </c>
    </row>
    <row r="11" spans="2:12" x14ac:dyDescent="0.25">
      <c r="B11" s="31"/>
      <c r="C11" s="14"/>
      <c r="D11" s="14" t="s">
        <v>1</v>
      </c>
      <c r="E11" s="14"/>
      <c r="F11" s="14"/>
      <c r="G11" s="14" t="s">
        <v>61</v>
      </c>
      <c r="H11" s="14">
        <v>20</v>
      </c>
      <c r="I11" s="28"/>
      <c r="J11" s="62">
        <v>1.22</v>
      </c>
      <c r="K11" s="29">
        <f>H11*I11</f>
        <v>0</v>
      </c>
      <c r="L11" s="28">
        <f>H11*I11*J11</f>
        <v>0</v>
      </c>
    </row>
    <row r="12" spans="2:12" x14ac:dyDescent="0.25">
      <c r="B12" s="31"/>
      <c r="C12" s="14"/>
      <c r="D12" s="14" t="s">
        <v>58</v>
      </c>
      <c r="E12" s="14"/>
      <c r="F12" s="14"/>
      <c r="G12" s="14"/>
      <c r="H12" s="14"/>
      <c r="I12" s="33"/>
      <c r="J12" s="32"/>
      <c r="K12" s="32">
        <f>SUM(K9:K11)</f>
        <v>0</v>
      </c>
      <c r="L12" s="32">
        <f>SUM(L9:L11)</f>
        <v>0</v>
      </c>
    </row>
    <row r="13" spans="2:12" x14ac:dyDescent="0.25">
      <c r="B13" s="34"/>
      <c r="I13" s="24"/>
      <c r="J13" s="25"/>
      <c r="L13" s="21"/>
    </row>
    <row r="14" spans="2:12" x14ac:dyDescent="0.25">
      <c r="B14" s="23" t="s">
        <v>3</v>
      </c>
      <c r="C14" s="13" t="s">
        <v>101</v>
      </c>
      <c r="I14" s="24"/>
      <c r="J14" s="25"/>
      <c r="L14" s="24"/>
    </row>
    <row r="15" spans="2:12" x14ac:dyDescent="0.25">
      <c r="B15" s="26"/>
      <c r="C15" s="27"/>
      <c r="D15" s="27" t="s">
        <v>0</v>
      </c>
      <c r="E15" s="27"/>
      <c r="F15" s="27"/>
      <c r="G15" s="27" t="s">
        <v>61</v>
      </c>
      <c r="H15" s="27">
        <v>32</v>
      </c>
      <c r="I15" s="28"/>
      <c r="J15" s="63">
        <v>1.095</v>
      </c>
      <c r="K15" s="29">
        <f>H15*I15</f>
        <v>0</v>
      </c>
      <c r="L15" s="28">
        <f>H15*I15*J15</f>
        <v>0</v>
      </c>
    </row>
    <row r="16" spans="2:12" x14ac:dyDescent="0.25">
      <c r="B16" s="31"/>
      <c r="C16" s="14"/>
      <c r="D16" s="14" t="s">
        <v>8</v>
      </c>
      <c r="E16" s="14"/>
      <c r="F16" s="14"/>
      <c r="G16" s="14" t="s">
        <v>61</v>
      </c>
      <c r="H16" s="14">
        <v>60</v>
      </c>
      <c r="I16" s="28"/>
      <c r="J16" s="62">
        <v>1.095</v>
      </c>
      <c r="K16" s="29">
        <f>H16*I16</f>
        <v>0</v>
      </c>
      <c r="L16" s="28">
        <f>H16*I16*J16</f>
        <v>0</v>
      </c>
    </row>
    <row r="17" spans="2:12" x14ac:dyDescent="0.25">
      <c r="B17" s="31"/>
      <c r="C17" s="14"/>
      <c r="D17" s="14" t="s">
        <v>17</v>
      </c>
      <c r="E17" s="14"/>
      <c r="F17" s="14"/>
      <c r="G17" s="14" t="s">
        <v>61</v>
      </c>
      <c r="H17" s="14">
        <v>4</v>
      </c>
      <c r="I17" s="28"/>
      <c r="J17" s="62">
        <v>1.22</v>
      </c>
      <c r="K17" s="29">
        <f>H17*I17</f>
        <v>0</v>
      </c>
      <c r="L17" s="28">
        <f>H17*I17*J17</f>
        <v>0</v>
      </c>
    </row>
    <row r="18" spans="2:12" x14ac:dyDescent="0.25">
      <c r="B18" s="26"/>
      <c r="C18" s="27"/>
      <c r="D18" s="27" t="s">
        <v>1</v>
      </c>
      <c r="E18" s="27"/>
      <c r="F18" s="27"/>
      <c r="G18" s="27" t="s">
        <v>61</v>
      </c>
      <c r="H18" s="27">
        <v>32</v>
      </c>
      <c r="I18" s="28"/>
      <c r="J18" s="62">
        <v>1.22</v>
      </c>
      <c r="K18" s="29">
        <f>H18*I18</f>
        <v>0</v>
      </c>
      <c r="L18" s="28">
        <f>H18*I18*J18</f>
        <v>0</v>
      </c>
    </row>
    <row r="19" spans="2:12" x14ac:dyDescent="0.25">
      <c r="B19" s="31"/>
      <c r="C19" s="14"/>
      <c r="D19" s="14" t="s">
        <v>58</v>
      </c>
      <c r="E19" s="14"/>
      <c r="F19" s="14"/>
      <c r="G19" s="14"/>
      <c r="H19" s="14"/>
      <c r="I19" s="33"/>
      <c r="J19" s="32"/>
      <c r="K19" s="32">
        <f>SUM(K15:K18)</f>
        <v>0</v>
      </c>
      <c r="L19" s="32">
        <f>SUM(L15:L18)</f>
        <v>0</v>
      </c>
    </row>
    <row r="20" spans="2:12" x14ac:dyDescent="0.25">
      <c r="B20" s="34"/>
      <c r="I20" s="24"/>
      <c r="J20" s="25"/>
      <c r="K20" s="25"/>
      <c r="L20" s="21"/>
    </row>
    <row r="21" spans="2:12" x14ac:dyDescent="0.25">
      <c r="B21" s="23" t="s">
        <v>4</v>
      </c>
      <c r="C21" s="13" t="s">
        <v>87</v>
      </c>
      <c r="I21" s="24"/>
      <c r="J21" s="25"/>
      <c r="K21" s="25"/>
      <c r="L21" s="24"/>
    </row>
    <row r="22" spans="2:12" x14ac:dyDescent="0.25">
      <c r="B22" s="26"/>
      <c r="C22" s="27"/>
      <c r="D22" s="27" t="s">
        <v>5</v>
      </c>
      <c r="E22" s="27"/>
      <c r="F22" s="27"/>
      <c r="G22" s="27" t="s">
        <v>20</v>
      </c>
      <c r="H22" s="27">
        <v>5</v>
      </c>
      <c r="I22" s="28"/>
      <c r="J22" s="62">
        <v>1.22</v>
      </c>
      <c r="K22" s="29">
        <f>H22*I22</f>
        <v>0</v>
      </c>
      <c r="L22" s="28">
        <f>H22*I22*J22</f>
        <v>0</v>
      </c>
    </row>
    <row r="23" spans="2:12" x14ac:dyDescent="0.25">
      <c r="B23" s="31"/>
      <c r="C23" s="14"/>
      <c r="D23" s="14" t="s">
        <v>6</v>
      </c>
      <c r="E23" s="14"/>
      <c r="F23" s="14"/>
      <c r="G23" s="14" t="s">
        <v>61</v>
      </c>
      <c r="H23" s="14">
        <v>5</v>
      </c>
      <c r="I23" s="28"/>
      <c r="J23" s="62">
        <v>1.22</v>
      </c>
      <c r="K23" s="29">
        <f>H23*I23</f>
        <v>0</v>
      </c>
      <c r="L23" s="28">
        <f>H23*I23*J23</f>
        <v>0</v>
      </c>
    </row>
    <row r="24" spans="2:12" x14ac:dyDescent="0.25">
      <c r="B24" s="31"/>
      <c r="C24" s="14"/>
      <c r="D24" s="14" t="s">
        <v>7</v>
      </c>
      <c r="E24" s="14"/>
      <c r="F24" s="14"/>
      <c r="G24" s="14" t="s">
        <v>61</v>
      </c>
      <c r="H24" s="14">
        <v>9</v>
      </c>
      <c r="I24" s="28"/>
      <c r="J24" s="62">
        <v>1.22</v>
      </c>
      <c r="K24" s="29">
        <f>H24*I24</f>
        <v>0</v>
      </c>
      <c r="L24" s="28">
        <f>H24*I24*J24</f>
        <v>0</v>
      </c>
    </row>
    <row r="25" spans="2:12" x14ac:dyDescent="0.25">
      <c r="B25" s="31"/>
      <c r="C25" s="14"/>
      <c r="D25" s="14" t="s">
        <v>58</v>
      </c>
      <c r="E25" s="14"/>
      <c r="F25" s="14"/>
      <c r="G25" s="14"/>
      <c r="H25" s="14"/>
      <c r="I25" s="16"/>
      <c r="J25" s="17"/>
      <c r="K25" s="32">
        <f>SUM(K22:K24)</f>
        <v>0</v>
      </c>
      <c r="L25" s="32">
        <f>SUM(L22:L24)</f>
        <v>0</v>
      </c>
    </row>
    <row r="26" spans="2:12" x14ac:dyDescent="0.25">
      <c r="B26" s="34"/>
      <c r="I26" s="24"/>
      <c r="J26" s="25"/>
      <c r="K26" s="35"/>
      <c r="L26" s="33"/>
    </row>
    <row r="27" spans="2:12" x14ac:dyDescent="0.25">
      <c r="B27" s="2" t="s">
        <v>84</v>
      </c>
      <c r="C27" s="4"/>
      <c r="D27" s="4"/>
      <c r="E27" s="4"/>
      <c r="F27" s="4"/>
      <c r="G27" s="4"/>
      <c r="H27" s="4"/>
      <c r="I27" s="10"/>
      <c r="J27" s="11"/>
      <c r="K27" s="5">
        <f>SUM(K12,K19,K25,)</f>
        <v>0</v>
      </c>
      <c r="L27" s="60">
        <f>SUM(L12,L19,L25)</f>
        <v>0</v>
      </c>
    </row>
    <row r="28" spans="2:12" x14ac:dyDescent="0.25">
      <c r="B28" s="34"/>
      <c r="I28" s="24"/>
      <c r="J28" s="25"/>
      <c r="K28" s="25"/>
      <c r="L28" s="21"/>
    </row>
    <row r="29" spans="2:12" x14ac:dyDescent="0.25">
      <c r="B29" s="36" t="s">
        <v>107</v>
      </c>
      <c r="C29" s="37"/>
      <c r="D29" s="37"/>
      <c r="E29" s="37"/>
      <c r="I29" s="24"/>
      <c r="J29" s="25"/>
      <c r="K29" s="25"/>
      <c r="L29" s="24"/>
    </row>
    <row r="30" spans="2:12" x14ac:dyDescent="0.25">
      <c r="B30" s="23" t="s">
        <v>2</v>
      </c>
      <c r="C30" s="13" t="s">
        <v>11</v>
      </c>
      <c r="I30" s="24"/>
      <c r="J30" s="25"/>
      <c r="K30" s="25"/>
      <c r="L30" s="24"/>
    </row>
    <row r="31" spans="2:12" x14ac:dyDescent="0.25">
      <c r="B31" s="38"/>
      <c r="C31" s="27" t="s">
        <v>9</v>
      </c>
      <c r="D31" s="27"/>
      <c r="E31" s="27"/>
      <c r="F31" s="27"/>
      <c r="G31" s="27" t="s">
        <v>18</v>
      </c>
      <c r="H31" s="27">
        <v>40</v>
      </c>
      <c r="I31" s="28"/>
      <c r="J31" s="62">
        <v>1.22</v>
      </c>
      <c r="K31" s="29">
        <f>H31*I31</f>
        <v>0</v>
      </c>
      <c r="L31" s="28">
        <f>H31*I31*J31</f>
        <v>0</v>
      </c>
    </row>
    <row r="32" spans="2:12" x14ac:dyDescent="0.25">
      <c r="B32" s="31"/>
      <c r="C32" s="14" t="s">
        <v>10</v>
      </c>
      <c r="D32" s="14"/>
      <c r="E32" s="14"/>
      <c r="F32" s="14"/>
      <c r="G32" s="14" t="s">
        <v>61</v>
      </c>
      <c r="H32" s="14">
        <v>1</v>
      </c>
      <c r="I32" s="28"/>
      <c r="J32" s="62">
        <v>1.22</v>
      </c>
      <c r="K32" s="29">
        <f t="shared" ref="K32:K37" si="0">H32*I32</f>
        <v>0</v>
      </c>
      <c r="L32" s="28">
        <f t="shared" ref="L32:L37" si="1">H32*I32*J32</f>
        <v>0</v>
      </c>
    </row>
    <row r="33" spans="2:12" x14ac:dyDescent="0.25">
      <c r="B33" s="31"/>
      <c r="C33" s="14" t="s">
        <v>14</v>
      </c>
      <c r="D33" s="14"/>
      <c r="E33" s="14"/>
      <c r="F33" s="14"/>
      <c r="G33" s="14" t="s">
        <v>61</v>
      </c>
      <c r="H33" s="14">
        <v>3</v>
      </c>
      <c r="I33" s="28"/>
      <c r="J33" s="62">
        <v>1.22</v>
      </c>
      <c r="K33" s="29">
        <f t="shared" si="0"/>
        <v>0</v>
      </c>
      <c r="L33" s="28">
        <f t="shared" si="1"/>
        <v>0</v>
      </c>
    </row>
    <row r="34" spans="2:12" x14ac:dyDescent="0.25">
      <c r="B34" s="31"/>
      <c r="C34" s="14" t="s">
        <v>13</v>
      </c>
      <c r="D34" s="14"/>
      <c r="E34" s="14"/>
      <c r="F34" s="14"/>
      <c r="G34" s="14" t="s">
        <v>18</v>
      </c>
      <c r="H34" s="14">
        <v>40</v>
      </c>
      <c r="I34" s="28"/>
      <c r="J34" s="62">
        <v>1.22</v>
      </c>
      <c r="K34" s="29">
        <f t="shared" si="0"/>
        <v>0</v>
      </c>
      <c r="L34" s="28">
        <f t="shared" si="1"/>
        <v>0</v>
      </c>
    </row>
    <row r="35" spans="2:12" x14ac:dyDescent="0.25">
      <c r="B35" s="31"/>
      <c r="C35" s="14" t="s">
        <v>62</v>
      </c>
      <c r="D35" s="14"/>
      <c r="E35" s="14"/>
      <c r="F35" s="14"/>
      <c r="G35" s="14" t="s">
        <v>18</v>
      </c>
      <c r="H35" s="14">
        <v>40</v>
      </c>
      <c r="I35" s="28"/>
      <c r="J35" s="62">
        <v>1.22</v>
      </c>
      <c r="K35" s="29">
        <f t="shared" si="0"/>
        <v>0</v>
      </c>
      <c r="L35" s="28">
        <f t="shared" si="1"/>
        <v>0</v>
      </c>
    </row>
    <row r="36" spans="2:12" x14ac:dyDescent="0.25">
      <c r="B36" s="31"/>
      <c r="C36" s="14" t="s">
        <v>12</v>
      </c>
      <c r="D36" s="14"/>
      <c r="E36" s="14"/>
      <c r="F36" s="14"/>
      <c r="G36" s="14" t="s">
        <v>18</v>
      </c>
      <c r="H36" s="14">
        <v>40</v>
      </c>
      <c r="I36" s="28"/>
      <c r="J36" s="62">
        <v>1.22</v>
      </c>
      <c r="K36" s="29">
        <f t="shared" si="0"/>
        <v>0</v>
      </c>
      <c r="L36" s="28">
        <f t="shared" si="1"/>
        <v>0</v>
      </c>
    </row>
    <row r="37" spans="2:12" x14ac:dyDescent="0.25">
      <c r="B37" s="31"/>
      <c r="C37" s="14" t="s">
        <v>91</v>
      </c>
      <c r="D37" s="14"/>
      <c r="E37" s="14"/>
      <c r="F37" s="14"/>
      <c r="G37" s="14" t="s">
        <v>18</v>
      </c>
      <c r="H37" s="14">
        <v>40</v>
      </c>
      <c r="I37" s="28"/>
      <c r="J37" s="62">
        <v>1.22</v>
      </c>
      <c r="K37" s="29">
        <f t="shared" si="0"/>
        <v>0</v>
      </c>
      <c r="L37" s="28">
        <f t="shared" si="1"/>
        <v>0</v>
      </c>
    </row>
    <row r="38" spans="2:12" x14ac:dyDescent="0.25">
      <c r="B38" s="31"/>
      <c r="C38" s="14" t="s">
        <v>58</v>
      </c>
      <c r="D38" s="14"/>
      <c r="E38" s="14"/>
      <c r="F38" s="14"/>
      <c r="G38" s="14"/>
      <c r="H38" s="14"/>
      <c r="I38" s="16"/>
      <c r="J38" s="17"/>
      <c r="K38" s="32">
        <f>SUM(K31:K37)</f>
        <v>0</v>
      </c>
      <c r="L38" s="32">
        <f>SUM(L31:L37)</f>
        <v>0</v>
      </c>
    </row>
    <row r="39" spans="2:12" x14ac:dyDescent="0.25">
      <c r="B39" s="23" t="s">
        <v>3</v>
      </c>
      <c r="C39" s="13" t="s">
        <v>15</v>
      </c>
      <c r="I39" s="24"/>
      <c r="J39" s="25"/>
      <c r="K39" s="25"/>
      <c r="L39" s="21"/>
    </row>
    <row r="40" spans="2:12" x14ac:dyDescent="0.25">
      <c r="B40" s="26"/>
      <c r="C40" s="27" t="s">
        <v>97</v>
      </c>
      <c r="D40" s="27"/>
      <c r="E40" s="27"/>
      <c r="F40" s="27"/>
      <c r="G40" s="27" t="s">
        <v>61</v>
      </c>
      <c r="H40" s="27">
        <v>1</v>
      </c>
      <c r="I40" s="28"/>
      <c r="J40" s="62">
        <v>1.22</v>
      </c>
      <c r="K40" s="29">
        <f>H40*I40</f>
        <v>0</v>
      </c>
      <c r="L40" s="28">
        <f>H40*I40*J40</f>
        <v>0</v>
      </c>
    </row>
    <row r="41" spans="2:12" x14ac:dyDescent="0.25">
      <c r="B41" s="31"/>
      <c r="C41" s="14" t="s">
        <v>16</v>
      </c>
      <c r="D41" s="14"/>
      <c r="E41" s="14"/>
      <c r="F41" s="14"/>
      <c r="G41" s="14"/>
      <c r="H41" s="14">
        <v>1</v>
      </c>
      <c r="I41" s="28"/>
      <c r="J41" s="62">
        <v>1.22</v>
      </c>
      <c r="K41" s="29">
        <f>H41*I41</f>
        <v>0</v>
      </c>
      <c r="L41" s="28">
        <f>H41*I41*J41</f>
        <v>0</v>
      </c>
    </row>
    <row r="42" spans="2:12" x14ac:dyDescent="0.25">
      <c r="B42" s="31"/>
      <c r="C42" s="14" t="s">
        <v>58</v>
      </c>
      <c r="D42" s="14"/>
      <c r="E42" s="14"/>
      <c r="F42" s="14"/>
      <c r="G42" s="14"/>
      <c r="H42" s="14"/>
      <c r="I42" s="16"/>
      <c r="J42" s="17"/>
      <c r="K42" s="32">
        <f>SUM(K40:K41)</f>
        <v>0</v>
      </c>
      <c r="L42" s="32">
        <f>SUM(L40:L41)</f>
        <v>0</v>
      </c>
    </row>
    <row r="43" spans="2:12" x14ac:dyDescent="0.25">
      <c r="B43" s="34"/>
      <c r="I43" s="24"/>
      <c r="J43" s="25"/>
      <c r="K43" s="25"/>
      <c r="L43" s="16"/>
    </row>
    <row r="44" spans="2:12" x14ac:dyDescent="0.25">
      <c r="B44" s="2" t="s">
        <v>85</v>
      </c>
      <c r="C44" s="4"/>
      <c r="D44" s="4"/>
      <c r="E44" s="4"/>
      <c r="F44" s="4"/>
      <c r="G44" s="4"/>
      <c r="H44" s="4"/>
      <c r="I44" s="10"/>
      <c r="J44" s="11"/>
      <c r="K44" s="5">
        <f>SUM(K38,K42)</f>
        <v>0</v>
      </c>
      <c r="L44" s="60">
        <f>SUM(L38,L42,)</f>
        <v>0</v>
      </c>
    </row>
    <row r="45" spans="2:12" x14ac:dyDescent="0.25">
      <c r="B45" s="2"/>
      <c r="C45" s="4"/>
      <c r="D45" s="4"/>
      <c r="E45" s="4"/>
      <c r="F45" s="4"/>
      <c r="G45" s="4"/>
      <c r="H45" s="4"/>
      <c r="I45" s="4"/>
      <c r="J45" s="4"/>
      <c r="K45" s="5"/>
      <c r="L45" s="60"/>
    </row>
    <row r="46" spans="2:12" x14ac:dyDescent="0.25">
      <c r="B46" s="2" t="s">
        <v>83</v>
      </c>
      <c r="C46" s="4"/>
      <c r="D46" s="4"/>
      <c r="E46" s="4"/>
      <c r="F46" s="4"/>
      <c r="G46" s="4"/>
      <c r="H46" s="4"/>
      <c r="I46" s="4"/>
      <c r="J46" s="4"/>
      <c r="K46" s="5">
        <f>SUM(K27,K44,)</f>
        <v>0</v>
      </c>
      <c r="L46" s="60">
        <f>SUM(L27,L44,)</f>
        <v>0</v>
      </c>
    </row>
    <row r="48" spans="2:12" x14ac:dyDescent="0.25">
      <c r="B48" s="2" t="s">
        <v>129</v>
      </c>
      <c r="C48" s="3"/>
      <c r="D48" s="3"/>
      <c r="E48" s="3"/>
      <c r="F48" s="3"/>
      <c r="G48" s="3"/>
      <c r="H48" s="15" t="s">
        <v>57</v>
      </c>
      <c r="I48" s="16" t="s">
        <v>90</v>
      </c>
      <c r="J48" s="17" t="s">
        <v>94</v>
      </c>
      <c r="K48" s="17" t="s">
        <v>96</v>
      </c>
      <c r="L48" s="16" t="s">
        <v>95</v>
      </c>
    </row>
    <row r="49" spans="2:12" x14ac:dyDescent="0.25">
      <c r="B49" s="70"/>
      <c r="C49" s="71"/>
      <c r="D49" s="71"/>
      <c r="E49" s="71"/>
      <c r="F49" s="71"/>
      <c r="G49" s="71"/>
      <c r="H49" s="61"/>
      <c r="I49" s="21"/>
      <c r="J49" s="22"/>
      <c r="K49" s="22"/>
      <c r="L49" s="21"/>
    </row>
    <row r="50" spans="2:12" x14ac:dyDescent="0.25">
      <c r="B50" s="18" t="s">
        <v>109</v>
      </c>
      <c r="C50" s="19"/>
      <c r="D50" s="19"/>
      <c r="E50" s="19"/>
      <c r="F50" s="20"/>
      <c r="G50" s="20"/>
      <c r="H50" s="20"/>
      <c r="I50" s="21"/>
      <c r="J50" s="22"/>
      <c r="K50" s="22"/>
      <c r="L50" s="21"/>
    </row>
    <row r="51" spans="2:12" x14ac:dyDescent="0.25">
      <c r="B51" s="23" t="s">
        <v>2</v>
      </c>
      <c r="C51" s="13" t="s">
        <v>102</v>
      </c>
      <c r="I51" s="24"/>
      <c r="J51" s="25"/>
      <c r="K51" s="25"/>
      <c r="L51" s="24"/>
    </row>
    <row r="52" spans="2:12" x14ac:dyDescent="0.25">
      <c r="B52" s="26"/>
      <c r="C52" s="27"/>
      <c r="D52" s="27" t="s">
        <v>0</v>
      </c>
      <c r="E52" s="27"/>
      <c r="F52" s="27"/>
      <c r="G52" s="27" t="s">
        <v>61</v>
      </c>
      <c r="H52" s="27">
        <v>48</v>
      </c>
      <c r="I52" s="28"/>
      <c r="J52" s="62">
        <v>1.095</v>
      </c>
      <c r="K52" s="29">
        <f>H52*I52</f>
        <v>0</v>
      </c>
      <c r="L52" s="28">
        <f>H52*I52*J52</f>
        <v>0</v>
      </c>
    </row>
    <row r="53" spans="2:12" x14ac:dyDescent="0.25">
      <c r="B53" s="31"/>
      <c r="C53" s="14"/>
      <c r="D53" s="14" t="s">
        <v>17</v>
      </c>
      <c r="E53" s="14"/>
      <c r="F53" s="14"/>
      <c r="G53" s="14" t="s">
        <v>61</v>
      </c>
      <c r="H53" s="14">
        <v>6</v>
      </c>
      <c r="I53" s="28"/>
      <c r="J53" s="62">
        <v>1.22</v>
      </c>
      <c r="K53" s="29">
        <f t="shared" ref="K53:K54" si="2">H53*I53</f>
        <v>0</v>
      </c>
      <c r="L53" s="28">
        <f t="shared" ref="L53:L54" si="3">H53*I53*J53</f>
        <v>0</v>
      </c>
    </row>
    <row r="54" spans="2:12" x14ac:dyDescent="0.25">
      <c r="B54" s="31"/>
      <c r="C54" s="14"/>
      <c r="D54" s="14" t="s">
        <v>1</v>
      </c>
      <c r="E54" s="14"/>
      <c r="F54" s="14"/>
      <c r="G54" s="14" t="s">
        <v>61</v>
      </c>
      <c r="H54" s="14">
        <v>48</v>
      </c>
      <c r="I54" s="28"/>
      <c r="J54" s="62">
        <v>1.22</v>
      </c>
      <c r="K54" s="29">
        <f t="shared" si="2"/>
        <v>0</v>
      </c>
      <c r="L54" s="28">
        <f t="shared" si="3"/>
        <v>0</v>
      </c>
    </row>
    <row r="55" spans="2:12" x14ac:dyDescent="0.25">
      <c r="B55" s="31"/>
      <c r="C55" s="14"/>
      <c r="D55" s="14" t="s">
        <v>58</v>
      </c>
      <c r="E55" s="14"/>
      <c r="F55" s="14"/>
      <c r="G55" s="14"/>
      <c r="H55" s="14"/>
      <c r="I55" s="16"/>
      <c r="J55" s="17"/>
      <c r="K55" s="32">
        <f>SUM(K52:K54)</f>
        <v>0</v>
      </c>
      <c r="L55" s="33">
        <f>SUM(L52:L54)</f>
        <v>0</v>
      </c>
    </row>
    <row r="56" spans="2:12" x14ac:dyDescent="0.25">
      <c r="B56" s="26"/>
      <c r="C56" s="27"/>
      <c r="D56" s="27"/>
      <c r="E56" s="27"/>
      <c r="F56" s="27"/>
      <c r="G56" s="27"/>
      <c r="H56" s="27"/>
      <c r="I56" s="24"/>
      <c r="J56" s="25"/>
      <c r="K56" s="29"/>
      <c r="L56" s="33"/>
    </row>
    <row r="57" spans="2:12" x14ac:dyDescent="0.25">
      <c r="B57" s="2" t="s">
        <v>33</v>
      </c>
      <c r="C57" s="4"/>
      <c r="D57" s="4"/>
      <c r="E57" s="4"/>
      <c r="F57" s="4"/>
      <c r="G57" s="4"/>
      <c r="H57" s="4"/>
      <c r="I57" s="4"/>
      <c r="J57" s="4"/>
      <c r="K57" s="5">
        <f>K55</f>
        <v>0</v>
      </c>
      <c r="L57" s="60">
        <f>L55</f>
        <v>0</v>
      </c>
    </row>
    <row r="58" spans="2:12" x14ac:dyDescent="0.25">
      <c r="B58" s="7"/>
      <c r="C58" s="7"/>
      <c r="D58" s="7"/>
      <c r="E58" s="7"/>
      <c r="F58" s="7"/>
      <c r="G58" s="7"/>
      <c r="H58" s="7"/>
      <c r="I58" s="7"/>
      <c r="J58" s="7"/>
      <c r="K58" s="6"/>
      <c r="L58" s="6"/>
    </row>
    <row r="59" spans="2:12" x14ac:dyDescent="0.25">
      <c r="B59" s="8" t="s">
        <v>128</v>
      </c>
      <c r="C59" s="3"/>
      <c r="D59" s="3"/>
      <c r="E59" s="3"/>
      <c r="F59" s="3"/>
      <c r="G59" s="3"/>
      <c r="H59" s="3"/>
      <c r="I59" s="3"/>
      <c r="J59" s="3"/>
      <c r="K59" s="17"/>
    </row>
    <row r="60" spans="2:12" x14ac:dyDescent="0.25">
      <c r="B60" s="72"/>
      <c r="C60" s="71"/>
      <c r="D60" s="71"/>
      <c r="E60" s="71"/>
      <c r="F60" s="71"/>
      <c r="G60" s="71"/>
      <c r="H60" s="71"/>
      <c r="I60" s="3"/>
      <c r="J60" s="3"/>
      <c r="K60" s="17"/>
    </row>
    <row r="61" spans="2:12" x14ac:dyDescent="0.25">
      <c r="B61" s="18" t="s">
        <v>110</v>
      </c>
      <c r="C61" s="19"/>
      <c r="D61" s="19"/>
      <c r="E61" s="19"/>
      <c r="F61" s="20"/>
      <c r="G61" s="20"/>
      <c r="H61" s="61" t="s">
        <v>57</v>
      </c>
      <c r="I61" s="16" t="s">
        <v>90</v>
      </c>
      <c r="J61" s="17" t="s">
        <v>94</v>
      </c>
      <c r="K61" s="17" t="s">
        <v>96</v>
      </c>
      <c r="L61" s="16" t="s">
        <v>95</v>
      </c>
    </row>
    <row r="62" spans="2:12" x14ac:dyDescent="0.25">
      <c r="B62" s="23" t="s">
        <v>2</v>
      </c>
      <c r="C62" s="13" t="s">
        <v>103</v>
      </c>
      <c r="H62" s="25"/>
      <c r="I62" s="25"/>
      <c r="J62" s="25"/>
      <c r="K62" s="25"/>
      <c r="L62" s="21"/>
    </row>
    <row r="63" spans="2:12" x14ac:dyDescent="0.25">
      <c r="B63" s="26"/>
      <c r="C63" s="27"/>
      <c r="D63" s="27" t="s">
        <v>0</v>
      </c>
      <c r="E63" s="27"/>
      <c r="F63" s="27"/>
      <c r="G63" s="27" t="s">
        <v>61</v>
      </c>
      <c r="H63" s="27">
        <v>800</v>
      </c>
      <c r="I63" s="28"/>
      <c r="J63" s="62">
        <v>1.095</v>
      </c>
      <c r="K63" s="29">
        <f>H63*I63</f>
        <v>0</v>
      </c>
      <c r="L63" s="28">
        <f>H63*I63*J63</f>
        <v>0</v>
      </c>
    </row>
    <row r="64" spans="2:12" x14ac:dyDescent="0.25">
      <c r="B64" s="31"/>
      <c r="C64" s="14"/>
      <c r="D64" s="14" t="s">
        <v>17</v>
      </c>
      <c r="E64" s="14"/>
      <c r="F64" s="14"/>
      <c r="G64" s="14" t="s">
        <v>18</v>
      </c>
      <c r="H64" s="14">
        <v>40</v>
      </c>
      <c r="I64" s="28"/>
      <c r="J64" s="62">
        <v>1.22</v>
      </c>
      <c r="K64" s="29">
        <f t="shared" ref="K64:K65" si="4">H64*I64</f>
        <v>0</v>
      </c>
      <c r="L64" s="28">
        <f t="shared" ref="L64:L65" si="5">H64*I64*J64</f>
        <v>0</v>
      </c>
    </row>
    <row r="65" spans="2:12" x14ac:dyDescent="0.25">
      <c r="B65" s="31"/>
      <c r="C65" s="14"/>
      <c r="D65" s="14" t="s">
        <v>1</v>
      </c>
      <c r="E65" s="14"/>
      <c r="F65" s="14"/>
      <c r="G65" s="14" t="s">
        <v>61</v>
      </c>
      <c r="H65" s="14">
        <v>800</v>
      </c>
      <c r="I65" s="28"/>
      <c r="J65" s="62">
        <v>1.22</v>
      </c>
      <c r="K65" s="29">
        <f t="shared" si="4"/>
        <v>0</v>
      </c>
      <c r="L65" s="28">
        <f t="shared" si="5"/>
        <v>0</v>
      </c>
    </row>
    <row r="66" spans="2:12" x14ac:dyDescent="0.25">
      <c r="B66" s="31"/>
      <c r="C66" s="14"/>
      <c r="D66" s="14" t="s">
        <v>58</v>
      </c>
      <c r="E66" s="14"/>
      <c r="F66" s="14"/>
      <c r="G66" s="14"/>
      <c r="H66" s="14"/>
      <c r="I66" s="33"/>
      <c r="J66" s="32"/>
      <c r="K66" s="32">
        <f>SUM(K63:K65)</f>
        <v>0</v>
      </c>
      <c r="L66" s="32">
        <f>SUM(L63:L65)</f>
        <v>0</v>
      </c>
    </row>
    <row r="67" spans="2:12" x14ac:dyDescent="0.25">
      <c r="B67" s="34"/>
      <c r="I67" s="24"/>
      <c r="J67" s="25"/>
      <c r="K67" s="25"/>
      <c r="L67" s="21"/>
    </row>
    <row r="68" spans="2:12" x14ac:dyDescent="0.25">
      <c r="B68" s="23" t="s">
        <v>3</v>
      </c>
      <c r="C68" s="13" t="s">
        <v>101</v>
      </c>
      <c r="I68" s="24"/>
      <c r="J68" s="25"/>
      <c r="K68" s="25"/>
      <c r="L68" s="24"/>
    </row>
    <row r="69" spans="2:12" x14ac:dyDescent="0.25">
      <c r="B69" s="26"/>
      <c r="C69" s="27"/>
      <c r="D69" s="27" t="s">
        <v>0</v>
      </c>
      <c r="E69" s="27"/>
      <c r="F69" s="27"/>
      <c r="G69" s="27" t="s">
        <v>61</v>
      </c>
      <c r="H69" s="27">
        <v>500</v>
      </c>
      <c r="I69" s="28"/>
      <c r="J69" s="62">
        <v>1.095</v>
      </c>
      <c r="K69" s="29">
        <f>H69*I69</f>
        <v>0</v>
      </c>
      <c r="L69" s="28">
        <f>H69*I69*J69</f>
        <v>0</v>
      </c>
    </row>
    <row r="70" spans="2:12" x14ac:dyDescent="0.25">
      <c r="B70" s="31"/>
      <c r="C70" s="14"/>
      <c r="D70" s="14" t="s">
        <v>104</v>
      </c>
      <c r="E70" s="14"/>
      <c r="F70" s="14"/>
      <c r="G70" s="14" t="s">
        <v>61</v>
      </c>
      <c r="H70" s="14">
        <v>1200</v>
      </c>
      <c r="I70" s="28"/>
      <c r="J70" s="62">
        <v>1.095</v>
      </c>
      <c r="K70" s="29">
        <f t="shared" ref="K70:K73" si="6">H70*I70</f>
        <v>0</v>
      </c>
      <c r="L70" s="28">
        <f t="shared" ref="L70:L73" si="7">H70*I70*J70</f>
        <v>0</v>
      </c>
    </row>
    <row r="71" spans="2:12" x14ac:dyDescent="0.25">
      <c r="B71" s="31"/>
      <c r="C71" s="14"/>
      <c r="D71" s="14" t="s">
        <v>17</v>
      </c>
      <c r="E71" s="14"/>
      <c r="F71" s="14"/>
      <c r="G71" s="14" t="s">
        <v>18</v>
      </c>
      <c r="H71" s="14">
        <v>40</v>
      </c>
      <c r="I71" s="28"/>
      <c r="J71" s="62">
        <v>1.22</v>
      </c>
      <c r="K71" s="29">
        <f t="shared" si="6"/>
        <v>0</v>
      </c>
      <c r="L71" s="28">
        <f t="shared" si="7"/>
        <v>0</v>
      </c>
    </row>
    <row r="72" spans="2:12" x14ac:dyDescent="0.25">
      <c r="B72" s="31"/>
      <c r="C72" s="14"/>
      <c r="D72" s="14" t="s">
        <v>1</v>
      </c>
      <c r="E72" s="14"/>
      <c r="F72" s="14"/>
      <c r="G72" s="14" t="s">
        <v>61</v>
      </c>
      <c r="H72" s="14">
        <v>500</v>
      </c>
      <c r="I72" s="28"/>
      <c r="J72" s="62">
        <v>1.22</v>
      </c>
      <c r="K72" s="29">
        <f t="shared" si="6"/>
        <v>0</v>
      </c>
      <c r="L72" s="28">
        <f t="shared" si="7"/>
        <v>0</v>
      </c>
    </row>
    <row r="73" spans="2:12" x14ac:dyDescent="0.25">
      <c r="B73" s="31"/>
      <c r="C73" s="14"/>
      <c r="D73" s="14" t="s">
        <v>19</v>
      </c>
      <c r="E73" s="14"/>
      <c r="F73" s="14"/>
      <c r="G73" s="14" t="s">
        <v>61</v>
      </c>
      <c r="H73" s="14">
        <v>1200</v>
      </c>
      <c r="I73" s="28"/>
      <c r="J73" s="62">
        <v>1.22</v>
      </c>
      <c r="K73" s="29">
        <f t="shared" si="6"/>
        <v>0</v>
      </c>
      <c r="L73" s="28">
        <f t="shared" si="7"/>
        <v>0</v>
      </c>
    </row>
    <row r="74" spans="2:12" x14ac:dyDescent="0.25">
      <c r="B74" s="31"/>
      <c r="C74" s="14"/>
      <c r="D74" s="14" t="s">
        <v>58</v>
      </c>
      <c r="E74" s="14"/>
      <c r="F74" s="14"/>
      <c r="G74" s="14"/>
      <c r="H74" s="14"/>
      <c r="I74" s="33"/>
      <c r="J74" s="32"/>
      <c r="K74" s="32">
        <f>SUM(K69:K73)</f>
        <v>0</v>
      </c>
      <c r="L74" s="32">
        <f>SUM(L69:L73)</f>
        <v>0</v>
      </c>
    </row>
    <row r="75" spans="2:12" x14ac:dyDescent="0.25">
      <c r="B75" s="34"/>
      <c r="I75" s="24"/>
      <c r="J75" s="25"/>
      <c r="K75" s="25"/>
      <c r="L75" s="21"/>
    </row>
    <row r="76" spans="2:12" x14ac:dyDescent="0.25">
      <c r="B76" s="23" t="s">
        <v>4</v>
      </c>
      <c r="C76" s="13" t="s">
        <v>65</v>
      </c>
      <c r="I76" s="24"/>
      <c r="J76" s="25"/>
      <c r="K76" s="25"/>
      <c r="L76" s="24"/>
    </row>
    <row r="77" spans="2:12" x14ac:dyDescent="0.25">
      <c r="B77" s="26"/>
      <c r="C77" s="27"/>
      <c r="D77" s="27" t="s">
        <v>5</v>
      </c>
      <c r="E77" s="27"/>
      <c r="F77" s="27"/>
      <c r="G77" s="27" t="s">
        <v>61</v>
      </c>
      <c r="H77" s="27">
        <v>5</v>
      </c>
      <c r="I77" s="28"/>
      <c r="J77" s="62">
        <v>1.22</v>
      </c>
      <c r="K77" s="29">
        <f>H77*I77</f>
        <v>0</v>
      </c>
      <c r="L77" s="28">
        <f>H77*I77*J77</f>
        <v>0</v>
      </c>
    </row>
    <row r="78" spans="2:12" x14ac:dyDescent="0.25">
      <c r="B78" s="31"/>
      <c r="C78" s="14"/>
      <c r="D78" s="14" t="s">
        <v>6</v>
      </c>
      <c r="E78" s="14"/>
      <c r="F78" s="14"/>
      <c r="G78" s="14" t="s">
        <v>61</v>
      </c>
      <c r="H78" s="14">
        <v>5</v>
      </c>
      <c r="I78" s="28"/>
      <c r="J78" s="62">
        <v>1.22</v>
      </c>
      <c r="K78" s="29">
        <f t="shared" ref="K78:K79" si="8">H78*I78</f>
        <v>0</v>
      </c>
      <c r="L78" s="28">
        <f t="shared" ref="L78:L79" si="9">H78*I78*J78</f>
        <v>0</v>
      </c>
    </row>
    <row r="79" spans="2:12" x14ac:dyDescent="0.25">
      <c r="B79" s="31"/>
      <c r="C79" s="14"/>
      <c r="D79" s="14" t="s">
        <v>7</v>
      </c>
      <c r="E79" s="14"/>
      <c r="F79" s="14"/>
      <c r="G79" s="14" t="s">
        <v>61</v>
      </c>
      <c r="H79" s="14">
        <v>9</v>
      </c>
      <c r="I79" s="28"/>
      <c r="J79" s="62">
        <v>1.22</v>
      </c>
      <c r="K79" s="29">
        <f t="shared" si="8"/>
        <v>0</v>
      </c>
      <c r="L79" s="28">
        <f t="shared" si="9"/>
        <v>0</v>
      </c>
    </row>
    <row r="80" spans="2:12" x14ac:dyDescent="0.25">
      <c r="B80" s="31"/>
      <c r="C80" s="14"/>
      <c r="D80" s="14" t="s">
        <v>58</v>
      </c>
      <c r="E80" s="14"/>
      <c r="F80" s="14"/>
      <c r="G80" s="14"/>
      <c r="H80" s="14"/>
      <c r="I80" s="16"/>
      <c r="J80" s="17"/>
      <c r="K80" s="32">
        <f>SUM(K77:K79)</f>
        <v>0</v>
      </c>
      <c r="L80" s="32">
        <f>SUM(L77:L79)</f>
        <v>0</v>
      </c>
    </row>
    <row r="81" spans="2:12" x14ac:dyDescent="0.25">
      <c r="B81" s="34"/>
      <c r="I81" s="24"/>
      <c r="J81" s="25"/>
      <c r="K81" s="35"/>
      <c r="L81" s="33"/>
    </row>
    <row r="82" spans="2:12" x14ac:dyDescent="0.25">
      <c r="B82" s="2" t="s">
        <v>28</v>
      </c>
      <c r="C82" s="4"/>
      <c r="D82" s="4"/>
      <c r="E82" s="4"/>
      <c r="F82" s="4"/>
      <c r="G82" s="4"/>
      <c r="H82" s="4"/>
      <c r="I82" s="10"/>
      <c r="J82" s="11"/>
      <c r="K82" s="5">
        <f>SUM(K66,K74,K80,)</f>
        <v>0</v>
      </c>
      <c r="L82" s="5">
        <f>SUM(L66,L74,L80,)</f>
        <v>0</v>
      </c>
    </row>
    <row r="83" spans="2:12" x14ac:dyDescent="0.25">
      <c r="B83" s="34"/>
      <c r="I83" s="24"/>
      <c r="J83" s="25"/>
      <c r="K83" s="25"/>
      <c r="L83" s="21"/>
    </row>
    <row r="84" spans="2:12" x14ac:dyDescent="0.25">
      <c r="B84" s="36" t="s">
        <v>111</v>
      </c>
      <c r="C84" s="37"/>
      <c r="D84" s="37"/>
      <c r="E84" s="37"/>
      <c r="F84" s="37"/>
      <c r="I84" s="24"/>
      <c r="J84" s="25"/>
      <c r="K84" s="25"/>
      <c r="L84" s="24"/>
    </row>
    <row r="85" spans="2:12" x14ac:dyDescent="0.25">
      <c r="B85" s="23" t="s">
        <v>2</v>
      </c>
      <c r="C85" s="13" t="s">
        <v>21</v>
      </c>
      <c r="I85" s="24"/>
      <c r="J85" s="25"/>
      <c r="K85" s="25"/>
      <c r="L85" s="24"/>
    </row>
    <row r="86" spans="2:12" x14ac:dyDescent="0.25">
      <c r="B86" s="26"/>
      <c r="C86" s="27"/>
      <c r="D86" s="27" t="s">
        <v>92</v>
      </c>
      <c r="E86" s="27"/>
      <c r="F86" s="27"/>
      <c r="G86" s="27" t="s">
        <v>18</v>
      </c>
      <c r="H86" s="27">
        <v>20</v>
      </c>
      <c r="I86" s="28"/>
      <c r="J86" s="63">
        <v>1.22</v>
      </c>
      <c r="K86" s="29">
        <f>H86*I86</f>
        <v>0</v>
      </c>
      <c r="L86" s="28">
        <f>H86*I86*J86</f>
        <v>0</v>
      </c>
    </row>
    <row r="87" spans="2:12" x14ac:dyDescent="0.25">
      <c r="B87" s="26"/>
      <c r="C87" s="27"/>
      <c r="D87" s="27" t="s">
        <v>6</v>
      </c>
      <c r="E87" s="27"/>
      <c r="F87" s="27"/>
      <c r="G87" s="27" t="s">
        <v>18</v>
      </c>
      <c r="H87" s="27">
        <v>20</v>
      </c>
      <c r="I87" s="28"/>
      <c r="J87" s="62">
        <v>1.22</v>
      </c>
      <c r="K87" s="29">
        <f t="shared" ref="K87:K89" si="10">H87*I87</f>
        <v>0</v>
      </c>
      <c r="L87" s="28">
        <f t="shared" ref="L87:L89" si="11">H87*I87*J87</f>
        <v>0</v>
      </c>
    </row>
    <row r="88" spans="2:12" x14ac:dyDescent="0.25">
      <c r="B88" s="26"/>
      <c r="C88" s="27"/>
      <c r="D88" s="27" t="s">
        <v>26</v>
      </c>
      <c r="E88" s="69"/>
      <c r="F88" s="69"/>
      <c r="G88" s="27" t="s">
        <v>61</v>
      </c>
      <c r="H88" s="27">
        <v>15</v>
      </c>
      <c r="I88" s="28"/>
      <c r="J88" s="62">
        <v>1.22</v>
      </c>
      <c r="K88" s="29">
        <f t="shared" si="10"/>
        <v>0</v>
      </c>
      <c r="L88" s="28">
        <f t="shared" si="11"/>
        <v>0</v>
      </c>
    </row>
    <row r="89" spans="2:12" x14ac:dyDescent="0.25">
      <c r="B89" s="31"/>
      <c r="C89" s="14"/>
      <c r="D89" s="14" t="s">
        <v>7</v>
      </c>
      <c r="E89" s="14"/>
      <c r="F89" s="14"/>
      <c r="G89" s="14" t="s">
        <v>61</v>
      </c>
      <c r="H89" s="14">
        <v>5</v>
      </c>
      <c r="I89" s="28"/>
      <c r="J89" s="62">
        <v>1.22</v>
      </c>
      <c r="K89" s="29">
        <f t="shared" si="10"/>
        <v>0</v>
      </c>
      <c r="L89" s="28">
        <f t="shared" si="11"/>
        <v>0</v>
      </c>
    </row>
    <row r="90" spans="2:12" x14ac:dyDescent="0.25">
      <c r="B90" s="31"/>
      <c r="C90" s="14"/>
      <c r="D90" s="14" t="s">
        <v>58</v>
      </c>
      <c r="E90" s="14"/>
      <c r="F90" s="14"/>
      <c r="G90" s="14"/>
      <c r="H90" s="14"/>
      <c r="I90" s="16"/>
      <c r="J90" s="17"/>
      <c r="K90" s="32">
        <f>SUM(K86:K89)</f>
        <v>0</v>
      </c>
      <c r="L90" s="32">
        <f>SUM(L86:L89)</f>
        <v>0</v>
      </c>
    </row>
    <row r="91" spans="2:12" x14ac:dyDescent="0.25">
      <c r="B91" s="34"/>
      <c r="I91" s="24"/>
      <c r="J91" s="25"/>
      <c r="K91" s="35"/>
      <c r="L91" s="33"/>
    </row>
    <row r="92" spans="2:12" x14ac:dyDescent="0.25">
      <c r="B92" s="2" t="s">
        <v>81</v>
      </c>
      <c r="C92" s="4"/>
      <c r="D92" s="4"/>
      <c r="E92" s="4"/>
      <c r="F92" s="4"/>
      <c r="G92" s="4"/>
      <c r="H92" s="4"/>
      <c r="I92" s="10"/>
      <c r="J92" s="11"/>
      <c r="K92" s="5">
        <f>K90</f>
        <v>0</v>
      </c>
      <c r="L92" s="5">
        <f>L90</f>
        <v>0</v>
      </c>
    </row>
    <row r="93" spans="2:12" x14ac:dyDescent="0.25">
      <c r="B93" s="26"/>
      <c r="C93" s="27"/>
      <c r="D93" s="27"/>
      <c r="E93" s="27"/>
      <c r="F93" s="27"/>
      <c r="G93" s="27"/>
      <c r="H93" s="27"/>
      <c r="I93" s="39"/>
      <c r="J93" s="40"/>
      <c r="K93" s="40"/>
      <c r="L93" s="16"/>
    </row>
    <row r="94" spans="2:12" x14ac:dyDescent="0.25">
      <c r="B94" s="2" t="s">
        <v>80</v>
      </c>
      <c r="C94" s="4"/>
      <c r="D94" s="4"/>
      <c r="E94" s="4"/>
      <c r="F94" s="4"/>
      <c r="G94" s="4"/>
      <c r="H94" s="4"/>
      <c r="I94" s="4"/>
      <c r="J94" s="4"/>
      <c r="K94" s="5">
        <f>SUM(K82,K92,)</f>
        <v>0</v>
      </c>
      <c r="L94" s="5">
        <f>SUM(L82,L92,)</f>
        <v>0</v>
      </c>
    </row>
    <row r="96" spans="2:12" x14ac:dyDescent="0.25">
      <c r="B96" s="2" t="s">
        <v>127</v>
      </c>
      <c r="C96" s="3"/>
      <c r="D96" s="3"/>
      <c r="E96" s="3"/>
      <c r="F96" s="3"/>
      <c r="G96" s="3"/>
      <c r="H96" s="15" t="s">
        <v>57</v>
      </c>
      <c r="I96" s="16" t="s">
        <v>90</v>
      </c>
      <c r="J96" s="17" t="s">
        <v>94</v>
      </c>
      <c r="K96" s="17" t="s">
        <v>96</v>
      </c>
      <c r="L96" s="16" t="s">
        <v>95</v>
      </c>
    </row>
    <row r="97" spans="2:12" x14ac:dyDescent="0.25">
      <c r="B97" s="70"/>
      <c r="C97" s="71"/>
      <c r="D97" s="71"/>
      <c r="E97" s="71"/>
      <c r="F97" s="71"/>
      <c r="G97" s="71"/>
      <c r="H97" s="61"/>
      <c r="I97" s="21"/>
      <c r="J97" s="22"/>
      <c r="K97" s="22"/>
      <c r="L97" s="21"/>
    </row>
    <row r="98" spans="2:12" x14ac:dyDescent="0.25">
      <c r="B98" s="18" t="s">
        <v>112</v>
      </c>
      <c r="C98" s="19"/>
      <c r="D98" s="19"/>
      <c r="E98" s="19"/>
      <c r="F98" s="20"/>
      <c r="G98" s="20"/>
      <c r="H98" s="20"/>
      <c r="I98" s="21"/>
      <c r="J98" s="22"/>
      <c r="K98" s="22"/>
      <c r="L98" s="21"/>
    </row>
    <row r="99" spans="2:12" x14ac:dyDescent="0.25">
      <c r="B99" s="41" t="s">
        <v>29</v>
      </c>
      <c r="C99" s="37" t="s">
        <v>82</v>
      </c>
      <c r="D99" s="37"/>
      <c r="E99" s="37"/>
      <c r="I99" s="24"/>
      <c r="J99" s="25"/>
      <c r="K99" s="25"/>
      <c r="L99" s="24"/>
    </row>
    <row r="100" spans="2:12" x14ac:dyDescent="0.25">
      <c r="B100" s="23" t="s">
        <v>2</v>
      </c>
      <c r="C100" s="13" t="s">
        <v>100</v>
      </c>
      <c r="I100" s="24"/>
      <c r="J100" s="25"/>
      <c r="K100" s="25"/>
      <c r="L100" s="24"/>
    </row>
    <row r="101" spans="2:12" x14ac:dyDescent="0.25">
      <c r="B101" s="26"/>
      <c r="C101" s="27"/>
      <c r="D101" s="27" t="s">
        <v>0</v>
      </c>
      <c r="E101" s="27"/>
      <c r="F101" s="27"/>
      <c r="G101" s="27" t="s">
        <v>61</v>
      </c>
      <c r="H101" s="27">
        <v>320</v>
      </c>
      <c r="I101" s="28"/>
      <c r="J101" s="62">
        <v>1.095</v>
      </c>
      <c r="K101" s="29">
        <f>H101*I101</f>
        <v>0</v>
      </c>
      <c r="L101" s="28">
        <f>H101*I101*J101</f>
        <v>0</v>
      </c>
    </row>
    <row r="102" spans="2:12" x14ac:dyDescent="0.25">
      <c r="B102" s="31"/>
      <c r="C102" s="14"/>
      <c r="D102" s="14" t="s">
        <v>17</v>
      </c>
      <c r="E102" s="14"/>
      <c r="F102" s="14"/>
      <c r="G102" s="14" t="s">
        <v>18</v>
      </c>
      <c r="H102" s="14">
        <v>8</v>
      </c>
      <c r="I102" s="28"/>
      <c r="J102" s="62">
        <v>1.22</v>
      </c>
      <c r="K102" s="29">
        <f t="shared" ref="K102:K103" si="12">H102*I102</f>
        <v>0</v>
      </c>
      <c r="L102" s="28">
        <f t="shared" ref="L102:L103" si="13">H102*I102*J102</f>
        <v>0</v>
      </c>
    </row>
    <row r="103" spans="2:12" x14ac:dyDescent="0.25">
      <c r="B103" s="31"/>
      <c r="C103" s="14"/>
      <c r="D103" s="14" t="s">
        <v>1</v>
      </c>
      <c r="E103" s="14"/>
      <c r="F103" s="14"/>
      <c r="G103" s="14" t="s">
        <v>61</v>
      </c>
      <c r="H103" s="14">
        <v>320</v>
      </c>
      <c r="I103" s="28"/>
      <c r="J103" s="62">
        <v>1.22</v>
      </c>
      <c r="K103" s="29">
        <f t="shared" si="12"/>
        <v>0</v>
      </c>
      <c r="L103" s="28">
        <f t="shared" si="13"/>
        <v>0</v>
      </c>
    </row>
    <row r="104" spans="2:12" x14ac:dyDescent="0.25">
      <c r="B104" s="31"/>
      <c r="C104" s="14"/>
      <c r="D104" s="14" t="s">
        <v>58</v>
      </c>
      <c r="E104" s="14"/>
      <c r="F104" s="14"/>
      <c r="G104" s="14"/>
      <c r="H104" s="14"/>
      <c r="I104" s="33"/>
      <c r="J104" s="32"/>
      <c r="K104" s="32">
        <f>SUM(K101:K103)</f>
        <v>0</v>
      </c>
      <c r="L104" s="32">
        <f>SUM(L101:L103)</f>
        <v>0</v>
      </c>
    </row>
    <row r="105" spans="2:12" x14ac:dyDescent="0.25">
      <c r="B105" s="34"/>
      <c r="I105" s="24"/>
      <c r="J105" s="25"/>
      <c r="K105" s="25"/>
      <c r="L105" s="21"/>
    </row>
    <row r="106" spans="2:12" x14ac:dyDescent="0.25">
      <c r="B106" s="23" t="s">
        <v>3</v>
      </c>
      <c r="C106" s="13" t="s">
        <v>101</v>
      </c>
      <c r="I106" s="24"/>
      <c r="J106" s="25"/>
      <c r="K106" s="25"/>
      <c r="L106" s="24"/>
    </row>
    <row r="107" spans="2:12" x14ac:dyDescent="0.25">
      <c r="B107" s="26"/>
      <c r="C107" s="27"/>
      <c r="D107" s="27" t="s">
        <v>0</v>
      </c>
      <c r="E107" s="27"/>
      <c r="F107" s="27"/>
      <c r="G107" s="27" t="s">
        <v>61</v>
      </c>
      <c r="H107" s="27">
        <v>100</v>
      </c>
      <c r="I107" s="28"/>
      <c r="J107" s="62">
        <v>1.095</v>
      </c>
      <c r="K107" s="29">
        <f>H107*I107</f>
        <v>0</v>
      </c>
      <c r="L107" s="28">
        <f>H107*I107*J107</f>
        <v>0</v>
      </c>
    </row>
    <row r="108" spans="2:12" x14ac:dyDescent="0.25">
      <c r="B108" s="31"/>
      <c r="C108" s="14"/>
      <c r="D108" s="14" t="s">
        <v>104</v>
      </c>
      <c r="E108" s="14"/>
      <c r="F108" s="14"/>
      <c r="G108" s="14" t="s">
        <v>61</v>
      </c>
      <c r="H108" s="14">
        <v>220</v>
      </c>
      <c r="I108" s="28"/>
      <c r="J108" s="62">
        <v>1.095</v>
      </c>
      <c r="K108" s="29">
        <f t="shared" ref="K108:K111" si="14">H108*I108</f>
        <v>0</v>
      </c>
      <c r="L108" s="28">
        <f t="shared" ref="L108:L111" si="15">H108*I108*J108</f>
        <v>0</v>
      </c>
    </row>
    <row r="109" spans="2:12" x14ac:dyDescent="0.25">
      <c r="B109" s="31"/>
      <c r="C109" s="14"/>
      <c r="D109" s="14" t="s">
        <v>17</v>
      </c>
      <c r="E109" s="14"/>
      <c r="F109" s="14"/>
      <c r="G109" s="14" t="s">
        <v>18</v>
      </c>
      <c r="H109" s="14">
        <v>8</v>
      </c>
      <c r="I109" s="28"/>
      <c r="J109" s="62">
        <v>1.22</v>
      </c>
      <c r="K109" s="29">
        <f t="shared" si="14"/>
        <v>0</v>
      </c>
      <c r="L109" s="28">
        <f t="shared" si="15"/>
        <v>0</v>
      </c>
    </row>
    <row r="110" spans="2:12" x14ac:dyDescent="0.25">
      <c r="B110" s="31"/>
      <c r="C110" s="14"/>
      <c r="D110" s="14" t="s">
        <v>1</v>
      </c>
      <c r="E110" s="14"/>
      <c r="F110" s="14"/>
      <c r="G110" s="14" t="s">
        <v>61</v>
      </c>
      <c r="H110" s="14">
        <v>100</v>
      </c>
      <c r="I110" s="28"/>
      <c r="J110" s="62">
        <v>1.22</v>
      </c>
      <c r="K110" s="29">
        <f t="shared" si="14"/>
        <v>0</v>
      </c>
      <c r="L110" s="28">
        <f t="shared" si="15"/>
        <v>0</v>
      </c>
    </row>
    <row r="111" spans="2:12" x14ac:dyDescent="0.25">
      <c r="B111" s="31"/>
      <c r="C111" s="14"/>
      <c r="D111" s="14" t="s">
        <v>19</v>
      </c>
      <c r="E111" s="14"/>
      <c r="F111" s="14"/>
      <c r="G111" s="14" t="s">
        <v>61</v>
      </c>
      <c r="H111" s="14">
        <v>220</v>
      </c>
      <c r="I111" s="28"/>
      <c r="J111" s="62">
        <v>1.22</v>
      </c>
      <c r="K111" s="29">
        <f t="shared" si="14"/>
        <v>0</v>
      </c>
      <c r="L111" s="28">
        <f t="shared" si="15"/>
        <v>0</v>
      </c>
    </row>
    <row r="112" spans="2:12" x14ac:dyDescent="0.25">
      <c r="B112" s="31"/>
      <c r="C112" s="14"/>
      <c r="D112" s="14" t="s">
        <v>58</v>
      </c>
      <c r="E112" s="14"/>
      <c r="F112" s="14"/>
      <c r="G112" s="14"/>
      <c r="H112" s="14"/>
      <c r="I112" s="33"/>
      <c r="J112" s="32"/>
      <c r="K112" s="32">
        <f>SUM(K107:K111)</f>
        <v>0</v>
      </c>
      <c r="L112" s="32">
        <f>SUM(L107:L111)</f>
        <v>0</v>
      </c>
    </row>
    <row r="113" spans="2:12" x14ac:dyDescent="0.25">
      <c r="B113" s="23" t="s">
        <v>4</v>
      </c>
      <c r="C113" s="13" t="s">
        <v>65</v>
      </c>
      <c r="I113" s="24"/>
      <c r="J113" s="25"/>
      <c r="K113" s="25"/>
      <c r="L113" s="21"/>
    </row>
    <row r="114" spans="2:12" x14ac:dyDescent="0.25">
      <c r="B114" s="26"/>
      <c r="C114" s="27"/>
      <c r="D114" s="27" t="s">
        <v>5</v>
      </c>
      <c r="E114" s="27"/>
      <c r="F114" s="27"/>
      <c r="G114" s="27" t="s">
        <v>61</v>
      </c>
      <c r="H114" s="27">
        <v>5</v>
      </c>
      <c r="I114" s="28"/>
      <c r="J114" s="62">
        <v>1.22</v>
      </c>
      <c r="K114" s="29">
        <f>H114*I114</f>
        <v>0</v>
      </c>
      <c r="L114" s="28">
        <f>H114*I114*J114</f>
        <v>0</v>
      </c>
    </row>
    <row r="115" spans="2:12" x14ac:dyDescent="0.25">
      <c r="B115" s="31"/>
      <c r="C115" s="14"/>
      <c r="D115" s="14" t="s">
        <v>6</v>
      </c>
      <c r="E115" s="14"/>
      <c r="F115" s="14"/>
      <c r="G115" s="14" t="s">
        <v>61</v>
      </c>
      <c r="H115" s="14">
        <v>5</v>
      </c>
      <c r="I115" s="28"/>
      <c r="J115" s="62">
        <v>1.22</v>
      </c>
      <c r="K115" s="29">
        <f t="shared" ref="K115:K116" si="16">H115*I115</f>
        <v>0</v>
      </c>
      <c r="L115" s="28">
        <f t="shared" ref="L115:L116" si="17">H115*I115*J115</f>
        <v>0</v>
      </c>
    </row>
    <row r="116" spans="2:12" x14ac:dyDescent="0.25">
      <c r="B116" s="31"/>
      <c r="C116" s="14"/>
      <c r="D116" s="14" t="s">
        <v>7</v>
      </c>
      <c r="E116" s="14"/>
      <c r="F116" s="14"/>
      <c r="G116" s="14" t="s">
        <v>61</v>
      </c>
      <c r="H116" s="14">
        <v>9</v>
      </c>
      <c r="I116" s="28"/>
      <c r="J116" s="62">
        <v>1.22</v>
      </c>
      <c r="K116" s="29">
        <f t="shared" si="16"/>
        <v>0</v>
      </c>
      <c r="L116" s="28">
        <f t="shared" si="17"/>
        <v>0</v>
      </c>
    </row>
    <row r="117" spans="2:12" x14ac:dyDescent="0.25">
      <c r="B117" s="31"/>
      <c r="C117" s="14"/>
      <c r="D117" s="14" t="s">
        <v>58</v>
      </c>
      <c r="E117" s="14"/>
      <c r="F117" s="14"/>
      <c r="G117" s="14"/>
      <c r="H117" s="14"/>
      <c r="I117" s="16"/>
      <c r="J117" s="17"/>
      <c r="K117" s="32">
        <f>SUM(K114:K116)</f>
        <v>0</v>
      </c>
      <c r="L117" s="32">
        <f>SUM(L114:L116)</f>
        <v>0</v>
      </c>
    </row>
    <row r="118" spans="2:12" x14ac:dyDescent="0.25">
      <c r="B118" s="34"/>
      <c r="I118" s="24"/>
      <c r="J118" s="25"/>
      <c r="K118" s="25"/>
      <c r="L118" s="16"/>
    </row>
    <row r="119" spans="2:12" x14ac:dyDescent="0.25">
      <c r="B119" s="2" t="s">
        <v>30</v>
      </c>
      <c r="C119" s="4"/>
      <c r="D119" s="4"/>
      <c r="E119" s="4"/>
      <c r="F119" s="4"/>
      <c r="G119" s="4"/>
      <c r="H119" s="4"/>
      <c r="I119" s="10"/>
      <c r="J119" s="11"/>
      <c r="K119" s="5">
        <f>SUM(K104,K112,K117)</f>
        <v>0</v>
      </c>
      <c r="L119" s="5">
        <f>SUM(L104,L112,L117)</f>
        <v>0</v>
      </c>
    </row>
    <row r="120" spans="2:12" x14ac:dyDescent="0.25">
      <c r="B120" s="34"/>
      <c r="I120" s="24"/>
      <c r="J120" s="25"/>
      <c r="K120" s="25"/>
      <c r="L120" s="21"/>
    </row>
    <row r="121" spans="2:12" x14ac:dyDescent="0.25">
      <c r="B121" s="23" t="s">
        <v>31</v>
      </c>
      <c r="C121" s="37" t="s">
        <v>68</v>
      </c>
      <c r="I121" s="24"/>
      <c r="J121" s="25"/>
      <c r="K121" s="25"/>
      <c r="L121" s="24"/>
    </row>
    <row r="122" spans="2:12" x14ac:dyDescent="0.25">
      <c r="B122" s="23" t="s">
        <v>2</v>
      </c>
      <c r="C122" s="13" t="s">
        <v>22</v>
      </c>
      <c r="I122" s="24"/>
      <c r="J122" s="25"/>
      <c r="K122" s="25"/>
      <c r="L122" s="24"/>
    </row>
    <row r="123" spans="2:12" x14ac:dyDescent="0.25">
      <c r="B123" s="26"/>
      <c r="C123" s="27"/>
      <c r="D123" s="27" t="s">
        <v>25</v>
      </c>
      <c r="E123" s="27"/>
      <c r="F123" s="27"/>
      <c r="G123" s="27" t="s">
        <v>18</v>
      </c>
      <c r="H123" s="27">
        <v>8</v>
      </c>
      <c r="I123" s="28"/>
      <c r="J123" s="62">
        <v>1.22</v>
      </c>
      <c r="K123" s="29">
        <f>H123*I123</f>
        <v>0</v>
      </c>
      <c r="L123" s="28">
        <f>H123*I123*J123</f>
        <v>0</v>
      </c>
    </row>
    <row r="124" spans="2:12" x14ac:dyDescent="0.25">
      <c r="B124" s="31"/>
      <c r="C124" s="14"/>
      <c r="D124" s="14" t="s">
        <v>26</v>
      </c>
      <c r="E124" s="14"/>
      <c r="F124" s="14"/>
      <c r="G124" s="14" t="s">
        <v>61</v>
      </c>
      <c r="H124" s="14">
        <v>6</v>
      </c>
      <c r="I124" s="28"/>
      <c r="J124" s="62">
        <v>1.22</v>
      </c>
      <c r="K124" s="29">
        <f>H124*I124</f>
        <v>0</v>
      </c>
      <c r="L124" s="28">
        <f>H124*I124*J124</f>
        <v>0</v>
      </c>
    </row>
    <row r="125" spans="2:12" x14ac:dyDescent="0.25">
      <c r="B125" s="31"/>
      <c r="C125" s="14"/>
      <c r="D125" s="14" t="s">
        <v>58</v>
      </c>
      <c r="E125" s="14"/>
      <c r="F125" s="14"/>
      <c r="G125" s="14"/>
      <c r="H125" s="14"/>
      <c r="I125" s="16"/>
      <c r="J125" s="17"/>
      <c r="K125" s="32">
        <f>SUM(K123:K124)</f>
        <v>0</v>
      </c>
      <c r="L125" s="32">
        <f>SUM(L123:L124)</f>
        <v>0</v>
      </c>
    </row>
    <row r="126" spans="2:12" x14ac:dyDescent="0.25">
      <c r="B126" s="34"/>
      <c r="I126" s="24"/>
      <c r="J126" s="25"/>
      <c r="K126" s="25"/>
      <c r="L126" s="21"/>
    </row>
    <row r="127" spans="2:12" x14ac:dyDescent="0.25">
      <c r="B127" s="23" t="s">
        <v>3</v>
      </c>
      <c r="C127" s="13" t="s">
        <v>69</v>
      </c>
      <c r="I127" s="24"/>
      <c r="J127" s="25"/>
      <c r="K127" s="25"/>
      <c r="L127" s="24"/>
    </row>
    <row r="128" spans="2:12" x14ac:dyDescent="0.25">
      <c r="B128" s="26"/>
      <c r="C128" s="27"/>
      <c r="D128" s="27" t="s">
        <v>7</v>
      </c>
      <c r="E128" s="27"/>
      <c r="F128" s="27"/>
      <c r="G128" s="27" t="s">
        <v>61</v>
      </c>
      <c r="H128" s="27">
        <v>3</v>
      </c>
      <c r="I128" s="28"/>
      <c r="J128" s="62">
        <v>1.22</v>
      </c>
      <c r="K128" s="29">
        <f>H128*I128</f>
        <v>0</v>
      </c>
      <c r="L128" s="28">
        <f>H128*I128*J128</f>
        <v>0</v>
      </c>
    </row>
    <row r="129" spans="2:13" x14ac:dyDescent="0.25">
      <c r="B129" s="31"/>
      <c r="C129" s="14"/>
      <c r="D129" s="14" t="s">
        <v>23</v>
      </c>
      <c r="E129" s="14"/>
      <c r="F129" s="14"/>
      <c r="G129" s="14" t="s">
        <v>61</v>
      </c>
      <c r="H129" s="14">
        <v>1</v>
      </c>
      <c r="I129" s="28"/>
      <c r="J129" s="62">
        <v>1.22</v>
      </c>
      <c r="K129" s="29">
        <f t="shared" ref="K129:K130" si="18">H129*I129</f>
        <v>0</v>
      </c>
      <c r="L129" s="28">
        <f t="shared" ref="L129:L130" si="19">H129*I129*J129</f>
        <v>0</v>
      </c>
    </row>
    <row r="130" spans="2:13" x14ac:dyDescent="0.25">
      <c r="B130" s="31"/>
      <c r="C130" s="14"/>
      <c r="D130" s="14" t="s">
        <v>24</v>
      </c>
      <c r="E130" s="14"/>
      <c r="F130" s="14"/>
      <c r="G130" s="14" t="s">
        <v>61</v>
      </c>
      <c r="H130" s="14">
        <v>1</v>
      </c>
      <c r="I130" s="28"/>
      <c r="J130" s="62">
        <v>1.22</v>
      </c>
      <c r="K130" s="29">
        <f t="shared" si="18"/>
        <v>0</v>
      </c>
      <c r="L130" s="28">
        <f t="shared" si="19"/>
        <v>0</v>
      </c>
    </row>
    <row r="131" spans="2:13" x14ac:dyDescent="0.25">
      <c r="B131" s="31"/>
      <c r="C131" s="14"/>
      <c r="D131" s="14" t="s">
        <v>58</v>
      </c>
      <c r="E131" s="14"/>
      <c r="F131" s="14"/>
      <c r="G131" s="14"/>
      <c r="H131" s="14"/>
      <c r="I131" s="16"/>
      <c r="J131" s="17"/>
      <c r="K131" s="32">
        <f>SUM(K128:K130)</f>
        <v>0</v>
      </c>
      <c r="L131" s="32">
        <f>SUM(L128:L130)</f>
        <v>0</v>
      </c>
    </row>
    <row r="132" spans="2:13" x14ac:dyDescent="0.25">
      <c r="B132" s="34"/>
      <c r="I132" s="24"/>
      <c r="J132" s="25"/>
      <c r="K132" s="35"/>
      <c r="L132" s="33"/>
    </row>
    <row r="133" spans="2:13" x14ac:dyDescent="0.25">
      <c r="B133" s="2" t="s">
        <v>32</v>
      </c>
      <c r="C133" s="4"/>
      <c r="D133" s="4"/>
      <c r="E133" s="4"/>
      <c r="F133" s="4"/>
      <c r="G133" s="4"/>
      <c r="H133" s="4"/>
      <c r="I133" s="10"/>
      <c r="J133" s="11"/>
      <c r="K133" s="5">
        <f>SUM(K125,K131,)</f>
        <v>0</v>
      </c>
      <c r="L133" s="5">
        <f>SUM(L125,L131,)</f>
        <v>0</v>
      </c>
    </row>
    <row r="134" spans="2:13" x14ac:dyDescent="0.25">
      <c r="B134" s="42"/>
      <c r="C134" s="43"/>
      <c r="D134" s="43"/>
      <c r="E134" s="43"/>
      <c r="F134" s="43"/>
      <c r="G134" s="43"/>
      <c r="H134" s="43"/>
      <c r="I134" s="44"/>
      <c r="J134" s="45"/>
      <c r="K134" s="46"/>
      <c r="L134" s="60"/>
    </row>
    <row r="135" spans="2:13" x14ac:dyDescent="0.25">
      <c r="B135" s="2" t="s">
        <v>67</v>
      </c>
      <c r="C135" s="4"/>
      <c r="D135" s="4"/>
      <c r="E135" s="4"/>
      <c r="F135" s="4"/>
      <c r="G135" s="4"/>
      <c r="H135" s="4"/>
      <c r="I135" s="4"/>
      <c r="J135" s="4"/>
      <c r="K135" s="5">
        <f>SUM(K119,K133,)</f>
        <v>0</v>
      </c>
      <c r="L135" s="5">
        <f>SUM(L119,L133,)</f>
        <v>0</v>
      </c>
    </row>
    <row r="136" spans="2:13" x14ac:dyDescent="0.25">
      <c r="B136" s="7"/>
      <c r="C136" s="7"/>
      <c r="D136" s="7"/>
      <c r="E136" s="7"/>
      <c r="F136" s="7"/>
      <c r="G136" s="7"/>
      <c r="H136" s="7"/>
      <c r="I136" s="7"/>
      <c r="J136" s="7"/>
      <c r="K136" s="6"/>
      <c r="L136" s="6"/>
    </row>
    <row r="137" spans="2:13" x14ac:dyDescent="0.25">
      <c r="B137" s="2" t="s">
        <v>120</v>
      </c>
      <c r="C137" s="14"/>
      <c r="D137" s="14"/>
      <c r="E137" s="14"/>
      <c r="F137" s="14"/>
      <c r="G137" s="14"/>
      <c r="H137" s="15" t="s">
        <v>57</v>
      </c>
      <c r="I137" s="16" t="s">
        <v>90</v>
      </c>
      <c r="J137" s="17" t="s">
        <v>94</v>
      </c>
      <c r="K137" s="17" t="s">
        <v>96</v>
      </c>
      <c r="L137" s="16" t="s">
        <v>95</v>
      </c>
    </row>
    <row r="138" spans="2:13" x14ac:dyDescent="0.25">
      <c r="B138" s="70"/>
      <c r="C138" s="20"/>
      <c r="D138" s="20"/>
      <c r="E138" s="20"/>
      <c r="F138" s="20"/>
      <c r="G138" s="20"/>
      <c r="H138" s="61"/>
      <c r="I138" s="21"/>
      <c r="J138" s="22"/>
      <c r="K138" s="22"/>
      <c r="L138" s="21"/>
    </row>
    <row r="139" spans="2:13" x14ac:dyDescent="0.25">
      <c r="B139" s="47"/>
      <c r="C139" s="19" t="s">
        <v>113</v>
      </c>
      <c r="D139" s="19"/>
      <c r="E139" s="19"/>
      <c r="F139" s="20"/>
      <c r="G139" s="20"/>
      <c r="H139" s="20"/>
      <c r="I139" s="21"/>
      <c r="J139" s="22"/>
      <c r="K139" s="22"/>
      <c r="L139" s="21"/>
    </row>
    <row r="140" spans="2:13" x14ac:dyDescent="0.25">
      <c r="B140" s="23" t="s">
        <v>2</v>
      </c>
      <c r="C140" s="13" t="s">
        <v>98</v>
      </c>
      <c r="I140" s="24"/>
      <c r="J140" s="25"/>
      <c r="K140" s="25"/>
      <c r="L140" s="24"/>
      <c r="M140" s="30"/>
    </row>
    <row r="141" spans="2:13" x14ac:dyDescent="0.25">
      <c r="B141" s="26"/>
      <c r="C141" s="27"/>
      <c r="D141" s="27"/>
      <c r="E141" s="27"/>
      <c r="F141" s="27"/>
      <c r="G141" s="27" t="s">
        <v>61</v>
      </c>
      <c r="H141" s="27">
        <v>10</v>
      </c>
      <c r="I141" s="28"/>
      <c r="J141" s="62">
        <v>1.22</v>
      </c>
      <c r="K141" s="29">
        <f>H141*I141</f>
        <v>0</v>
      </c>
      <c r="L141" s="28">
        <f>H141*I141*J141</f>
        <v>0</v>
      </c>
      <c r="M141" s="30"/>
    </row>
    <row r="142" spans="2:13" x14ac:dyDescent="0.25">
      <c r="B142" s="34"/>
      <c r="I142" s="24"/>
      <c r="J142" s="25"/>
      <c r="K142" s="25"/>
      <c r="L142" s="16"/>
    </row>
    <row r="143" spans="2:13" x14ac:dyDescent="0.25">
      <c r="B143" s="2" t="s">
        <v>66</v>
      </c>
      <c r="C143" s="4"/>
      <c r="D143" s="4"/>
      <c r="E143" s="4"/>
      <c r="F143" s="4"/>
      <c r="G143" s="4"/>
      <c r="H143" s="4"/>
      <c r="I143" s="10"/>
      <c r="J143" s="11"/>
      <c r="K143" s="5">
        <f>K141</f>
        <v>0</v>
      </c>
      <c r="L143" s="60">
        <f>L141</f>
        <v>0</v>
      </c>
    </row>
    <row r="145" spans="2:13" x14ac:dyDescent="0.25">
      <c r="B145" s="2" t="s">
        <v>121</v>
      </c>
      <c r="C145" s="3"/>
      <c r="D145" s="14"/>
      <c r="E145" s="14"/>
      <c r="F145" s="14"/>
      <c r="G145" s="14"/>
      <c r="H145" s="15" t="s">
        <v>57</v>
      </c>
      <c r="I145" s="16" t="s">
        <v>90</v>
      </c>
      <c r="J145" s="17" t="s">
        <v>94</v>
      </c>
      <c r="K145" s="16" t="s">
        <v>96</v>
      </c>
      <c r="L145" s="17" t="s">
        <v>95</v>
      </c>
    </row>
    <row r="146" spans="2:13" x14ac:dyDescent="0.25">
      <c r="B146" s="70"/>
      <c r="C146" s="71"/>
      <c r="D146" s="20"/>
      <c r="E146" s="20"/>
      <c r="F146" s="20"/>
      <c r="G146" s="20"/>
      <c r="H146" s="61"/>
      <c r="I146" s="21"/>
      <c r="J146" s="22"/>
      <c r="K146" s="16"/>
      <c r="L146" s="22"/>
    </row>
    <row r="147" spans="2:13" x14ac:dyDescent="0.25">
      <c r="B147" s="47" t="s">
        <v>114</v>
      </c>
      <c r="C147" s="19" t="s">
        <v>105</v>
      </c>
      <c r="D147" s="19"/>
      <c r="E147" s="19"/>
      <c r="F147" s="20"/>
      <c r="G147" s="20"/>
      <c r="H147" s="20"/>
      <c r="I147" s="21"/>
      <c r="J147" s="22"/>
      <c r="K147" s="25"/>
      <c r="L147" s="21"/>
    </row>
    <row r="148" spans="2:13" x14ac:dyDescent="0.25">
      <c r="B148" s="23" t="s">
        <v>2</v>
      </c>
      <c r="C148" s="13" t="s">
        <v>27</v>
      </c>
      <c r="I148" s="24"/>
      <c r="J148" s="25"/>
      <c r="K148" s="25"/>
      <c r="L148" s="24"/>
    </row>
    <row r="149" spans="2:13" x14ac:dyDescent="0.25">
      <c r="B149" s="38"/>
      <c r="C149" s="27"/>
      <c r="D149" s="27" t="s">
        <v>25</v>
      </c>
      <c r="E149" s="27"/>
      <c r="F149" s="27"/>
      <c r="G149" s="27" t="s">
        <v>61</v>
      </c>
      <c r="H149" s="27">
        <v>1</v>
      </c>
      <c r="I149" s="28"/>
      <c r="J149" s="62">
        <v>1.22</v>
      </c>
      <c r="K149" s="29">
        <f t="shared" ref="K149" si="20">H149*I149</f>
        <v>0</v>
      </c>
      <c r="L149" s="28">
        <f>H149*I149*J149</f>
        <v>0</v>
      </c>
    </row>
    <row r="150" spans="2:13" x14ac:dyDescent="0.25">
      <c r="B150" s="31"/>
      <c r="C150" s="14"/>
      <c r="D150" s="14" t="s">
        <v>58</v>
      </c>
      <c r="E150" s="14"/>
      <c r="F150" s="14"/>
      <c r="G150" s="14"/>
      <c r="H150" s="14"/>
      <c r="I150" s="16"/>
      <c r="J150" s="17"/>
      <c r="K150" s="32">
        <f>SUM(K149:K149)</f>
        <v>0</v>
      </c>
      <c r="L150" s="32">
        <f>SUM(L149:L149)</f>
        <v>0</v>
      </c>
    </row>
    <row r="151" spans="2:13" x14ac:dyDescent="0.25">
      <c r="B151" s="34"/>
      <c r="I151" s="24"/>
      <c r="J151" s="25"/>
      <c r="K151" s="35"/>
      <c r="L151" s="59"/>
    </row>
    <row r="152" spans="2:13" x14ac:dyDescent="0.25">
      <c r="B152" s="38" t="s">
        <v>3</v>
      </c>
      <c r="C152" s="27" t="s">
        <v>64</v>
      </c>
      <c r="D152" s="27"/>
      <c r="E152" s="27"/>
      <c r="F152" s="27"/>
      <c r="G152" s="27" t="s">
        <v>61</v>
      </c>
      <c r="H152" s="40">
        <v>1</v>
      </c>
      <c r="I152" s="28"/>
      <c r="J152" s="63">
        <v>1.22</v>
      </c>
      <c r="K152" s="28">
        <f t="shared" ref="K152" si="21">H152*I152</f>
        <v>0</v>
      </c>
      <c r="L152" s="28">
        <f>H152*I152*J152</f>
        <v>0</v>
      </c>
    </row>
    <row r="153" spans="2:13" x14ac:dyDescent="0.25">
      <c r="B153" s="34"/>
      <c r="D153" s="13" t="s">
        <v>58</v>
      </c>
      <c r="I153" s="24"/>
      <c r="J153" s="25"/>
      <c r="K153" s="32">
        <f>SUM(K152:K152)</f>
        <v>0</v>
      </c>
      <c r="L153" s="32">
        <f>SUM(L152:L152)</f>
        <v>0</v>
      </c>
      <c r="M153" s="30"/>
    </row>
    <row r="154" spans="2:13" x14ac:dyDescent="0.25">
      <c r="B154" s="31"/>
      <c r="C154" s="14"/>
      <c r="D154" s="14"/>
      <c r="E154" s="14"/>
      <c r="F154" s="14"/>
      <c r="G154" s="14"/>
      <c r="H154" s="17"/>
      <c r="I154" s="16"/>
      <c r="J154" s="17"/>
      <c r="K154" s="32"/>
      <c r="L154" s="32"/>
      <c r="M154" s="30"/>
    </row>
    <row r="155" spans="2:13" x14ac:dyDescent="0.25">
      <c r="B155" s="2" t="s">
        <v>34</v>
      </c>
      <c r="C155" s="4"/>
      <c r="D155" s="4"/>
      <c r="E155" s="4"/>
      <c r="F155" s="4"/>
      <c r="G155" s="4"/>
      <c r="H155" s="4"/>
      <c r="I155" s="10"/>
      <c r="J155" s="11"/>
      <c r="K155" s="5">
        <f>SUM(K150,K153,)</f>
        <v>0</v>
      </c>
      <c r="L155" s="5">
        <f>SUM(L150,L153,)</f>
        <v>0</v>
      </c>
      <c r="M155" s="30"/>
    </row>
    <row r="156" spans="2:13" x14ac:dyDescent="0.25">
      <c r="B156" s="34"/>
      <c r="I156" s="49"/>
      <c r="J156" s="35"/>
      <c r="K156" s="35"/>
      <c r="L156" s="59"/>
      <c r="M156" s="30"/>
    </row>
    <row r="157" spans="2:13" x14ac:dyDescent="0.25">
      <c r="B157" s="23" t="s">
        <v>115</v>
      </c>
      <c r="C157" s="37" t="s">
        <v>116</v>
      </c>
      <c r="D157" s="37"/>
      <c r="E157" s="37"/>
      <c r="I157" s="24"/>
      <c r="J157" s="25"/>
      <c r="K157" s="25"/>
      <c r="L157" s="24"/>
    </row>
    <row r="158" spans="2:13" x14ac:dyDescent="0.25">
      <c r="B158" s="23" t="s">
        <v>2</v>
      </c>
      <c r="C158" s="13" t="s">
        <v>100</v>
      </c>
      <c r="I158" s="24"/>
      <c r="J158" s="25"/>
      <c r="K158" s="25"/>
      <c r="L158" s="39"/>
    </row>
    <row r="159" spans="2:13" x14ac:dyDescent="0.25">
      <c r="B159" s="31"/>
      <c r="C159" s="14"/>
      <c r="D159" s="14" t="s">
        <v>0</v>
      </c>
      <c r="E159" s="14"/>
      <c r="F159" s="14"/>
      <c r="G159" s="14" t="s">
        <v>61</v>
      </c>
      <c r="H159" s="14">
        <v>360</v>
      </c>
      <c r="I159" s="33"/>
      <c r="J159" s="64">
        <v>1.095</v>
      </c>
      <c r="K159" s="32">
        <f t="shared" ref="K159:K161" si="22">H159*I159</f>
        <v>0</v>
      </c>
      <c r="L159" s="28">
        <f>H159*I159*J159</f>
        <v>0</v>
      </c>
    </row>
    <row r="160" spans="2:13" x14ac:dyDescent="0.25">
      <c r="B160" s="31"/>
      <c r="C160" s="14"/>
      <c r="D160" s="14" t="s">
        <v>17</v>
      </c>
      <c r="E160" s="14"/>
      <c r="F160" s="14"/>
      <c r="G160" s="14" t="s">
        <v>18</v>
      </c>
      <c r="H160" s="14">
        <v>24</v>
      </c>
      <c r="I160" s="28"/>
      <c r="J160" s="62">
        <v>1.22</v>
      </c>
      <c r="K160" s="29">
        <f t="shared" si="22"/>
        <v>0</v>
      </c>
      <c r="L160" s="28">
        <f t="shared" ref="L160:L161" si="23">H160*I160*J160</f>
        <v>0</v>
      </c>
      <c r="M160" s="30"/>
    </row>
    <row r="161" spans="2:13" x14ac:dyDescent="0.25">
      <c r="B161" s="31"/>
      <c r="C161" s="14"/>
      <c r="D161" s="14" t="s">
        <v>1</v>
      </c>
      <c r="E161" s="14"/>
      <c r="F161" s="14"/>
      <c r="G161" s="14" t="s">
        <v>61</v>
      </c>
      <c r="H161" s="14">
        <v>360</v>
      </c>
      <c r="I161" s="28"/>
      <c r="J161" s="62">
        <v>1.22</v>
      </c>
      <c r="K161" s="29">
        <f t="shared" si="22"/>
        <v>0</v>
      </c>
      <c r="L161" s="28">
        <f t="shared" si="23"/>
        <v>0</v>
      </c>
      <c r="M161" s="30"/>
    </row>
    <row r="162" spans="2:13" x14ac:dyDescent="0.25">
      <c r="B162" s="31"/>
      <c r="C162" s="14"/>
      <c r="D162" s="14" t="s">
        <v>58</v>
      </c>
      <c r="E162" s="14"/>
      <c r="F162" s="14"/>
      <c r="G162" s="14"/>
      <c r="H162" s="14"/>
      <c r="I162" s="33"/>
      <c r="J162" s="32"/>
      <c r="K162" s="32">
        <f>SUM(K159:K161)</f>
        <v>0</v>
      </c>
      <c r="L162" s="32">
        <f>SUM(L159:L161)</f>
        <v>0</v>
      </c>
      <c r="M162" s="50"/>
    </row>
    <row r="163" spans="2:13" x14ac:dyDescent="0.25">
      <c r="B163" s="34"/>
      <c r="I163" s="24"/>
      <c r="J163" s="25"/>
      <c r="K163" s="25"/>
      <c r="L163" s="21"/>
      <c r="M163" s="50"/>
    </row>
    <row r="164" spans="2:13" x14ac:dyDescent="0.25">
      <c r="B164" s="23" t="s">
        <v>3</v>
      </c>
      <c r="C164" s="13" t="s">
        <v>101</v>
      </c>
      <c r="I164" s="24"/>
      <c r="J164" s="25"/>
      <c r="K164" s="25"/>
      <c r="L164" s="24"/>
      <c r="M164" s="50"/>
    </row>
    <row r="165" spans="2:13" x14ac:dyDescent="0.25">
      <c r="B165" s="26"/>
      <c r="C165" s="27"/>
      <c r="D165" s="27" t="s">
        <v>0</v>
      </c>
      <c r="E165" s="27"/>
      <c r="F165" s="27"/>
      <c r="G165" s="27" t="s">
        <v>61</v>
      </c>
      <c r="H165" s="27">
        <v>240</v>
      </c>
      <c r="I165" s="28"/>
      <c r="J165" s="62">
        <v>1.095</v>
      </c>
      <c r="K165" s="29">
        <f t="shared" ref="K165:K169" si="24">H165*I165</f>
        <v>0</v>
      </c>
      <c r="L165" s="28">
        <f t="shared" ref="L165:L169" si="25">H165*I165*J165</f>
        <v>0</v>
      </c>
      <c r="M165" s="50"/>
    </row>
    <row r="166" spans="2:13" x14ac:dyDescent="0.25">
      <c r="B166" s="31"/>
      <c r="C166" s="14"/>
      <c r="D166" s="14" t="s">
        <v>104</v>
      </c>
      <c r="E166" s="14"/>
      <c r="F166" s="14"/>
      <c r="G166" s="14" t="s">
        <v>61</v>
      </c>
      <c r="H166" s="14">
        <v>360</v>
      </c>
      <c r="I166" s="28"/>
      <c r="J166" s="62">
        <v>1.095</v>
      </c>
      <c r="K166" s="29">
        <f t="shared" si="24"/>
        <v>0</v>
      </c>
      <c r="L166" s="28">
        <f t="shared" si="25"/>
        <v>0</v>
      </c>
      <c r="M166" s="50"/>
    </row>
    <row r="167" spans="2:13" x14ac:dyDescent="0.25">
      <c r="B167" s="31"/>
      <c r="C167" s="14"/>
      <c r="D167" s="14" t="s">
        <v>17</v>
      </c>
      <c r="E167" s="14"/>
      <c r="F167" s="14"/>
      <c r="G167" s="14" t="s">
        <v>18</v>
      </c>
      <c r="H167" s="14">
        <v>4</v>
      </c>
      <c r="I167" s="28"/>
      <c r="J167" s="62">
        <v>1.22</v>
      </c>
      <c r="K167" s="29">
        <f t="shared" si="24"/>
        <v>0</v>
      </c>
      <c r="L167" s="28">
        <f t="shared" si="25"/>
        <v>0</v>
      </c>
      <c r="M167" s="50"/>
    </row>
    <row r="168" spans="2:13" x14ac:dyDescent="0.25">
      <c r="B168" s="31"/>
      <c r="C168" s="14"/>
      <c r="D168" s="14" t="s">
        <v>1</v>
      </c>
      <c r="E168" s="14"/>
      <c r="F168" s="14"/>
      <c r="G168" s="14" t="s">
        <v>61</v>
      </c>
      <c r="H168" s="14">
        <v>240</v>
      </c>
      <c r="I168" s="28"/>
      <c r="J168" s="62">
        <v>1.22</v>
      </c>
      <c r="K168" s="29">
        <f t="shared" si="24"/>
        <v>0</v>
      </c>
      <c r="L168" s="28">
        <f t="shared" si="25"/>
        <v>0</v>
      </c>
      <c r="M168" s="50"/>
    </row>
    <row r="169" spans="2:13" x14ac:dyDescent="0.25">
      <c r="B169" s="31"/>
      <c r="C169" s="14"/>
      <c r="D169" s="14" t="s">
        <v>19</v>
      </c>
      <c r="E169" s="14"/>
      <c r="F169" s="14"/>
      <c r="G169" s="14" t="s">
        <v>61</v>
      </c>
      <c r="H169" s="14">
        <v>360</v>
      </c>
      <c r="I169" s="28"/>
      <c r="J169" s="62">
        <v>1.22</v>
      </c>
      <c r="K169" s="29">
        <f t="shared" si="24"/>
        <v>0</v>
      </c>
      <c r="L169" s="28">
        <f t="shared" si="25"/>
        <v>0</v>
      </c>
      <c r="M169" s="50"/>
    </row>
    <row r="170" spans="2:13" x14ac:dyDescent="0.25">
      <c r="B170" s="31"/>
      <c r="C170" s="14"/>
      <c r="D170" s="14" t="s">
        <v>58</v>
      </c>
      <c r="E170" s="14"/>
      <c r="F170" s="14"/>
      <c r="G170" s="14"/>
      <c r="H170" s="14"/>
      <c r="I170" s="33"/>
      <c r="J170" s="32"/>
      <c r="K170" s="32">
        <f>SUM(K165:K169)</f>
        <v>0</v>
      </c>
      <c r="L170" s="32">
        <f>SUM(L165:L169)</f>
        <v>0</v>
      </c>
      <c r="M170" s="50"/>
    </row>
    <row r="171" spans="2:13" x14ac:dyDescent="0.25">
      <c r="B171" s="23" t="s">
        <v>4</v>
      </c>
      <c r="C171" s="13" t="s">
        <v>65</v>
      </c>
      <c r="I171" s="24"/>
      <c r="J171" s="25"/>
      <c r="K171" s="25"/>
      <c r="L171" s="21"/>
      <c r="M171" s="50"/>
    </row>
    <row r="172" spans="2:13" x14ac:dyDescent="0.25">
      <c r="B172" s="26"/>
      <c r="C172" s="27"/>
      <c r="D172" s="27" t="s">
        <v>5</v>
      </c>
      <c r="E172" s="27"/>
      <c r="F172" s="27"/>
      <c r="G172" s="27" t="s">
        <v>61</v>
      </c>
      <c r="H172" s="27">
        <v>5</v>
      </c>
      <c r="I172" s="28"/>
      <c r="J172" s="62">
        <v>1.22</v>
      </c>
      <c r="K172" s="29">
        <f t="shared" ref="K172:K174" si="26">H172*I172</f>
        <v>0</v>
      </c>
      <c r="L172" s="28">
        <f t="shared" ref="L172:L174" si="27">H172*I172*J172</f>
        <v>0</v>
      </c>
      <c r="M172" s="50"/>
    </row>
    <row r="173" spans="2:13" x14ac:dyDescent="0.25">
      <c r="B173" s="31"/>
      <c r="C173" s="14"/>
      <c r="D173" s="14" t="s">
        <v>6</v>
      </c>
      <c r="E173" s="14"/>
      <c r="F173" s="14"/>
      <c r="G173" s="14" t="s">
        <v>61</v>
      </c>
      <c r="H173" s="14">
        <v>5</v>
      </c>
      <c r="I173" s="28"/>
      <c r="J173" s="62">
        <v>1.22</v>
      </c>
      <c r="K173" s="29">
        <f t="shared" si="26"/>
        <v>0</v>
      </c>
      <c r="L173" s="28">
        <f t="shared" si="27"/>
        <v>0</v>
      </c>
      <c r="M173" s="50"/>
    </row>
    <row r="174" spans="2:13" x14ac:dyDescent="0.25">
      <c r="B174" s="31"/>
      <c r="C174" s="14"/>
      <c r="D174" s="14" t="s">
        <v>7</v>
      </c>
      <c r="E174" s="14"/>
      <c r="F174" s="14"/>
      <c r="G174" s="14" t="s">
        <v>61</v>
      </c>
      <c r="H174" s="14">
        <v>9</v>
      </c>
      <c r="I174" s="28"/>
      <c r="J174" s="62">
        <v>1.22</v>
      </c>
      <c r="K174" s="29">
        <f t="shared" si="26"/>
        <v>0</v>
      </c>
      <c r="L174" s="28">
        <f t="shared" si="27"/>
        <v>0</v>
      </c>
      <c r="M174" s="50"/>
    </row>
    <row r="175" spans="2:13" x14ac:dyDescent="0.25">
      <c r="B175" s="31"/>
      <c r="C175" s="14"/>
      <c r="D175" s="14" t="s">
        <v>58</v>
      </c>
      <c r="E175" s="14"/>
      <c r="F175" s="14"/>
      <c r="G175" s="14"/>
      <c r="H175" s="14"/>
      <c r="I175" s="16"/>
      <c r="J175" s="17"/>
      <c r="K175" s="32">
        <f>SUM(K172:K174)</f>
        <v>0</v>
      </c>
      <c r="L175" s="32">
        <f>SUM(L172:L174)</f>
        <v>0</v>
      </c>
      <c r="M175" s="50"/>
    </row>
    <row r="176" spans="2:13" x14ac:dyDescent="0.25">
      <c r="B176" s="34"/>
      <c r="I176" s="24"/>
      <c r="J176" s="25"/>
      <c r="K176" s="25"/>
      <c r="L176" s="16"/>
      <c r="M176" s="50"/>
    </row>
    <row r="177" spans="2:13" x14ac:dyDescent="0.25">
      <c r="B177" s="2" t="s">
        <v>35</v>
      </c>
      <c r="C177" s="4"/>
      <c r="D177" s="4"/>
      <c r="E177" s="4"/>
      <c r="F177" s="4"/>
      <c r="G177" s="4"/>
      <c r="H177" s="4"/>
      <c r="I177" s="10"/>
      <c r="J177" s="11"/>
      <c r="K177" s="5">
        <f>SUM(K162,K170,K175,)</f>
        <v>0</v>
      </c>
      <c r="L177" s="5">
        <f>SUM(L162,L170,L175,)</f>
        <v>0</v>
      </c>
      <c r="M177" s="50"/>
    </row>
    <row r="178" spans="2:13" x14ac:dyDescent="0.25">
      <c r="B178" s="26"/>
      <c r="C178" s="27"/>
      <c r="D178" s="27"/>
      <c r="E178" s="27"/>
      <c r="F178" s="27"/>
      <c r="G178" s="27"/>
      <c r="H178" s="27"/>
      <c r="I178" s="39"/>
      <c r="J178" s="40"/>
      <c r="K178" s="40"/>
      <c r="L178" s="16"/>
      <c r="M178" s="50"/>
    </row>
    <row r="179" spans="2:13" x14ac:dyDescent="0.25">
      <c r="B179" s="2" t="s">
        <v>70</v>
      </c>
      <c r="C179" s="4"/>
      <c r="D179" s="4"/>
      <c r="E179" s="4"/>
      <c r="F179" s="4"/>
      <c r="G179" s="4"/>
      <c r="H179" s="4"/>
      <c r="I179" s="4"/>
      <c r="J179" s="4"/>
      <c r="K179" s="60">
        <f>SUM(K155,K177,)</f>
        <v>0</v>
      </c>
      <c r="L179" s="5">
        <f>SUM(L155,L177,)</f>
        <v>0</v>
      </c>
      <c r="M179" s="50"/>
    </row>
    <row r="180" spans="2:13" x14ac:dyDescent="0.25">
      <c r="M180" s="50"/>
    </row>
    <row r="181" spans="2:13" x14ac:dyDescent="0.25">
      <c r="B181" s="2" t="s">
        <v>122</v>
      </c>
      <c r="C181" s="14"/>
      <c r="D181" s="14"/>
      <c r="E181" s="14"/>
      <c r="F181" s="14"/>
      <c r="G181" s="14"/>
      <c r="H181" s="15" t="s">
        <v>57</v>
      </c>
      <c r="I181" s="16" t="s">
        <v>90</v>
      </c>
      <c r="J181" s="17" t="s">
        <v>94</v>
      </c>
      <c r="K181" s="17" t="s">
        <v>96</v>
      </c>
      <c r="L181" s="16" t="s">
        <v>95</v>
      </c>
      <c r="M181" s="50"/>
    </row>
    <row r="182" spans="2:13" x14ac:dyDescent="0.25">
      <c r="B182" s="52"/>
      <c r="H182" s="73"/>
      <c r="I182" s="24"/>
      <c r="J182" s="25"/>
      <c r="L182" s="21"/>
      <c r="M182" s="50"/>
    </row>
    <row r="183" spans="2:13" x14ac:dyDescent="0.25">
      <c r="B183" s="23"/>
      <c r="C183" s="37" t="s">
        <v>137</v>
      </c>
      <c r="I183" s="24"/>
      <c r="J183" s="25"/>
      <c r="L183" s="24"/>
      <c r="M183" s="50"/>
    </row>
    <row r="184" spans="2:13" x14ac:dyDescent="0.25">
      <c r="B184" s="23"/>
      <c r="C184" s="27" t="s">
        <v>99</v>
      </c>
      <c r="I184" s="24"/>
      <c r="J184" s="25"/>
      <c r="K184" s="25"/>
      <c r="L184" s="39"/>
      <c r="M184" s="50"/>
    </row>
    <row r="185" spans="2:13" x14ac:dyDescent="0.25">
      <c r="B185" s="31"/>
      <c r="C185" s="14"/>
      <c r="D185" s="14"/>
      <c r="E185" s="14"/>
      <c r="F185" s="14"/>
      <c r="G185" s="14" t="s">
        <v>61</v>
      </c>
      <c r="H185" s="14">
        <v>5</v>
      </c>
      <c r="I185" s="33"/>
      <c r="J185" s="64">
        <v>1.22</v>
      </c>
      <c r="K185" s="32">
        <f>H185*I185</f>
        <v>0</v>
      </c>
      <c r="L185" s="28">
        <f>H185*I185*J185</f>
        <v>0</v>
      </c>
    </row>
    <row r="186" spans="2:13" x14ac:dyDescent="0.25">
      <c r="B186" s="34"/>
      <c r="I186" s="24"/>
      <c r="J186" s="25"/>
      <c r="K186" s="35"/>
      <c r="L186" s="33"/>
    </row>
    <row r="187" spans="2:13" x14ac:dyDescent="0.25">
      <c r="B187" s="2" t="s">
        <v>117</v>
      </c>
      <c r="C187" s="4"/>
      <c r="D187" s="4"/>
      <c r="E187" s="4"/>
      <c r="F187" s="4"/>
      <c r="G187" s="4"/>
      <c r="H187" s="4"/>
      <c r="I187" s="10"/>
      <c r="J187" s="11"/>
      <c r="K187" s="5">
        <f>K185</f>
        <v>0</v>
      </c>
      <c r="L187" s="5">
        <f>L185</f>
        <v>0</v>
      </c>
    </row>
    <row r="188" spans="2:13" x14ac:dyDescent="0.25">
      <c r="M188" s="30"/>
    </row>
    <row r="189" spans="2:13" x14ac:dyDescent="0.25">
      <c r="B189" s="2" t="s">
        <v>36</v>
      </c>
      <c r="C189" s="14"/>
      <c r="D189" s="14"/>
      <c r="E189" s="14"/>
      <c r="F189" s="14"/>
      <c r="G189" s="14"/>
      <c r="H189" s="15" t="s">
        <v>57</v>
      </c>
      <c r="I189" s="16" t="s">
        <v>90</v>
      </c>
      <c r="J189" s="17" t="s">
        <v>94</v>
      </c>
      <c r="K189" s="17" t="s">
        <v>96</v>
      </c>
      <c r="L189" s="16" t="s">
        <v>95</v>
      </c>
    </row>
    <row r="190" spans="2:13" x14ac:dyDescent="0.25">
      <c r="B190" s="70"/>
      <c r="C190" s="20"/>
      <c r="D190" s="20"/>
      <c r="E190" s="20"/>
      <c r="F190" s="20"/>
      <c r="G190" s="20"/>
      <c r="H190" s="61"/>
      <c r="I190" s="21"/>
      <c r="J190" s="22"/>
      <c r="K190" s="22"/>
      <c r="L190" s="21"/>
    </row>
    <row r="191" spans="2:13" x14ac:dyDescent="0.25">
      <c r="B191" s="47"/>
      <c r="C191" s="19" t="s">
        <v>135</v>
      </c>
      <c r="D191" s="19"/>
      <c r="E191" s="19"/>
      <c r="F191" s="20"/>
      <c r="G191" s="20"/>
      <c r="H191" s="20"/>
      <c r="I191" s="21"/>
      <c r="J191" s="22"/>
      <c r="K191" s="22"/>
      <c r="L191" s="21"/>
    </row>
    <row r="192" spans="2:13" x14ac:dyDescent="0.25">
      <c r="B192" s="34"/>
      <c r="C192" s="13" t="s">
        <v>63</v>
      </c>
      <c r="I192" s="24"/>
      <c r="J192" s="25"/>
      <c r="K192" s="25"/>
      <c r="L192" s="39"/>
    </row>
    <row r="193" spans="2:12" x14ac:dyDescent="0.25">
      <c r="B193" s="31"/>
      <c r="C193" s="14"/>
      <c r="D193" s="14"/>
      <c r="E193" s="14"/>
      <c r="F193" s="14"/>
      <c r="G193" s="14" t="s">
        <v>61</v>
      </c>
      <c r="H193" s="14">
        <v>9</v>
      </c>
      <c r="I193" s="33"/>
      <c r="J193" s="64">
        <v>1.22</v>
      </c>
      <c r="K193" s="32">
        <f>H193*I193</f>
        <v>0</v>
      </c>
      <c r="L193" s="28">
        <f>H193*I193*J193</f>
        <v>0</v>
      </c>
    </row>
    <row r="194" spans="2:12" x14ac:dyDescent="0.25">
      <c r="B194" s="34"/>
      <c r="I194" s="49"/>
      <c r="J194" s="35"/>
      <c r="K194" s="35"/>
      <c r="L194" s="33"/>
    </row>
    <row r="195" spans="2:12" x14ac:dyDescent="0.25">
      <c r="B195" s="2" t="s">
        <v>118</v>
      </c>
      <c r="C195" s="14"/>
      <c r="D195" s="14"/>
      <c r="E195" s="14"/>
      <c r="F195" s="14"/>
      <c r="G195" s="14"/>
      <c r="H195" s="14"/>
      <c r="I195" s="33"/>
      <c r="J195" s="32"/>
      <c r="K195" s="5">
        <f>K193</f>
        <v>0</v>
      </c>
      <c r="L195" s="60">
        <f>L193</f>
        <v>0</v>
      </c>
    </row>
    <row r="197" spans="2:12" x14ac:dyDescent="0.25">
      <c r="B197" s="2" t="s">
        <v>123</v>
      </c>
      <c r="C197" s="14"/>
      <c r="D197" s="14"/>
      <c r="E197" s="14"/>
      <c r="F197" s="14"/>
      <c r="G197" s="14"/>
      <c r="H197" s="15" t="s">
        <v>57</v>
      </c>
      <c r="I197" s="16" t="s">
        <v>90</v>
      </c>
      <c r="J197" s="17" t="s">
        <v>94</v>
      </c>
      <c r="K197" s="17" t="s">
        <v>96</v>
      </c>
      <c r="L197" s="16" t="s">
        <v>95</v>
      </c>
    </row>
    <row r="198" spans="2:12" x14ac:dyDescent="0.25">
      <c r="B198" s="70"/>
      <c r="C198" s="20"/>
      <c r="D198" s="20"/>
      <c r="E198" s="20"/>
      <c r="F198" s="20"/>
      <c r="G198" s="20"/>
      <c r="H198" s="61"/>
      <c r="I198" s="21"/>
      <c r="J198" s="22"/>
      <c r="K198" s="22"/>
      <c r="L198" s="21"/>
    </row>
    <row r="199" spans="2:12" x14ac:dyDescent="0.25">
      <c r="B199" s="47"/>
      <c r="C199" s="19" t="s">
        <v>136</v>
      </c>
      <c r="D199" s="19"/>
      <c r="E199" s="19"/>
      <c r="F199" s="20"/>
      <c r="G199" s="20"/>
      <c r="H199" s="20"/>
      <c r="I199" s="21"/>
      <c r="J199" s="22"/>
      <c r="K199" s="22"/>
      <c r="L199" s="21"/>
    </row>
    <row r="200" spans="2:12" x14ac:dyDescent="0.25">
      <c r="B200" s="34"/>
      <c r="C200" s="13" t="s">
        <v>63</v>
      </c>
      <c r="I200" s="24"/>
      <c r="J200" s="25"/>
      <c r="K200" s="25"/>
      <c r="L200" s="39"/>
    </row>
    <row r="201" spans="2:12" x14ac:dyDescent="0.25">
      <c r="B201" s="31"/>
      <c r="C201" s="14"/>
      <c r="D201" s="14"/>
      <c r="E201" s="14"/>
      <c r="F201" s="14"/>
      <c r="G201" s="14" t="s">
        <v>61</v>
      </c>
      <c r="H201" s="14">
        <v>26</v>
      </c>
      <c r="I201" s="33"/>
      <c r="J201" s="64">
        <v>1.22</v>
      </c>
      <c r="K201" s="32">
        <f>H201*I201</f>
        <v>0</v>
      </c>
      <c r="L201" s="28">
        <f>H201*I201*J201</f>
        <v>0</v>
      </c>
    </row>
    <row r="202" spans="2:12" x14ac:dyDescent="0.25">
      <c r="B202" s="34"/>
      <c r="I202" s="24"/>
      <c r="J202" s="25"/>
      <c r="K202" s="25"/>
      <c r="L202" s="39"/>
    </row>
    <row r="203" spans="2:12" x14ac:dyDescent="0.25">
      <c r="B203" s="2" t="s">
        <v>71</v>
      </c>
      <c r="C203" s="51"/>
      <c r="D203" s="51"/>
      <c r="E203" s="51"/>
      <c r="F203" s="51"/>
      <c r="G203" s="51"/>
      <c r="H203" s="51"/>
      <c r="I203" s="53"/>
      <c r="J203" s="54"/>
      <c r="K203" s="5">
        <f>K201</f>
        <v>0</v>
      </c>
      <c r="L203" s="5">
        <f>L201</f>
        <v>0</v>
      </c>
    </row>
    <row r="205" spans="2:12" x14ac:dyDescent="0.25">
      <c r="B205" s="2" t="s">
        <v>124</v>
      </c>
      <c r="C205" s="3"/>
      <c r="D205" s="3"/>
      <c r="E205" s="3"/>
      <c r="F205" s="14"/>
      <c r="G205" s="14"/>
      <c r="H205" s="15" t="s">
        <v>57</v>
      </c>
      <c r="I205" s="16" t="s">
        <v>90</v>
      </c>
      <c r="J205" s="17" t="s">
        <v>94</v>
      </c>
      <c r="K205" s="17" t="s">
        <v>96</v>
      </c>
      <c r="L205" s="16" t="s">
        <v>95</v>
      </c>
    </row>
    <row r="206" spans="2:12" x14ac:dyDescent="0.25">
      <c r="B206" s="52"/>
      <c r="C206" s="1"/>
      <c r="D206" s="1"/>
      <c r="E206" s="1"/>
      <c r="H206" s="73"/>
      <c r="I206" s="24"/>
      <c r="J206" s="25"/>
      <c r="K206" s="25"/>
      <c r="L206" s="16"/>
    </row>
    <row r="207" spans="2:12" x14ac:dyDescent="0.25">
      <c r="B207" s="23"/>
      <c r="C207" s="37" t="s">
        <v>133</v>
      </c>
      <c r="D207" s="37"/>
      <c r="E207" s="37"/>
      <c r="I207" s="24"/>
      <c r="J207" s="25"/>
      <c r="K207" s="25"/>
      <c r="L207" s="16"/>
    </row>
    <row r="208" spans="2:12" x14ac:dyDescent="0.25">
      <c r="B208" s="48"/>
      <c r="C208" s="14" t="s">
        <v>134</v>
      </c>
      <c r="D208" s="14"/>
      <c r="E208" s="14"/>
      <c r="F208" s="14"/>
      <c r="G208" s="14" t="s">
        <v>18</v>
      </c>
      <c r="H208" s="14">
        <v>24</v>
      </c>
      <c r="I208" s="33"/>
      <c r="J208" s="64">
        <v>1.22</v>
      </c>
      <c r="K208" s="32">
        <f t="shared" ref="K208:K212" si="28">H208*I208</f>
        <v>0</v>
      </c>
      <c r="L208" s="28">
        <f t="shared" ref="L208:L212" si="29">H208*I208*J208</f>
        <v>0</v>
      </c>
    </row>
    <row r="209" spans="2:13" x14ac:dyDescent="0.25">
      <c r="B209" s="34"/>
      <c r="C209" s="13" t="s">
        <v>10</v>
      </c>
      <c r="G209" s="13" t="s">
        <v>61</v>
      </c>
      <c r="H209" s="13">
        <v>3</v>
      </c>
      <c r="I209" s="28"/>
      <c r="J209" s="62">
        <v>1.22</v>
      </c>
      <c r="K209" s="29">
        <f t="shared" si="28"/>
        <v>0</v>
      </c>
      <c r="L209" s="28">
        <f t="shared" si="29"/>
        <v>0</v>
      </c>
    </row>
    <row r="210" spans="2:13" x14ac:dyDescent="0.25">
      <c r="B210" s="31"/>
      <c r="C210" s="14" t="s">
        <v>14</v>
      </c>
      <c r="D210" s="14"/>
      <c r="E210" s="14"/>
      <c r="F210" s="14"/>
      <c r="G210" s="14" t="s">
        <v>61</v>
      </c>
      <c r="H210" s="14">
        <v>35</v>
      </c>
      <c r="I210" s="28"/>
      <c r="J210" s="62">
        <v>1.22</v>
      </c>
      <c r="K210" s="29">
        <f t="shared" si="28"/>
        <v>0</v>
      </c>
      <c r="L210" s="28">
        <f t="shared" si="29"/>
        <v>0</v>
      </c>
    </row>
    <row r="211" spans="2:13" x14ac:dyDescent="0.25">
      <c r="B211" s="34"/>
      <c r="C211" s="13" t="s">
        <v>13</v>
      </c>
      <c r="G211" s="13" t="s">
        <v>18</v>
      </c>
      <c r="H211" s="13">
        <v>24</v>
      </c>
      <c r="I211" s="28"/>
      <c r="J211" s="62">
        <v>1.22</v>
      </c>
      <c r="K211" s="29">
        <f t="shared" si="28"/>
        <v>0</v>
      </c>
      <c r="L211" s="28">
        <f t="shared" si="29"/>
        <v>0</v>
      </c>
    </row>
    <row r="212" spans="2:13" x14ac:dyDescent="0.25">
      <c r="B212" s="31"/>
      <c r="C212" s="14" t="s">
        <v>12</v>
      </c>
      <c r="D212" s="14"/>
      <c r="E212" s="14"/>
      <c r="F212" s="14"/>
      <c r="G212" s="14" t="s">
        <v>18</v>
      </c>
      <c r="H212" s="14">
        <v>24</v>
      </c>
      <c r="I212" s="28"/>
      <c r="J212" s="62">
        <v>1.22</v>
      </c>
      <c r="K212" s="29">
        <f t="shared" si="28"/>
        <v>0</v>
      </c>
      <c r="L212" s="28">
        <f t="shared" si="29"/>
        <v>0</v>
      </c>
    </row>
    <row r="213" spans="2:13" x14ac:dyDescent="0.25">
      <c r="B213" s="34"/>
      <c r="I213" s="24"/>
      <c r="J213" s="25"/>
      <c r="K213" s="35"/>
      <c r="L213" s="33"/>
    </row>
    <row r="214" spans="2:13" x14ac:dyDescent="0.25">
      <c r="B214" s="2" t="s">
        <v>72</v>
      </c>
      <c r="C214" s="4"/>
      <c r="D214" s="4"/>
      <c r="E214" s="4"/>
      <c r="F214" s="4"/>
      <c r="G214" s="4"/>
      <c r="H214" s="11"/>
      <c r="I214" s="10"/>
      <c r="J214" s="10"/>
      <c r="K214" s="5">
        <f>SUM(K208:K212)</f>
        <v>0</v>
      </c>
      <c r="L214" s="5">
        <f>SUM(L208:L212)</f>
        <v>0</v>
      </c>
    </row>
    <row r="216" spans="2:13" x14ac:dyDescent="0.25">
      <c r="B216" s="2" t="s">
        <v>125</v>
      </c>
      <c r="C216" s="3"/>
      <c r="D216" s="3"/>
      <c r="E216" s="3"/>
      <c r="F216" s="3"/>
      <c r="G216" s="14"/>
      <c r="H216" s="15" t="s">
        <v>57</v>
      </c>
      <c r="I216" s="16" t="s">
        <v>90</v>
      </c>
      <c r="J216" s="17" t="s">
        <v>94</v>
      </c>
      <c r="K216" s="17" t="s">
        <v>96</v>
      </c>
      <c r="L216" s="16" t="s">
        <v>95</v>
      </c>
    </row>
    <row r="217" spans="2:13" x14ac:dyDescent="0.25">
      <c r="B217" s="70"/>
      <c r="C217" s="71"/>
      <c r="D217" s="71"/>
      <c r="E217" s="71"/>
      <c r="F217" s="71"/>
      <c r="G217" s="20"/>
      <c r="H217" s="61"/>
      <c r="I217" s="21"/>
      <c r="J217" s="22"/>
      <c r="K217" s="22"/>
      <c r="L217" s="16"/>
    </row>
    <row r="218" spans="2:13" x14ac:dyDescent="0.25">
      <c r="B218" s="47" t="s">
        <v>39</v>
      </c>
      <c r="C218" s="19" t="s">
        <v>140</v>
      </c>
      <c r="D218" s="19"/>
      <c r="E218" s="20"/>
      <c r="F218" s="20"/>
      <c r="G218" s="20"/>
      <c r="H218" s="20"/>
      <c r="I218" s="21"/>
      <c r="J218" s="22"/>
      <c r="K218" s="22"/>
      <c r="L218" s="16"/>
    </row>
    <row r="219" spans="2:13" x14ac:dyDescent="0.25">
      <c r="B219" s="48"/>
      <c r="C219" s="14" t="s">
        <v>138</v>
      </c>
      <c r="D219" s="14"/>
      <c r="E219" s="14"/>
      <c r="F219" s="14"/>
      <c r="G219" s="14" t="s">
        <v>61</v>
      </c>
      <c r="H219" s="14">
        <v>9</v>
      </c>
      <c r="I219" s="33"/>
      <c r="J219" s="64">
        <v>1.22</v>
      </c>
      <c r="K219" s="32">
        <f>H219*I219</f>
        <v>0</v>
      </c>
      <c r="L219" s="28">
        <f>H219*I219*J219</f>
        <v>0</v>
      </c>
      <c r="M219" s="30"/>
    </row>
    <row r="220" spans="2:13" x14ac:dyDescent="0.25">
      <c r="B220" s="34"/>
      <c r="C220" s="13" t="s">
        <v>139</v>
      </c>
      <c r="G220" s="13" t="s">
        <v>20</v>
      </c>
      <c r="H220" s="13">
        <v>5</v>
      </c>
      <c r="I220" s="24"/>
      <c r="J220" s="25">
        <v>1.22</v>
      </c>
      <c r="K220" s="25">
        <f>H220*I220</f>
        <v>0</v>
      </c>
      <c r="L220" s="16">
        <f>H220*I220*J220</f>
        <v>0</v>
      </c>
      <c r="M220" s="30"/>
    </row>
    <row r="221" spans="2:13" x14ac:dyDescent="0.25">
      <c r="B221" s="2" t="s">
        <v>73</v>
      </c>
      <c r="C221" s="4"/>
      <c r="D221" s="4"/>
      <c r="E221" s="4"/>
      <c r="F221" s="4"/>
      <c r="G221" s="4"/>
      <c r="H221" s="4"/>
      <c r="I221" s="10"/>
      <c r="J221" s="11"/>
      <c r="K221" s="5">
        <f>SUM(K219:K220)</f>
        <v>0</v>
      </c>
      <c r="L221" s="5">
        <f>SUM(L219:L220)</f>
        <v>0</v>
      </c>
      <c r="M221" s="30"/>
    </row>
    <row r="222" spans="2:13" x14ac:dyDescent="0.25">
      <c r="B222" s="34"/>
      <c r="I222" s="24"/>
      <c r="J222" s="25"/>
      <c r="L222" s="21"/>
      <c r="M222" s="30"/>
    </row>
    <row r="223" spans="2:13" x14ac:dyDescent="0.25">
      <c r="B223" s="23" t="s">
        <v>37</v>
      </c>
      <c r="C223" s="37" t="s">
        <v>119</v>
      </c>
      <c r="I223" s="24"/>
      <c r="J223" s="25"/>
      <c r="L223" s="39"/>
      <c r="M223" s="30"/>
    </row>
    <row r="224" spans="2:13" x14ac:dyDescent="0.25">
      <c r="B224" s="31"/>
      <c r="C224" s="14" t="s">
        <v>40</v>
      </c>
      <c r="D224" s="14"/>
      <c r="E224" s="14"/>
      <c r="F224" s="14"/>
      <c r="G224" s="14" t="s">
        <v>61</v>
      </c>
      <c r="H224" s="14">
        <v>4</v>
      </c>
      <c r="I224" s="33"/>
      <c r="J224" s="64">
        <v>1.22</v>
      </c>
      <c r="K224" s="32">
        <f t="shared" ref="K224:K225" si="30">H224*I224</f>
        <v>0</v>
      </c>
      <c r="L224" s="28">
        <f t="shared" ref="L224:L225" si="31">H224*I224*J224</f>
        <v>0</v>
      </c>
    </row>
    <row r="225" spans="2:13" x14ac:dyDescent="0.25">
      <c r="B225" s="31"/>
      <c r="C225" s="14" t="s">
        <v>41</v>
      </c>
      <c r="D225" s="14"/>
      <c r="E225" s="14"/>
      <c r="F225" s="14"/>
      <c r="G225" s="14" t="s">
        <v>61</v>
      </c>
      <c r="H225" s="14">
        <v>2</v>
      </c>
      <c r="I225" s="28"/>
      <c r="J225" s="62">
        <v>1.22</v>
      </c>
      <c r="K225" s="29">
        <f t="shared" si="30"/>
        <v>0</v>
      </c>
      <c r="L225" s="28">
        <f t="shared" si="31"/>
        <v>0</v>
      </c>
    </row>
    <row r="226" spans="2:13" x14ac:dyDescent="0.25">
      <c r="B226" s="34"/>
      <c r="I226" s="24"/>
      <c r="J226" s="25"/>
      <c r="K226" s="25"/>
      <c r="L226" s="16"/>
    </row>
    <row r="227" spans="2:13" x14ac:dyDescent="0.25">
      <c r="B227" s="2" t="s">
        <v>74</v>
      </c>
      <c r="C227" s="4"/>
      <c r="D227" s="4"/>
      <c r="E227" s="4"/>
      <c r="F227" s="4"/>
      <c r="G227" s="4"/>
      <c r="H227" s="4"/>
      <c r="I227" s="16"/>
      <c r="J227" s="17"/>
      <c r="K227" s="5">
        <f>SUM(K224,K225,)</f>
        <v>0</v>
      </c>
      <c r="L227" s="5">
        <f>SUM(L224,L225,)</f>
        <v>0</v>
      </c>
    </row>
    <row r="228" spans="2:13" x14ac:dyDescent="0.25">
      <c r="B228" s="52"/>
      <c r="C228" s="7"/>
      <c r="D228" s="7"/>
      <c r="E228" s="7"/>
      <c r="F228" s="7"/>
      <c r="G228" s="7"/>
      <c r="H228" s="7"/>
      <c r="I228" s="24"/>
      <c r="J228" s="25"/>
      <c r="K228" s="30"/>
      <c r="L228" s="59"/>
    </row>
    <row r="229" spans="2:13" x14ac:dyDescent="0.25">
      <c r="B229" s="2" t="s">
        <v>75</v>
      </c>
      <c r="C229" s="4"/>
      <c r="D229" s="4"/>
      <c r="E229" s="4"/>
      <c r="F229" s="4"/>
      <c r="G229" s="4"/>
      <c r="H229" s="11"/>
      <c r="I229" s="10"/>
      <c r="J229" s="10"/>
      <c r="K229" s="5">
        <f>SUM(K221,K227,)</f>
        <v>0</v>
      </c>
      <c r="L229" s="5">
        <f>SUM(L221,L227,)</f>
        <v>0</v>
      </c>
    </row>
    <row r="231" spans="2:13" x14ac:dyDescent="0.25">
      <c r="B231" s="2" t="s">
        <v>126</v>
      </c>
      <c r="C231" s="14"/>
      <c r="D231" s="14"/>
      <c r="E231" s="14"/>
      <c r="F231" s="14"/>
      <c r="G231" s="14"/>
      <c r="H231" s="15" t="s">
        <v>57</v>
      </c>
      <c r="I231" s="16" t="s">
        <v>90</v>
      </c>
      <c r="J231" s="17" t="s">
        <v>94</v>
      </c>
      <c r="K231" s="17" t="s">
        <v>96</v>
      </c>
      <c r="L231" s="16" t="s">
        <v>95</v>
      </c>
    </row>
    <row r="232" spans="2:13" x14ac:dyDescent="0.25">
      <c r="B232" s="70"/>
      <c r="C232" s="20"/>
      <c r="D232" s="20"/>
      <c r="E232" s="20"/>
      <c r="F232" s="20"/>
      <c r="G232" s="20"/>
      <c r="H232" s="61"/>
      <c r="I232" s="21"/>
      <c r="J232" s="22"/>
      <c r="K232" s="22"/>
      <c r="L232" s="16"/>
    </row>
    <row r="233" spans="2:13" x14ac:dyDescent="0.25">
      <c r="B233" s="47" t="s">
        <v>42</v>
      </c>
      <c r="C233" s="19" t="s">
        <v>56</v>
      </c>
      <c r="D233" s="20"/>
      <c r="E233" s="20"/>
      <c r="F233" s="20"/>
      <c r="G233" s="20"/>
      <c r="H233" s="20"/>
      <c r="I233" s="21"/>
      <c r="J233" s="22"/>
      <c r="K233" s="22"/>
      <c r="L233" s="16"/>
    </row>
    <row r="234" spans="2:13" x14ac:dyDescent="0.25">
      <c r="B234" s="31"/>
      <c r="C234" s="14" t="s">
        <v>43</v>
      </c>
      <c r="D234" s="14"/>
      <c r="E234" s="14"/>
      <c r="F234" s="14"/>
      <c r="G234" s="14" t="s">
        <v>61</v>
      </c>
      <c r="H234" s="14">
        <v>1</v>
      </c>
      <c r="I234" s="33"/>
      <c r="J234" s="64">
        <v>1.22</v>
      </c>
      <c r="K234" s="32">
        <f>H234*I234</f>
        <v>0</v>
      </c>
      <c r="L234" s="28">
        <f>H234*I234*J234</f>
        <v>0</v>
      </c>
    </row>
    <row r="235" spans="2:13" x14ac:dyDescent="0.25">
      <c r="B235" s="52" t="s">
        <v>144</v>
      </c>
      <c r="I235" s="39"/>
      <c r="J235" s="25"/>
      <c r="K235" s="76">
        <f>K234</f>
        <v>0</v>
      </c>
      <c r="L235" s="60">
        <f>L234</f>
        <v>0</v>
      </c>
    </row>
    <row r="236" spans="2:13" x14ac:dyDescent="0.25">
      <c r="B236" s="34"/>
      <c r="I236" s="24"/>
      <c r="J236" s="25"/>
      <c r="K236" s="25"/>
      <c r="L236" s="16"/>
    </row>
    <row r="237" spans="2:13" x14ac:dyDescent="0.25">
      <c r="B237" s="47" t="s">
        <v>141</v>
      </c>
      <c r="C237" s="19" t="s">
        <v>146</v>
      </c>
      <c r="D237" s="19"/>
      <c r="E237" s="20"/>
      <c r="F237" s="20"/>
      <c r="G237" s="20"/>
      <c r="H237" s="20"/>
      <c r="I237" s="21"/>
      <c r="J237" s="22"/>
      <c r="K237" s="22"/>
      <c r="L237" s="16"/>
    </row>
    <row r="238" spans="2:13" x14ac:dyDescent="0.25">
      <c r="B238" s="48"/>
      <c r="C238" s="14" t="s">
        <v>138</v>
      </c>
      <c r="D238" s="14"/>
      <c r="E238" s="14"/>
      <c r="F238" s="14"/>
      <c r="G238" s="14" t="s">
        <v>61</v>
      </c>
      <c r="H238" s="14">
        <v>5</v>
      </c>
      <c r="I238" s="33"/>
      <c r="J238" s="64">
        <v>1.22</v>
      </c>
      <c r="K238" s="32">
        <f>H238*I238</f>
        <v>0</v>
      </c>
      <c r="L238" s="28">
        <f>H238*I238*J238</f>
        <v>0</v>
      </c>
      <c r="M238" s="30"/>
    </row>
    <row r="239" spans="2:13" x14ac:dyDescent="0.25">
      <c r="B239" s="34"/>
      <c r="C239" s="13" t="s">
        <v>139</v>
      </c>
      <c r="G239" s="13" t="s">
        <v>20</v>
      </c>
      <c r="H239" s="13">
        <v>5</v>
      </c>
      <c r="I239" s="33"/>
      <c r="J239" s="64">
        <v>1.22</v>
      </c>
      <c r="K239" s="32">
        <f>H239*I239</f>
        <v>0</v>
      </c>
      <c r="L239" s="28">
        <f>H239*I239*J239</f>
        <v>0</v>
      </c>
      <c r="M239" s="30"/>
    </row>
    <row r="240" spans="2:13" x14ac:dyDescent="0.25">
      <c r="B240" s="34"/>
      <c r="C240" s="13" t="s">
        <v>148</v>
      </c>
      <c r="G240" s="13" t="s">
        <v>20</v>
      </c>
      <c r="H240" s="13">
        <v>1</v>
      </c>
      <c r="I240" s="33"/>
      <c r="J240" s="64">
        <v>1.22</v>
      </c>
      <c r="K240" s="32">
        <f t="shared" ref="K240" si="32">H240*I240</f>
        <v>0</v>
      </c>
      <c r="L240" s="28">
        <f t="shared" ref="L240" si="33">H240*I240*J240</f>
        <v>0</v>
      </c>
      <c r="M240" s="30"/>
    </row>
    <row r="241" spans="2:13" x14ac:dyDescent="0.25">
      <c r="B241" s="52" t="s">
        <v>143</v>
      </c>
      <c r="I241" s="16"/>
      <c r="J241" s="16"/>
      <c r="K241" s="60">
        <f>SUM(K238:K240)</f>
        <v>0</v>
      </c>
      <c r="L241" s="60">
        <f>SUM(L238:L240)</f>
        <v>0</v>
      </c>
      <c r="M241" s="30"/>
    </row>
    <row r="242" spans="2:13" x14ac:dyDescent="0.25">
      <c r="B242" s="34"/>
      <c r="I242" s="24"/>
      <c r="J242" s="25"/>
      <c r="K242" s="25"/>
      <c r="L242" s="40"/>
      <c r="M242" s="30"/>
    </row>
    <row r="243" spans="2:13" x14ac:dyDescent="0.25">
      <c r="B243" s="47" t="s">
        <v>142</v>
      </c>
      <c r="C243" s="19" t="s">
        <v>147</v>
      </c>
      <c r="D243" s="19"/>
      <c r="E243" s="20"/>
      <c r="F243" s="20"/>
      <c r="G243" s="20"/>
      <c r="H243" s="20"/>
      <c r="I243" s="21"/>
      <c r="J243" s="22"/>
      <c r="K243" s="22"/>
      <c r="L243" s="16"/>
    </row>
    <row r="244" spans="2:13" x14ac:dyDescent="0.25">
      <c r="B244" s="48"/>
      <c r="C244" s="14" t="s">
        <v>138</v>
      </c>
      <c r="D244" s="14"/>
      <c r="E244" s="14"/>
      <c r="F244" s="14"/>
      <c r="G244" s="14" t="s">
        <v>61</v>
      </c>
      <c r="H244" s="14">
        <v>5</v>
      </c>
      <c r="I244" s="33"/>
      <c r="J244" s="64">
        <v>1.22</v>
      </c>
      <c r="K244" s="32">
        <f>H244*I244</f>
        <v>0</v>
      </c>
      <c r="L244" s="28">
        <f>H244*I244*J244</f>
        <v>0</v>
      </c>
      <c r="M244" s="30"/>
    </row>
    <row r="245" spans="2:13" x14ac:dyDescent="0.25">
      <c r="B245" s="31"/>
      <c r="C245" s="14" t="s">
        <v>139</v>
      </c>
      <c r="D245" s="14"/>
      <c r="E245" s="14"/>
      <c r="F245" s="14"/>
      <c r="G245" s="14" t="s">
        <v>20</v>
      </c>
      <c r="H245" s="14">
        <v>5</v>
      </c>
      <c r="I245" s="33"/>
      <c r="J245" s="64">
        <v>1.22</v>
      </c>
      <c r="K245" s="32">
        <f t="shared" ref="K245:K246" si="34">H245*I245</f>
        <v>0</v>
      </c>
      <c r="L245" s="33">
        <f t="shared" ref="L245:L246" si="35">H245*I245*J245</f>
        <v>0</v>
      </c>
      <c r="M245" s="30"/>
    </row>
    <row r="246" spans="2:13" x14ac:dyDescent="0.25">
      <c r="B246" s="31"/>
      <c r="C246" s="14" t="s">
        <v>148</v>
      </c>
      <c r="D246" s="14"/>
      <c r="E246" s="14"/>
      <c r="F246" s="14"/>
      <c r="G246" s="14" t="s">
        <v>20</v>
      </c>
      <c r="H246" s="14">
        <v>1</v>
      </c>
      <c r="I246" s="33"/>
      <c r="J246" s="64">
        <v>1.22</v>
      </c>
      <c r="K246" s="29">
        <f t="shared" si="34"/>
        <v>0</v>
      </c>
      <c r="L246" s="28">
        <f t="shared" si="35"/>
        <v>0</v>
      </c>
      <c r="M246" s="30"/>
    </row>
    <row r="247" spans="2:13" x14ac:dyDescent="0.25">
      <c r="B247" s="52" t="s">
        <v>145</v>
      </c>
      <c r="I247" s="39"/>
      <c r="J247" s="39"/>
      <c r="K247" s="5">
        <f>SUM(K244:K246)</f>
        <v>0</v>
      </c>
      <c r="L247" s="5">
        <f>SUM(L244:L246)</f>
        <v>0</v>
      </c>
    </row>
    <row r="248" spans="2:13" x14ac:dyDescent="0.25">
      <c r="B248" s="34"/>
      <c r="I248" s="24"/>
      <c r="J248" s="25"/>
      <c r="K248" s="25"/>
      <c r="L248" s="17"/>
      <c r="M248" s="30"/>
    </row>
    <row r="249" spans="2:13" x14ac:dyDescent="0.25">
      <c r="B249" s="47" t="s">
        <v>149</v>
      </c>
      <c r="C249" s="19" t="s">
        <v>153</v>
      </c>
      <c r="D249" s="19"/>
      <c r="E249" s="20"/>
      <c r="F249" s="20"/>
      <c r="G249" s="20"/>
      <c r="H249" s="20"/>
      <c r="I249" s="21"/>
      <c r="J249" s="22"/>
      <c r="K249" s="22"/>
      <c r="L249" s="16"/>
    </row>
    <row r="250" spans="2:13" x14ac:dyDescent="0.25">
      <c r="B250" s="48"/>
      <c r="C250" s="14" t="s">
        <v>138</v>
      </c>
      <c r="D250" s="14"/>
      <c r="E250" s="14"/>
      <c r="F250" s="14"/>
      <c r="G250" s="14" t="s">
        <v>61</v>
      </c>
      <c r="H250" s="14">
        <v>5</v>
      </c>
      <c r="I250" s="33"/>
      <c r="J250" s="64">
        <v>1.22</v>
      </c>
      <c r="K250" s="32">
        <f>H250*I250</f>
        <v>0</v>
      </c>
      <c r="L250" s="28">
        <f>H250*I250*J250</f>
        <v>0</v>
      </c>
      <c r="M250" s="30"/>
    </row>
    <row r="251" spans="2:13" x14ac:dyDescent="0.25">
      <c r="B251" s="31"/>
      <c r="C251" s="14" t="s">
        <v>139</v>
      </c>
      <c r="D251" s="14"/>
      <c r="E251" s="14"/>
      <c r="F251" s="14"/>
      <c r="G251" s="14" t="s">
        <v>20</v>
      </c>
      <c r="H251" s="14">
        <v>5</v>
      </c>
      <c r="I251" s="33"/>
      <c r="J251" s="64">
        <v>1.22</v>
      </c>
      <c r="K251" s="32">
        <f t="shared" ref="K251:K252" si="36">H251*I251</f>
        <v>0</v>
      </c>
      <c r="L251" s="33">
        <f t="shared" ref="L251:L252" si="37">H251*I251*J251</f>
        <v>0</v>
      </c>
      <c r="M251" s="30"/>
    </row>
    <row r="252" spans="2:13" x14ac:dyDescent="0.25">
      <c r="B252" s="31"/>
      <c r="C252" s="14" t="s">
        <v>148</v>
      </c>
      <c r="D252" s="14"/>
      <c r="E252" s="14"/>
      <c r="F252" s="14"/>
      <c r="G252" s="14" t="s">
        <v>20</v>
      </c>
      <c r="H252" s="14">
        <v>1</v>
      </c>
      <c r="I252" s="33"/>
      <c r="J252" s="64">
        <v>1.22</v>
      </c>
      <c r="K252" s="32">
        <f t="shared" si="36"/>
        <v>0</v>
      </c>
      <c r="L252" s="33">
        <f t="shared" si="37"/>
        <v>0</v>
      </c>
      <c r="M252" s="30"/>
    </row>
    <row r="253" spans="2:13" x14ac:dyDescent="0.25">
      <c r="B253" s="2" t="s">
        <v>150</v>
      </c>
      <c r="C253" s="14"/>
      <c r="D253" s="14"/>
      <c r="E253" s="14"/>
      <c r="F253" s="14"/>
      <c r="G253" s="14"/>
      <c r="H253" s="14"/>
      <c r="I253" s="16"/>
      <c r="J253" s="17"/>
      <c r="K253" s="5">
        <f>SUM(K250:K252)</f>
        <v>0</v>
      </c>
      <c r="L253" s="5">
        <f>SUM(L250:L252)</f>
        <v>0</v>
      </c>
    </row>
    <row r="254" spans="2:13" x14ac:dyDescent="0.25">
      <c r="B254" s="34"/>
      <c r="I254" s="24"/>
      <c r="J254" s="25"/>
      <c r="K254" s="25"/>
      <c r="L254" s="40"/>
      <c r="M254" s="30"/>
    </row>
    <row r="255" spans="2:13" x14ac:dyDescent="0.25">
      <c r="B255" s="47" t="s">
        <v>151</v>
      </c>
      <c r="C255" s="19" t="s">
        <v>154</v>
      </c>
      <c r="D255" s="19"/>
      <c r="E255" s="20"/>
      <c r="F255" s="20"/>
      <c r="G255" s="20"/>
      <c r="H255" s="20"/>
      <c r="I255" s="21"/>
      <c r="J255" s="22"/>
      <c r="K255" s="22"/>
      <c r="L255" s="16"/>
    </row>
    <row r="256" spans="2:13" x14ac:dyDescent="0.25">
      <c r="B256" s="47"/>
      <c r="C256" s="20" t="s">
        <v>138</v>
      </c>
      <c r="D256" s="20"/>
      <c r="E256" s="20"/>
      <c r="F256" s="20"/>
      <c r="G256" s="20" t="s">
        <v>61</v>
      </c>
      <c r="H256" s="20">
        <v>5</v>
      </c>
      <c r="I256" s="59"/>
      <c r="J256" s="77">
        <v>1.22</v>
      </c>
      <c r="K256" s="78">
        <f>H256*I256</f>
        <v>0</v>
      </c>
      <c r="L256" s="49">
        <f>H256*I256*J256</f>
        <v>0</v>
      </c>
      <c r="M256" s="30"/>
    </row>
    <row r="257" spans="2:13" x14ac:dyDescent="0.25">
      <c r="B257" s="31"/>
      <c r="C257" s="14" t="s">
        <v>139</v>
      </c>
      <c r="D257" s="14"/>
      <c r="E257" s="14"/>
      <c r="F257" s="14"/>
      <c r="G257" s="14" t="s">
        <v>20</v>
      </c>
      <c r="H257" s="14">
        <v>5</v>
      </c>
      <c r="I257" s="79"/>
      <c r="J257" s="15">
        <v>1.22</v>
      </c>
      <c r="K257" s="79">
        <f t="shared" ref="K257:K258" si="38">H257*I257</f>
        <v>0</v>
      </c>
      <c r="L257" s="32">
        <f t="shared" ref="L257:L258" si="39">H257*I257*J257</f>
        <v>0</v>
      </c>
      <c r="M257" s="30"/>
    </row>
    <row r="258" spans="2:13" x14ac:dyDescent="0.25">
      <c r="B258" s="31"/>
      <c r="C258" s="14" t="s">
        <v>148</v>
      </c>
      <c r="D258" s="14"/>
      <c r="E258" s="14"/>
      <c r="F258" s="14"/>
      <c r="G258" s="14" t="s">
        <v>20</v>
      </c>
      <c r="H258" s="14">
        <v>2</v>
      </c>
      <c r="I258" s="33"/>
      <c r="J258" s="64">
        <v>1.22</v>
      </c>
      <c r="K258" s="32">
        <f t="shared" si="38"/>
        <v>0</v>
      </c>
      <c r="L258" s="33">
        <f t="shared" si="39"/>
        <v>0</v>
      </c>
      <c r="M258" s="30"/>
    </row>
    <row r="259" spans="2:13" x14ac:dyDescent="0.25">
      <c r="B259" s="2" t="s">
        <v>152</v>
      </c>
      <c r="C259" s="14"/>
      <c r="D259" s="14"/>
      <c r="E259" s="14"/>
      <c r="F259" s="14"/>
      <c r="G259" s="14"/>
      <c r="H259" s="14"/>
      <c r="I259" s="16"/>
      <c r="J259" s="17"/>
      <c r="K259" s="5">
        <f>SUM(K256:K258)</f>
        <v>0</v>
      </c>
      <c r="L259" s="5">
        <f>SUM(L256:L258)</f>
        <v>0</v>
      </c>
    </row>
    <row r="260" spans="2:13" x14ac:dyDescent="0.25">
      <c r="B260" s="52"/>
      <c r="I260" s="39"/>
      <c r="J260" s="25"/>
      <c r="K260" s="25"/>
      <c r="L260" s="40"/>
    </row>
    <row r="261" spans="2:13" x14ac:dyDescent="0.25">
      <c r="B261" s="2" t="s">
        <v>76</v>
      </c>
      <c r="C261" s="4"/>
      <c r="D261" s="4"/>
      <c r="E261" s="4"/>
      <c r="F261" s="4"/>
      <c r="G261" s="4"/>
      <c r="H261" s="11"/>
      <c r="I261" s="10"/>
      <c r="J261" s="10"/>
      <c r="K261" s="5">
        <f>K235+K241+K247+K253+K259</f>
        <v>0</v>
      </c>
      <c r="L261" s="5">
        <f>L235+L241+L247+L253+L259</f>
        <v>0</v>
      </c>
    </row>
    <row r="263" spans="2:13" x14ac:dyDescent="0.25">
      <c r="B263" s="2" t="s">
        <v>77</v>
      </c>
      <c r="C263" s="14"/>
      <c r="D263" s="14"/>
      <c r="E263" s="14"/>
      <c r="F263" s="14"/>
      <c r="G263" s="14"/>
      <c r="H263" s="15" t="s">
        <v>57</v>
      </c>
      <c r="I263" s="16" t="s">
        <v>90</v>
      </c>
      <c r="J263" s="17" t="s">
        <v>94</v>
      </c>
      <c r="K263" s="17" t="s">
        <v>96</v>
      </c>
      <c r="L263" s="16" t="s">
        <v>95</v>
      </c>
    </row>
    <row r="264" spans="2:13" x14ac:dyDescent="0.25">
      <c r="B264" s="70"/>
      <c r="C264" s="20"/>
      <c r="D264" s="20"/>
      <c r="E264" s="20"/>
      <c r="F264" s="20"/>
      <c r="G264" s="20"/>
      <c r="H264" s="61"/>
      <c r="I264" s="21"/>
      <c r="J264" s="22"/>
      <c r="K264" s="22"/>
      <c r="L264" s="16"/>
    </row>
    <row r="265" spans="2:13" x14ac:dyDescent="0.25">
      <c r="B265" s="47" t="s">
        <v>88</v>
      </c>
      <c r="C265" s="19" t="s">
        <v>78</v>
      </c>
      <c r="D265" s="19"/>
      <c r="E265" s="20"/>
      <c r="F265" s="20"/>
      <c r="G265" s="20"/>
      <c r="H265" s="20"/>
      <c r="I265" s="21"/>
      <c r="J265" s="22"/>
      <c r="K265" s="22"/>
      <c r="L265" s="16"/>
    </row>
    <row r="266" spans="2:13" x14ac:dyDescent="0.25">
      <c r="B266" s="31"/>
      <c r="C266" s="14" t="s">
        <v>43</v>
      </c>
      <c r="D266" s="14"/>
      <c r="E266" s="14"/>
      <c r="F266" s="14"/>
      <c r="G266" s="14" t="s">
        <v>61</v>
      </c>
      <c r="H266" s="14">
        <v>1</v>
      </c>
      <c r="I266" s="33"/>
      <c r="J266" s="64">
        <v>1.22</v>
      </c>
      <c r="K266" s="32">
        <f>H266*I266</f>
        <v>0</v>
      </c>
      <c r="L266" s="28">
        <f>H266*I266*J266</f>
        <v>0</v>
      </c>
    </row>
    <row r="267" spans="2:13" x14ac:dyDescent="0.25">
      <c r="B267" s="26"/>
      <c r="C267" s="27"/>
      <c r="D267" s="27"/>
      <c r="E267" s="27"/>
      <c r="F267" s="27"/>
      <c r="G267" s="27"/>
      <c r="H267" s="27"/>
      <c r="I267" s="39"/>
      <c r="J267" s="40"/>
      <c r="K267" s="40"/>
      <c r="L267" s="16"/>
    </row>
    <row r="268" spans="2:13" x14ac:dyDescent="0.25">
      <c r="B268" s="2" t="s">
        <v>89</v>
      </c>
      <c r="C268" s="4"/>
      <c r="D268" s="4"/>
      <c r="E268" s="4"/>
      <c r="F268" s="4"/>
      <c r="G268" s="4"/>
      <c r="H268" s="11"/>
      <c r="I268" s="10"/>
      <c r="J268" s="10"/>
      <c r="K268" s="5">
        <f>K266</f>
        <v>0</v>
      </c>
      <c r="L268" s="5">
        <f>L266</f>
        <v>0</v>
      </c>
    </row>
    <row r="269" spans="2:13" x14ac:dyDescent="0.25">
      <c r="B269" s="1"/>
      <c r="C269" s="7"/>
      <c r="D269" s="7"/>
      <c r="E269" s="7"/>
      <c r="F269" s="7"/>
      <c r="G269" s="7"/>
      <c r="H269" s="7"/>
      <c r="I269" s="7"/>
      <c r="J269" s="7"/>
      <c r="K269" s="6"/>
      <c r="L269" s="6"/>
    </row>
    <row r="270" spans="2:13" x14ac:dyDescent="0.25">
      <c r="B270" s="1"/>
      <c r="C270" s="7"/>
      <c r="D270" s="7"/>
      <c r="E270" s="7"/>
      <c r="F270" s="7"/>
      <c r="G270" s="7"/>
      <c r="H270" s="7"/>
    </row>
    <row r="272" spans="2:13" x14ac:dyDescent="0.25">
      <c r="B272" s="1" t="s">
        <v>79</v>
      </c>
      <c r="C272" s="1"/>
      <c r="D272" s="1"/>
      <c r="K272" s="9" t="s">
        <v>96</v>
      </c>
      <c r="L272" s="9" t="s">
        <v>95</v>
      </c>
    </row>
    <row r="273" spans="2:12" x14ac:dyDescent="0.25">
      <c r="B273" s="55" t="s">
        <v>44</v>
      </c>
      <c r="D273" s="12"/>
      <c r="K273" s="59">
        <f>K46</f>
        <v>0</v>
      </c>
      <c r="L273" s="59">
        <f>L46</f>
        <v>0</v>
      </c>
    </row>
    <row r="274" spans="2:12" x14ac:dyDescent="0.25">
      <c r="B274" s="55" t="s">
        <v>45</v>
      </c>
      <c r="D274" s="12"/>
      <c r="K274" s="49">
        <f>K57</f>
        <v>0</v>
      </c>
      <c r="L274" s="49">
        <f>L57</f>
        <v>0</v>
      </c>
    </row>
    <row r="275" spans="2:12" x14ac:dyDescent="0.25">
      <c r="B275" s="55" t="s">
        <v>38</v>
      </c>
      <c r="D275" s="12"/>
      <c r="K275" s="49">
        <f>K94</f>
        <v>0</v>
      </c>
      <c r="L275" s="49">
        <f>L94</f>
        <v>0</v>
      </c>
    </row>
    <row r="276" spans="2:12" x14ac:dyDescent="0.25">
      <c r="B276" s="55" t="s">
        <v>46</v>
      </c>
      <c r="D276" s="12"/>
      <c r="K276" s="49">
        <f>K135</f>
        <v>0</v>
      </c>
      <c r="L276" s="49">
        <f>L135</f>
        <v>0</v>
      </c>
    </row>
    <row r="277" spans="2:12" x14ac:dyDescent="0.25">
      <c r="B277" s="55" t="s">
        <v>47</v>
      </c>
      <c r="D277" s="12"/>
      <c r="K277" s="49">
        <f>K143</f>
        <v>0</v>
      </c>
      <c r="L277" s="49">
        <f>L143</f>
        <v>0</v>
      </c>
    </row>
    <row r="278" spans="2:12" x14ac:dyDescent="0.25">
      <c r="B278" s="55" t="s">
        <v>48</v>
      </c>
      <c r="D278" s="12"/>
      <c r="K278" s="49">
        <f>K179</f>
        <v>0</v>
      </c>
      <c r="L278" s="49">
        <f>L179</f>
        <v>0</v>
      </c>
    </row>
    <row r="279" spans="2:12" x14ac:dyDescent="0.25">
      <c r="B279" s="55" t="s">
        <v>49</v>
      </c>
      <c r="D279" s="12"/>
      <c r="K279" s="49">
        <f>K187</f>
        <v>0</v>
      </c>
      <c r="L279" s="49">
        <f>L187</f>
        <v>0</v>
      </c>
    </row>
    <row r="280" spans="2:12" x14ac:dyDescent="0.25">
      <c r="B280" s="55" t="s">
        <v>50</v>
      </c>
      <c r="D280" s="12"/>
      <c r="K280" s="49">
        <f>K195</f>
        <v>0</v>
      </c>
      <c r="L280" s="49">
        <f>L195</f>
        <v>0</v>
      </c>
    </row>
    <row r="281" spans="2:12" x14ac:dyDescent="0.25">
      <c r="B281" s="55" t="s">
        <v>51</v>
      </c>
      <c r="D281" s="12"/>
      <c r="K281" s="49">
        <f>K203</f>
        <v>0</v>
      </c>
      <c r="L281" s="49">
        <f>L203</f>
        <v>0</v>
      </c>
    </row>
    <row r="282" spans="2:12" x14ac:dyDescent="0.25">
      <c r="B282" s="55" t="s">
        <v>52</v>
      </c>
      <c r="D282" s="12"/>
      <c r="K282" s="49">
        <f>K214</f>
        <v>0</v>
      </c>
      <c r="L282" s="49">
        <f>L214</f>
        <v>0</v>
      </c>
    </row>
    <row r="283" spans="2:12" x14ac:dyDescent="0.25">
      <c r="B283" s="55" t="s">
        <v>53</v>
      </c>
      <c r="D283" s="12"/>
      <c r="K283" s="49">
        <f>K229</f>
        <v>0</v>
      </c>
      <c r="L283" s="49">
        <f>L229</f>
        <v>0</v>
      </c>
    </row>
    <row r="284" spans="2:12" x14ac:dyDescent="0.25">
      <c r="B284" s="55" t="s">
        <v>54</v>
      </c>
      <c r="D284" s="12"/>
      <c r="K284" s="49">
        <f>K261</f>
        <v>0</v>
      </c>
      <c r="L284" s="49">
        <f>L261</f>
        <v>0</v>
      </c>
    </row>
    <row r="285" spans="2:12" x14ac:dyDescent="0.25">
      <c r="B285" s="55" t="s">
        <v>55</v>
      </c>
      <c r="D285" s="12"/>
      <c r="K285" s="49">
        <f>K268</f>
        <v>0</v>
      </c>
      <c r="L285" s="49">
        <f>L268</f>
        <v>0</v>
      </c>
    </row>
    <row r="286" spans="2:12" x14ac:dyDescent="0.25">
      <c r="B286" s="56" t="s">
        <v>60</v>
      </c>
      <c r="C286" s="14"/>
      <c r="D286" s="57"/>
      <c r="E286" s="14"/>
      <c r="F286" s="14"/>
      <c r="G286" s="14"/>
      <c r="H286" s="14"/>
      <c r="I286" s="14"/>
      <c r="J286" s="14"/>
      <c r="K286" s="65">
        <f>SUM(K273:K285)</f>
        <v>0</v>
      </c>
      <c r="L286" s="65">
        <f>SUM(L273:L285)</f>
        <v>0</v>
      </c>
    </row>
    <row r="288" spans="2:12" x14ac:dyDescent="0.25">
      <c r="B288" s="58" t="s">
        <v>93</v>
      </c>
    </row>
    <row r="289" spans="2:12" x14ac:dyDescent="0.25">
      <c r="C289" s="55"/>
    </row>
    <row r="291" spans="2:12" x14ac:dyDescent="0.25">
      <c r="B291" s="13" t="s">
        <v>156</v>
      </c>
    </row>
    <row r="292" spans="2:12" x14ac:dyDescent="0.25">
      <c r="B292" s="13" t="s">
        <v>155</v>
      </c>
    </row>
    <row r="293" spans="2:12" x14ac:dyDescent="0.25">
      <c r="B293" s="55"/>
      <c r="D293" s="7"/>
      <c r="E293" s="7"/>
      <c r="F293" s="7"/>
      <c r="G293" s="7"/>
      <c r="L293" s="75"/>
    </row>
    <row r="294" spans="2:12" x14ac:dyDescent="0.25">
      <c r="B294" s="1"/>
      <c r="E294" s="7"/>
      <c r="F294" s="7"/>
      <c r="K294" s="74"/>
      <c r="L294" s="74"/>
    </row>
    <row r="295" spans="2:12" x14ac:dyDescent="0.25">
      <c r="B295" s="1"/>
      <c r="E295" s="7"/>
      <c r="F295" s="7"/>
      <c r="K295" s="74"/>
      <c r="L295" s="74"/>
    </row>
    <row r="296" spans="2:12" x14ac:dyDescent="0.25">
      <c r="K296" s="74"/>
      <c r="L296" s="74"/>
    </row>
    <row r="297" spans="2:12" x14ac:dyDescent="0.25">
      <c r="K297" s="74"/>
      <c r="L297" s="74"/>
    </row>
    <row r="298" spans="2:12" x14ac:dyDescent="0.25">
      <c r="B298" s="1"/>
      <c r="C298" s="7"/>
      <c r="K298" s="75"/>
      <c r="L298" s="75"/>
    </row>
    <row r="299" spans="2:12" x14ac:dyDescent="0.25">
      <c r="K299" s="74"/>
      <c r="L299" s="75"/>
    </row>
    <row r="300" spans="2:12" x14ac:dyDescent="0.25">
      <c r="B300" s="1"/>
      <c r="C300" s="1"/>
      <c r="D300" s="1"/>
      <c r="E300" s="1"/>
      <c r="F300" s="1"/>
      <c r="G300" s="1"/>
    </row>
    <row r="301" spans="2:12" x14ac:dyDescent="0.25">
      <c r="K301" s="74"/>
      <c r="L301" s="75"/>
    </row>
    <row r="302" spans="2:12" x14ac:dyDescent="0.25">
      <c r="B302" s="55"/>
      <c r="D302" s="7"/>
      <c r="E302" s="7"/>
      <c r="F302" s="7"/>
      <c r="G302" s="7"/>
      <c r="K302" s="74"/>
      <c r="L302" s="75"/>
    </row>
    <row r="303" spans="2:12" x14ac:dyDescent="0.25">
      <c r="B303" s="1"/>
      <c r="E303" s="7"/>
      <c r="F303" s="7"/>
      <c r="K303" s="74"/>
      <c r="L303" s="74"/>
    </row>
    <row r="304" spans="2:12" x14ac:dyDescent="0.25">
      <c r="B304" s="1"/>
      <c r="E304" s="7"/>
      <c r="F304" s="7"/>
      <c r="K304" s="74"/>
      <c r="L304" s="74"/>
    </row>
    <row r="305" spans="2:12" x14ac:dyDescent="0.25">
      <c r="K305" s="74"/>
      <c r="L305" s="74"/>
    </row>
    <row r="306" spans="2:12" x14ac:dyDescent="0.25">
      <c r="K306" s="74"/>
      <c r="L306" s="74"/>
    </row>
    <row r="307" spans="2:12" x14ac:dyDescent="0.25">
      <c r="B307" s="1"/>
      <c r="C307" s="7"/>
      <c r="K307" s="75"/>
      <c r="L307" s="75"/>
    </row>
    <row r="308" spans="2:12" x14ac:dyDescent="0.25">
      <c r="K308" s="74"/>
      <c r="L308" s="74"/>
    </row>
    <row r="309" spans="2:12" x14ac:dyDescent="0.25">
      <c r="B309" s="1"/>
      <c r="C309" s="7"/>
      <c r="D309" s="7"/>
      <c r="E309" s="7"/>
      <c r="F309" s="7"/>
      <c r="G309" s="7"/>
      <c r="H309" s="7"/>
      <c r="I309" s="7"/>
      <c r="J309" s="7"/>
      <c r="K309" s="6"/>
      <c r="L309" s="6"/>
    </row>
    <row r="310" spans="2:12" x14ac:dyDescent="0.25">
      <c r="B310" s="1"/>
      <c r="C310" s="7"/>
      <c r="D310" s="7"/>
      <c r="E310" s="7"/>
      <c r="F310" s="7"/>
      <c r="G310" s="7"/>
      <c r="H310" s="7"/>
      <c r="I310" s="7"/>
      <c r="J310" s="7"/>
      <c r="K310" s="6"/>
      <c r="L310" s="6"/>
    </row>
    <row r="311" spans="2:12" x14ac:dyDescent="0.25">
      <c r="B311" s="1"/>
      <c r="C311" s="7"/>
      <c r="D311" s="7"/>
      <c r="E311" s="7"/>
      <c r="F311" s="7"/>
      <c r="G311" s="7"/>
      <c r="H311" s="7"/>
      <c r="I311" s="7"/>
      <c r="J311" s="7"/>
      <c r="K311" s="6"/>
      <c r="L311" s="6"/>
    </row>
  </sheetData>
  <phoneticPr fontId="1" type="noConversion"/>
  <pageMargins left="0.75" right="0.75" top="1" bottom="1" header="0" footer="0"/>
  <pageSetup paperSize="9" scale="49" orientation="portrait" r:id="rId1"/>
  <headerFooter alignWithMargins="0"/>
  <rowBreaks count="6" manualBreakCount="6">
    <brk id="58" min="1" max="11" man="1"/>
    <brk id="95" min="1" max="11" man="1"/>
    <brk id="136" min="1" max="11" man="1"/>
    <brk id="144" min="1" max="11" man="1"/>
    <brk id="180" min="1" max="11" man="1"/>
    <brk id="196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1"/>
  <sheetViews>
    <sheetView tabSelected="1" view="pageBreakPreview" topLeftCell="A259" zoomScaleNormal="100" zoomScaleSheetLayoutView="100" workbookViewId="0">
      <selection activeCell="B291" sqref="B291"/>
    </sheetView>
  </sheetViews>
  <sheetFormatPr defaultRowHeight="15.75" x14ac:dyDescent="0.25"/>
  <cols>
    <col min="1" max="1" width="5.7109375" style="13" customWidth="1"/>
    <col min="2" max="2" width="9.140625" style="13" customWidth="1"/>
    <col min="3" max="3" width="9.140625" style="13"/>
    <col min="4" max="4" width="14.5703125" style="13" bestFit="1" customWidth="1"/>
    <col min="5" max="5" width="9.140625" style="13"/>
    <col min="6" max="6" width="7.28515625" style="13" customWidth="1"/>
    <col min="7" max="7" width="14.42578125" style="13" customWidth="1"/>
    <col min="8" max="8" width="24.85546875" style="13" customWidth="1"/>
    <col min="9" max="9" width="23.85546875" style="13" bestFit="1" customWidth="1"/>
    <col min="10" max="10" width="13.5703125" style="13" bestFit="1" customWidth="1"/>
    <col min="11" max="11" width="25.7109375" style="13" customWidth="1"/>
    <col min="12" max="12" width="20.5703125" style="13" bestFit="1" customWidth="1"/>
    <col min="13" max="13" width="11.28515625" style="13" customWidth="1"/>
    <col min="14" max="16384" width="9.140625" style="13"/>
  </cols>
  <sheetData>
    <row r="1" spans="2:12" x14ac:dyDescent="0.25">
      <c r="K1" s="1" t="s">
        <v>59</v>
      </c>
      <c r="L1" s="1"/>
    </row>
    <row r="2" spans="2:12" x14ac:dyDescent="0.25">
      <c r="B2" s="1" t="s">
        <v>132</v>
      </c>
      <c r="C2" s="1"/>
      <c r="D2" s="1"/>
      <c r="E2" s="1"/>
      <c r="F2" s="1"/>
    </row>
    <row r="5" spans="2:12" x14ac:dyDescent="0.25">
      <c r="B5" s="2" t="s">
        <v>86</v>
      </c>
      <c r="C5" s="3"/>
      <c r="D5" s="3"/>
      <c r="E5" s="3"/>
      <c r="F5" s="14"/>
      <c r="G5" s="14"/>
      <c r="H5" s="15" t="s">
        <v>57</v>
      </c>
      <c r="I5" s="16" t="s">
        <v>90</v>
      </c>
      <c r="J5" s="17" t="s">
        <v>94</v>
      </c>
      <c r="K5" s="17" t="s">
        <v>96</v>
      </c>
      <c r="L5" s="17" t="s">
        <v>95</v>
      </c>
    </row>
    <row r="6" spans="2:12" x14ac:dyDescent="0.25">
      <c r="B6" s="70"/>
      <c r="C6" s="71"/>
      <c r="D6" s="71"/>
      <c r="E6" s="71"/>
      <c r="F6" s="20"/>
      <c r="G6" s="20"/>
      <c r="H6" s="61"/>
      <c r="I6" s="21"/>
      <c r="J6" s="22"/>
      <c r="K6" s="22"/>
      <c r="L6" s="22"/>
    </row>
    <row r="7" spans="2:12" x14ac:dyDescent="0.25">
      <c r="B7" s="18" t="s">
        <v>108</v>
      </c>
      <c r="C7" s="19"/>
      <c r="D7" s="19"/>
      <c r="E7" s="19"/>
      <c r="F7" s="20"/>
      <c r="G7" s="20"/>
      <c r="H7" s="20"/>
      <c r="I7" s="21"/>
      <c r="J7" s="22"/>
      <c r="K7" s="22"/>
      <c r="L7" s="21"/>
    </row>
    <row r="8" spans="2:12" x14ac:dyDescent="0.25">
      <c r="B8" s="23" t="s">
        <v>2</v>
      </c>
      <c r="C8" s="13" t="s">
        <v>100</v>
      </c>
      <c r="I8" s="24"/>
      <c r="J8" s="25"/>
      <c r="K8" s="25"/>
      <c r="L8" s="24"/>
    </row>
    <row r="9" spans="2:12" x14ac:dyDescent="0.25">
      <c r="B9" s="26"/>
      <c r="C9" s="27"/>
      <c r="D9" s="27" t="s">
        <v>0</v>
      </c>
      <c r="E9" s="27"/>
      <c r="F9" s="27"/>
      <c r="G9" s="27" t="s">
        <v>61</v>
      </c>
      <c r="H9" s="27">
        <v>20</v>
      </c>
      <c r="I9" s="28"/>
      <c r="J9" s="62">
        <v>1.095</v>
      </c>
      <c r="K9" s="29">
        <f>H9*I9</f>
        <v>0</v>
      </c>
      <c r="L9" s="28">
        <f>H9*I9*J9</f>
        <v>0</v>
      </c>
    </row>
    <row r="10" spans="2:12" x14ac:dyDescent="0.25">
      <c r="B10" s="31"/>
      <c r="C10" s="14"/>
      <c r="D10" s="14" t="s">
        <v>17</v>
      </c>
      <c r="E10" s="14"/>
      <c r="F10" s="14"/>
      <c r="G10" s="14" t="s">
        <v>61</v>
      </c>
      <c r="H10" s="14">
        <v>4</v>
      </c>
      <c r="I10" s="28"/>
      <c r="J10" s="62">
        <v>1.22</v>
      </c>
      <c r="K10" s="29">
        <f>H10*I10</f>
        <v>0</v>
      </c>
      <c r="L10" s="28">
        <f>H10*I10*J10</f>
        <v>0</v>
      </c>
    </row>
    <row r="11" spans="2:12" x14ac:dyDescent="0.25">
      <c r="B11" s="31"/>
      <c r="C11" s="14"/>
      <c r="D11" s="14" t="s">
        <v>1</v>
      </c>
      <c r="E11" s="14"/>
      <c r="F11" s="14"/>
      <c r="G11" s="14" t="s">
        <v>61</v>
      </c>
      <c r="H11" s="14">
        <v>20</v>
      </c>
      <c r="I11" s="28"/>
      <c r="J11" s="62">
        <v>1.22</v>
      </c>
      <c r="K11" s="29">
        <f>H11*I11</f>
        <v>0</v>
      </c>
      <c r="L11" s="28">
        <f>H11*I11*J11</f>
        <v>0</v>
      </c>
    </row>
    <row r="12" spans="2:12" x14ac:dyDescent="0.25">
      <c r="B12" s="31"/>
      <c r="C12" s="14"/>
      <c r="D12" s="14" t="s">
        <v>58</v>
      </c>
      <c r="E12" s="14"/>
      <c r="F12" s="14"/>
      <c r="G12" s="14"/>
      <c r="H12" s="14"/>
      <c r="I12" s="33"/>
      <c r="J12" s="32"/>
      <c r="K12" s="32">
        <f>SUM(K9:K11)</f>
        <v>0</v>
      </c>
      <c r="L12" s="32">
        <f>SUM(L9:L11)</f>
        <v>0</v>
      </c>
    </row>
    <row r="13" spans="2:12" x14ac:dyDescent="0.25">
      <c r="B13" s="34"/>
      <c r="I13" s="24"/>
      <c r="J13" s="25"/>
      <c r="L13" s="21"/>
    </row>
    <row r="14" spans="2:12" x14ac:dyDescent="0.25">
      <c r="B14" s="23" t="s">
        <v>3</v>
      </c>
      <c r="C14" s="13" t="s">
        <v>101</v>
      </c>
      <c r="I14" s="24"/>
      <c r="J14" s="25"/>
      <c r="L14" s="24"/>
    </row>
    <row r="15" spans="2:12" x14ac:dyDescent="0.25">
      <c r="B15" s="26"/>
      <c r="C15" s="27"/>
      <c r="D15" s="27" t="s">
        <v>0</v>
      </c>
      <c r="E15" s="27"/>
      <c r="F15" s="27"/>
      <c r="G15" s="27" t="s">
        <v>61</v>
      </c>
      <c r="H15" s="27">
        <v>32</v>
      </c>
      <c r="I15" s="28"/>
      <c r="J15" s="63">
        <v>1.095</v>
      </c>
      <c r="K15" s="29">
        <f>H15*I15</f>
        <v>0</v>
      </c>
      <c r="L15" s="28">
        <f>H15*I15*J15</f>
        <v>0</v>
      </c>
    </row>
    <row r="16" spans="2:12" x14ac:dyDescent="0.25">
      <c r="B16" s="31"/>
      <c r="C16" s="14"/>
      <c r="D16" s="14" t="s">
        <v>8</v>
      </c>
      <c r="E16" s="14"/>
      <c r="F16" s="14"/>
      <c r="G16" s="14" t="s">
        <v>61</v>
      </c>
      <c r="H16" s="14">
        <v>60</v>
      </c>
      <c r="I16" s="28"/>
      <c r="J16" s="62">
        <v>1.095</v>
      </c>
      <c r="K16" s="29">
        <f>H16*I16</f>
        <v>0</v>
      </c>
      <c r="L16" s="28">
        <f>H16*I16*J16</f>
        <v>0</v>
      </c>
    </row>
    <row r="17" spans="2:12" x14ac:dyDescent="0.25">
      <c r="B17" s="31"/>
      <c r="C17" s="14"/>
      <c r="D17" s="14" t="s">
        <v>17</v>
      </c>
      <c r="E17" s="14"/>
      <c r="F17" s="14"/>
      <c r="G17" s="14" t="s">
        <v>61</v>
      </c>
      <c r="H17" s="14">
        <v>4</v>
      </c>
      <c r="I17" s="28"/>
      <c r="J17" s="62">
        <v>1.22</v>
      </c>
      <c r="K17" s="29">
        <f>H17*I17</f>
        <v>0</v>
      </c>
      <c r="L17" s="28">
        <f>H17*I17*J17</f>
        <v>0</v>
      </c>
    </row>
    <row r="18" spans="2:12" x14ac:dyDescent="0.25">
      <c r="B18" s="26"/>
      <c r="C18" s="27"/>
      <c r="D18" s="27" t="s">
        <v>1</v>
      </c>
      <c r="E18" s="27"/>
      <c r="F18" s="27"/>
      <c r="G18" s="27" t="s">
        <v>61</v>
      </c>
      <c r="H18" s="27">
        <v>32</v>
      </c>
      <c r="I18" s="28"/>
      <c r="J18" s="62">
        <v>1.22</v>
      </c>
      <c r="K18" s="29">
        <f>H18*I18</f>
        <v>0</v>
      </c>
      <c r="L18" s="28">
        <f>H18*I18*J18</f>
        <v>0</v>
      </c>
    </row>
    <row r="19" spans="2:12" x14ac:dyDescent="0.25">
      <c r="B19" s="31"/>
      <c r="C19" s="14"/>
      <c r="D19" s="14" t="s">
        <v>58</v>
      </c>
      <c r="E19" s="14"/>
      <c r="F19" s="14"/>
      <c r="G19" s="14"/>
      <c r="H19" s="14"/>
      <c r="I19" s="33"/>
      <c r="J19" s="32"/>
      <c r="K19" s="32">
        <f>SUM(K15:K18)</f>
        <v>0</v>
      </c>
      <c r="L19" s="32">
        <f>SUM(L15:L18)</f>
        <v>0</v>
      </c>
    </row>
    <row r="20" spans="2:12" x14ac:dyDescent="0.25">
      <c r="B20" s="34"/>
      <c r="I20" s="24"/>
      <c r="J20" s="25"/>
      <c r="K20" s="25"/>
      <c r="L20" s="21"/>
    </row>
    <row r="21" spans="2:12" x14ac:dyDescent="0.25">
      <c r="B21" s="23" t="s">
        <v>4</v>
      </c>
      <c r="C21" s="13" t="s">
        <v>87</v>
      </c>
      <c r="I21" s="24"/>
      <c r="J21" s="25"/>
      <c r="K21" s="25"/>
      <c r="L21" s="24"/>
    </row>
    <row r="22" spans="2:12" x14ac:dyDescent="0.25">
      <c r="B22" s="26"/>
      <c r="C22" s="27"/>
      <c r="D22" s="27" t="s">
        <v>5</v>
      </c>
      <c r="E22" s="27"/>
      <c r="F22" s="27"/>
      <c r="G22" s="27" t="s">
        <v>20</v>
      </c>
      <c r="H22" s="27">
        <v>5</v>
      </c>
      <c r="I22" s="28"/>
      <c r="J22" s="62">
        <v>1.22</v>
      </c>
      <c r="K22" s="29">
        <f>H22*I22</f>
        <v>0</v>
      </c>
      <c r="L22" s="28">
        <f>H22*I22*J22</f>
        <v>0</v>
      </c>
    </row>
    <row r="23" spans="2:12" x14ac:dyDescent="0.25">
      <c r="B23" s="31"/>
      <c r="C23" s="14"/>
      <c r="D23" s="14" t="s">
        <v>6</v>
      </c>
      <c r="E23" s="14"/>
      <c r="F23" s="14"/>
      <c r="G23" s="14" t="s">
        <v>61</v>
      </c>
      <c r="H23" s="14">
        <v>5</v>
      </c>
      <c r="I23" s="28"/>
      <c r="J23" s="62">
        <v>1.22</v>
      </c>
      <c r="K23" s="29">
        <f>H23*I23</f>
        <v>0</v>
      </c>
      <c r="L23" s="28">
        <f>H23*I23*J23</f>
        <v>0</v>
      </c>
    </row>
    <row r="24" spans="2:12" x14ac:dyDescent="0.25">
      <c r="B24" s="31"/>
      <c r="C24" s="14"/>
      <c r="D24" s="14" t="s">
        <v>7</v>
      </c>
      <c r="E24" s="14"/>
      <c r="F24" s="14"/>
      <c r="G24" s="14" t="s">
        <v>61</v>
      </c>
      <c r="H24" s="14">
        <v>9</v>
      </c>
      <c r="I24" s="28"/>
      <c r="J24" s="62">
        <v>1.22</v>
      </c>
      <c r="K24" s="29">
        <f>H24*I24</f>
        <v>0</v>
      </c>
      <c r="L24" s="28">
        <f>H24*I24*J24</f>
        <v>0</v>
      </c>
    </row>
    <row r="25" spans="2:12" x14ac:dyDescent="0.25">
      <c r="B25" s="31"/>
      <c r="C25" s="14"/>
      <c r="D25" s="14" t="s">
        <v>58</v>
      </c>
      <c r="E25" s="14"/>
      <c r="F25" s="14"/>
      <c r="G25" s="14"/>
      <c r="H25" s="14"/>
      <c r="I25" s="16"/>
      <c r="J25" s="17"/>
      <c r="K25" s="32">
        <f>SUM(K22:K24)</f>
        <v>0</v>
      </c>
      <c r="L25" s="32">
        <f>SUM(L22:L24)</f>
        <v>0</v>
      </c>
    </row>
    <row r="26" spans="2:12" x14ac:dyDescent="0.25">
      <c r="B26" s="34"/>
      <c r="I26" s="24"/>
      <c r="J26" s="25"/>
      <c r="K26" s="35"/>
      <c r="L26" s="33"/>
    </row>
    <row r="27" spans="2:12" x14ac:dyDescent="0.25">
      <c r="B27" s="2" t="s">
        <v>84</v>
      </c>
      <c r="C27" s="4"/>
      <c r="D27" s="4"/>
      <c r="E27" s="4"/>
      <c r="F27" s="4"/>
      <c r="G27" s="4"/>
      <c r="H27" s="4"/>
      <c r="I27" s="10"/>
      <c r="J27" s="11"/>
      <c r="K27" s="5">
        <f>SUM(K12,K19,K25,)</f>
        <v>0</v>
      </c>
      <c r="L27" s="60">
        <f>SUM(L12,L19,L25)</f>
        <v>0</v>
      </c>
    </row>
    <row r="28" spans="2:12" x14ac:dyDescent="0.25">
      <c r="B28" s="34"/>
      <c r="I28" s="24"/>
      <c r="J28" s="25"/>
      <c r="K28" s="25"/>
      <c r="L28" s="21"/>
    </row>
    <row r="29" spans="2:12" x14ac:dyDescent="0.25">
      <c r="B29" s="36" t="s">
        <v>107</v>
      </c>
      <c r="C29" s="37"/>
      <c r="D29" s="37"/>
      <c r="E29" s="37"/>
      <c r="I29" s="24"/>
      <c r="J29" s="25"/>
      <c r="K29" s="25"/>
      <c r="L29" s="24"/>
    </row>
    <row r="30" spans="2:12" x14ac:dyDescent="0.25">
      <c r="B30" s="23" t="s">
        <v>2</v>
      </c>
      <c r="C30" s="13" t="s">
        <v>11</v>
      </c>
      <c r="I30" s="24"/>
      <c r="J30" s="25"/>
      <c r="K30" s="25"/>
      <c r="L30" s="24"/>
    </row>
    <row r="31" spans="2:12" x14ac:dyDescent="0.25">
      <c r="B31" s="38"/>
      <c r="C31" s="27" t="s">
        <v>9</v>
      </c>
      <c r="D31" s="27"/>
      <c r="E31" s="27"/>
      <c r="F31" s="27"/>
      <c r="G31" s="27" t="s">
        <v>18</v>
      </c>
      <c r="H31" s="27">
        <v>40</v>
      </c>
      <c r="I31" s="28"/>
      <c r="J31" s="62">
        <v>1.22</v>
      </c>
      <c r="K31" s="29">
        <f>H31*I31</f>
        <v>0</v>
      </c>
      <c r="L31" s="28">
        <f>H31*I31*J31</f>
        <v>0</v>
      </c>
    </row>
    <row r="32" spans="2:12" x14ac:dyDescent="0.25">
      <c r="B32" s="31"/>
      <c r="C32" s="14" t="s">
        <v>10</v>
      </c>
      <c r="D32" s="14"/>
      <c r="E32" s="14"/>
      <c r="F32" s="14"/>
      <c r="G32" s="14" t="s">
        <v>61</v>
      </c>
      <c r="H32" s="14">
        <v>1</v>
      </c>
      <c r="I32" s="28"/>
      <c r="J32" s="62">
        <v>1.22</v>
      </c>
      <c r="K32" s="29">
        <f t="shared" ref="K32:K37" si="0">H32*I32</f>
        <v>0</v>
      </c>
      <c r="L32" s="28">
        <f t="shared" ref="L32:L37" si="1">H32*I32*J32</f>
        <v>0</v>
      </c>
    </row>
    <row r="33" spans="2:12" x14ac:dyDescent="0.25">
      <c r="B33" s="31"/>
      <c r="C33" s="14" t="s">
        <v>14</v>
      </c>
      <c r="D33" s="14"/>
      <c r="E33" s="14"/>
      <c r="F33" s="14"/>
      <c r="G33" s="14" t="s">
        <v>61</v>
      </c>
      <c r="H33" s="14">
        <v>3</v>
      </c>
      <c r="I33" s="28"/>
      <c r="J33" s="62">
        <v>1.22</v>
      </c>
      <c r="K33" s="29">
        <f t="shared" si="0"/>
        <v>0</v>
      </c>
      <c r="L33" s="28">
        <f t="shared" si="1"/>
        <v>0</v>
      </c>
    </row>
    <row r="34" spans="2:12" x14ac:dyDescent="0.25">
      <c r="B34" s="31"/>
      <c r="C34" s="14" t="s">
        <v>13</v>
      </c>
      <c r="D34" s="14"/>
      <c r="E34" s="14"/>
      <c r="F34" s="14"/>
      <c r="G34" s="14" t="s">
        <v>18</v>
      </c>
      <c r="H34" s="14">
        <v>40</v>
      </c>
      <c r="I34" s="28"/>
      <c r="J34" s="62">
        <v>1.22</v>
      </c>
      <c r="K34" s="29">
        <f t="shared" si="0"/>
        <v>0</v>
      </c>
      <c r="L34" s="28">
        <f t="shared" si="1"/>
        <v>0</v>
      </c>
    </row>
    <row r="35" spans="2:12" x14ac:dyDescent="0.25">
      <c r="B35" s="31"/>
      <c r="C35" s="14" t="s">
        <v>62</v>
      </c>
      <c r="D35" s="14"/>
      <c r="E35" s="14"/>
      <c r="F35" s="14"/>
      <c r="G35" s="14" t="s">
        <v>18</v>
      </c>
      <c r="H35" s="14">
        <v>40</v>
      </c>
      <c r="I35" s="28"/>
      <c r="J35" s="62">
        <v>1.22</v>
      </c>
      <c r="K35" s="29">
        <f t="shared" si="0"/>
        <v>0</v>
      </c>
      <c r="L35" s="28">
        <f t="shared" si="1"/>
        <v>0</v>
      </c>
    </row>
    <row r="36" spans="2:12" x14ac:dyDescent="0.25">
      <c r="B36" s="31"/>
      <c r="C36" s="14" t="s">
        <v>12</v>
      </c>
      <c r="D36" s="14"/>
      <c r="E36" s="14"/>
      <c r="F36" s="14"/>
      <c r="G36" s="14" t="s">
        <v>18</v>
      </c>
      <c r="H36" s="14">
        <v>40</v>
      </c>
      <c r="I36" s="28"/>
      <c r="J36" s="62">
        <v>1.22</v>
      </c>
      <c r="K36" s="29">
        <f t="shared" si="0"/>
        <v>0</v>
      </c>
      <c r="L36" s="28">
        <f t="shared" si="1"/>
        <v>0</v>
      </c>
    </row>
    <row r="37" spans="2:12" x14ac:dyDescent="0.25">
      <c r="B37" s="31"/>
      <c r="C37" s="14" t="s">
        <v>91</v>
      </c>
      <c r="D37" s="14"/>
      <c r="E37" s="14"/>
      <c r="F37" s="14"/>
      <c r="G37" s="14" t="s">
        <v>18</v>
      </c>
      <c r="H37" s="14">
        <v>40</v>
      </c>
      <c r="I37" s="28"/>
      <c r="J37" s="62">
        <v>1.22</v>
      </c>
      <c r="K37" s="29">
        <f t="shared" si="0"/>
        <v>0</v>
      </c>
      <c r="L37" s="28">
        <f t="shared" si="1"/>
        <v>0</v>
      </c>
    </row>
    <row r="38" spans="2:12" x14ac:dyDescent="0.25">
      <c r="B38" s="31"/>
      <c r="C38" s="14" t="s">
        <v>58</v>
      </c>
      <c r="D38" s="14"/>
      <c r="E38" s="14"/>
      <c r="F38" s="14"/>
      <c r="G38" s="14"/>
      <c r="H38" s="14"/>
      <c r="I38" s="16"/>
      <c r="J38" s="17"/>
      <c r="K38" s="32">
        <f>SUM(K31:K37)</f>
        <v>0</v>
      </c>
      <c r="L38" s="32">
        <f>SUM(L31:L37)</f>
        <v>0</v>
      </c>
    </row>
    <row r="39" spans="2:12" x14ac:dyDescent="0.25">
      <c r="B39" s="23" t="s">
        <v>3</v>
      </c>
      <c r="C39" s="13" t="s">
        <v>15</v>
      </c>
      <c r="I39" s="24"/>
      <c r="J39" s="25"/>
      <c r="K39" s="25"/>
      <c r="L39" s="21"/>
    </row>
    <row r="40" spans="2:12" x14ac:dyDescent="0.25">
      <c r="B40" s="26"/>
      <c r="C40" s="27" t="s">
        <v>97</v>
      </c>
      <c r="D40" s="27"/>
      <c r="E40" s="27"/>
      <c r="F40" s="27"/>
      <c r="G40" s="27" t="s">
        <v>61</v>
      </c>
      <c r="H40" s="27">
        <v>1</v>
      </c>
      <c r="I40" s="28"/>
      <c r="J40" s="62">
        <v>1.22</v>
      </c>
      <c r="K40" s="29">
        <f>H40*I40</f>
        <v>0</v>
      </c>
      <c r="L40" s="28">
        <f>H40*I40*J40</f>
        <v>0</v>
      </c>
    </row>
    <row r="41" spans="2:12" x14ac:dyDescent="0.25">
      <c r="B41" s="31"/>
      <c r="C41" s="14" t="s">
        <v>16</v>
      </c>
      <c r="D41" s="14"/>
      <c r="E41" s="14"/>
      <c r="F41" s="14"/>
      <c r="G41" s="14"/>
      <c r="H41" s="14">
        <v>1</v>
      </c>
      <c r="I41" s="28"/>
      <c r="J41" s="62">
        <v>1.22</v>
      </c>
      <c r="K41" s="29">
        <f>H41*I41</f>
        <v>0</v>
      </c>
      <c r="L41" s="28">
        <f>H41*I41*J41</f>
        <v>0</v>
      </c>
    </row>
    <row r="42" spans="2:12" x14ac:dyDescent="0.25">
      <c r="B42" s="31"/>
      <c r="C42" s="14" t="s">
        <v>58</v>
      </c>
      <c r="D42" s="14"/>
      <c r="E42" s="14"/>
      <c r="F42" s="14"/>
      <c r="G42" s="14"/>
      <c r="H42" s="14"/>
      <c r="I42" s="16"/>
      <c r="J42" s="17"/>
      <c r="K42" s="32">
        <f>SUM(K40:K41)</f>
        <v>0</v>
      </c>
      <c r="L42" s="32">
        <f>SUM(L40:L41)</f>
        <v>0</v>
      </c>
    </row>
    <row r="43" spans="2:12" x14ac:dyDescent="0.25">
      <c r="B43" s="34"/>
      <c r="I43" s="24"/>
      <c r="J43" s="25"/>
      <c r="K43" s="25"/>
      <c r="L43" s="16"/>
    </row>
    <row r="44" spans="2:12" x14ac:dyDescent="0.25">
      <c r="B44" s="2" t="s">
        <v>85</v>
      </c>
      <c r="C44" s="4"/>
      <c r="D44" s="4"/>
      <c r="E44" s="4"/>
      <c r="F44" s="4"/>
      <c r="G44" s="4"/>
      <c r="H44" s="4"/>
      <c r="I44" s="10"/>
      <c r="J44" s="11"/>
      <c r="K44" s="5">
        <f>SUM(K38,K42)</f>
        <v>0</v>
      </c>
      <c r="L44" s="60">
        <f>SUM(L38,L42,)</f>
        <v>0</v>
      </c>
    </row>
    <row r="45" spans="2:12" x14ac:dyDescent="0.25">
      <c r="B45" s="2"/>
      <c r="C45" s="4"/>
      <c r="D45" s="4"/>
      <c r="E45" s="4"/>
      <c r="F45" s="4"/>
      <c r="G45" s="4"/>
      <c r="H45" s="4"/>
      <c r="I45" s="4"/>
      <c r="J45" s="4"/>
      <c r="K45" s="5"/>
      <c r="L45" s="60"/>
    </row>
    <row r="46" spans="2:12" x14ac:dyDescent="0.25">
      <c r="B46" s="2" t="s">
        <v>83</v>
      </c>
      <c r="C46" s="4"/>
      <c r="D46" s="4"/>
      <c r="E46" s="4"/>
      <c r="F46" s="4"/>
      <c r="G46" s="4"/>
      <c r="H46" s="4"/>
      <c r="I46" s="4"/>
      <c r="J46" s="4"/>
      <c r="K46" s="5">
        <f>SUM(K27,K44,)</f>
        <v>0</v>
      </c>
      <c r="L46" s="60">
        <f>SUM(L27,L44,)</f>
        <v>0</v>
      </c>
    </row>
    <row r="48" spans="2:12" x14ac:dyDescent="0.25">
      <c r="B48" s="2" t="s">
        <v>129</v>
      </c>
      <c r="C48" s="3"/>
      <c r="D48" s="3"/>
      <c r="E48" s="3"/>
      <c r="F48" s="3"/>
      <c r="G48" s="3"/>
      <c r="H48" s="15" t="s">
        <v>57</v>
      </c>
      <c r="I48" s="16" t="s">
        <v>90</v>
      </c>
      <c r="J48" s="17" t="s">
        <v>94</v>
      </c>
      <c r="K48" s="17" t="s">
        <v>96</v>
      </c>
      <c r="L48" s="16" t="s">
        <v>95</v>
      </c>
    </row>
    <row r="49" spans="2:12" x14ac:dyDescent="0.25">
      <c r="B49" s="70"/>
      <c r="C49" s="71"/>
      <c r="D49" s="71"/>
      <c r="E49" s="71"/>
      <c r="F49" s="71"/>
      <c r="G49" s="71"/>
      <c r="H49" s="61"/>
      <c r="I49" s="21"/>
      <c r="J49" s="22"/>
      <c r="K49" s="22"/>
      <c r="L49" s="21"/>
    </row>
    <row r="50" spans="2:12" x14ac:dyDescent="0.25">
      <c r="B50" s="18" t="s">
        <v>109</v>
      </c>
      <c r="C50" s="19"/>
      <c r="D50" s="19"/>
      <c r="E50" s="19"/>
      <c r="F50" s="20"/>
      <c r="G50" s="20"/>
      <c r="H50" s="20"/>
      <c r="I50" s="21"/>
      <c r="J50" s="22"/>
      <c r="K50" s="22"/>
      <c r="L50" s="21"/>
    </row>
    <row r="51" spans="2:12" x14ac:dyDescent="0.25">
      <c r="B51" s="23" t="s">
        <v>2</v>
      </c>
      <c r="C51" s="13" t="s">
        <v>102</v>
      </c>
      <c r="I51" s="24"/>
      <c r="J51" s="25"/>
      <c r="K51" s="25"/>
      <c r="L51" s="24"/>
    </row>
    <row r="52" spans="2:12" x14ac:dyDescent="0.25">
      <c r="B52" s="26"/>
      <c r="C52" s="27"/>
      <c r="D52" s="27" t="s">
        <v>0</v>
      </c>
      <c r="E52" s="27"/>
      <c r="F52" s="27"/>
      <c r="G52" s="27" t="s">
        <v>61</v>
      </c>
      <c r="H52" s="27">
        <v>48</v>
      </c>
      <c r="I52" s="28"/>
      <c r="J52" s="62">
        <v>1.095</v>
      </c>
      <c r="K52" s="29">
        <f>H52*I52</f>
        <v>0</v>
      </c>
      <c r="L52" s="28">
        <f>H52*I52*J52</f>
        <v>0</v>
      </c>
    </row>
    <row r="53" spans="2:12" x14ac:dyDescent="0.25">
      <c r="B53" s="31"/>
      <c r="C53" s="14"/>
      <c r="D53" s="14" t="s">
        <v>17</v>
      </c>
      <c r="E53" s="14"/>
      <c r="F53" s="14"/>
      <c r="G53" s="14" t="s">
        <v>61</v>
      </c>
      <c r="H53" s="14">
        <v>6</v>
      </c>
      <c r="I53" s="28"/>
      <c r="J53" s="62">
        <v>1.22</v>
      </c>
      <c r="K53" s="29">
        <f t="shared" ref="K53:K54" si="2">H53*I53</f>
        <v>0</v>
      </c>
      <c r="L53" s="28">
        <f t="shared" ref="L53:L54" si="3">H53*I53*J53</f>
        <v>0</v>
      </c>
    </row>
    <row r="54" spans="2:12" x14ac:dyDescent="0.25">
      <c r="B54" s="31"/>
      <c r="C54" s="14"/>
      <c r="D54" s="14" t="s">
        <v>1</v>
      </c>
      <c r="E54" s="14"/>
      <c r="F54" s="14"/>
      <c r="G54" s="14" t="s">
        <v>61</v>
      </c>
      <c r="H54" s="14">
        <v>48</v>
      </c>
      <c r="I54" s="28"/>
      <c r="J54" s="62">
        <v>1.22</v>
      </c>
      <c r="K54" s="29">
        <f t="shared" si="2"/>
        <v>0</v>
      </c>
      <c r="L54" s="28">
        <f t="shared" si="3"/>
        <v>0</v>
      </c>
    </row>
    <row r="55" spans="2:12" x14ac:dyDescent="0.25">
      <c r="B55" s="31"/>
      <c r="C55" s="14"/>
      <c r="D55" s="14" t="s">
        <v>58</v>
      </c>
      <c r="E55" s="14"/>
      <c r="F55" s="14"/>
      <c r="G55" s="14"/>
      <c r="H55" s="14"/>
      <c r="I55" s="16"/>
      <c r="J55" s="17"/>
      <c r="K55" s="32">
        <f>SUM(K52:K54)</f>
        <v>0</v>
      </c>
      <c r="L55" s="33">
        <f>SUM(L52:L54)</f>
        <v>0</v>
      </c>
    </row>
    <row r="56" spans="2:12" x14ac:dyDescent="0.25">
      <c r="B56" s="26"/>
      <c r="C56" s="27"/>
      <c r="D56" s="27"/>
      <c r="E56" s="27"/>
      <c r="F56" s="27"/>
      <c r="G56" s="27"/>
      <c r="H56" s="27"/>
      <c r="I56" s="24"/>
      <c r="J56" s="25"/>
      <c r="K56" s="29"/>
      <c r="L56" s="33"/>
    </row>
    <row r="57" spans="2:12" x14ac:dyDescent="0.25">
      <c r="B57" s="2" t="s">
        <v>33</v>
      </c>
      <c r="C57" s="4"/>
      <c r="D57" s="4"/>
      <c r="E57" s="4"/>
      <c r="F57" s="4"/>
      <c r="G57" s="4"/>
      <c r="H57" s="4"/>
      <c r="I57" s="4"/>
      <c r="J57" s="4"/>
      <c r="K57" s="5">
        <f>K55</f>
        <v>0</v>
      </c>
      <c r="L57" s="60">
        <f>L55</f>
        <v>0</v>
      </c>
    </row>
    <row r="58" spans="2:12" x14ac:dyDescent="0.25">
      <c r="B58" s="7"/>
      <c r="C58" s="7"/>
      <c r="D58" s="7"/>
      <c r="E58" s="7"/>
      <c r="F58" s="7"/>
      <c r="G58" s="7"/>
      <c r="H58" s="7"/>
      <c r="I58" s="7"/>
      <c r="J58" s="7"/>
      <c r="K58" s="6"/>
      <c r="L58" s="6"/>
    </row>
    <row r="59" spans="2:12" x14ac:dyDescent="0.25">
      <c r="B59" s="8" t="s">
        <v>128</v>
      </c>
      <c r="C59" s="3"/>
      <c r="D59" s="3"/>
      <c r="E59" s="3"/>
      <c r="F59" s="3"/>
      <c r="G59" s="3"/>
      <c r="H59" s="3"/>
      <c r="I59" s="3"/>
      <c r="J59" s="3"/>
      <c r="K59" s="17"/>
    </row>
    <row r="60" spans="2:12" x14ac:dyDescent="0.25">
      <c r="B60" s="72"/>
      <c r="C60" s="71"/>
      <c r="D60" s="71"/>
      <c r="E60" s="71"/>
      <c r="F60" s="71"/>
      <c r="G60" s="71"/>
      <c r="H60" s="71"/>
      <c r="I60" s="3"/>
      <c r="J60" s="3"/>
      <c r="K60" s="17"/>
    </row>
    <row r="61" spans="2:12" x14ac:dyDescent="0.25">
      <c r="B61" s="18" t="s">
        <v>110</v>
      </c>
      <c r="C61" s="19"/>
      <c r="D61" s="19"/>
      <c r="E61" s="19"/>
      <c r="F61" s="20"/>
      <c r="G61" s="20"/>
      <c r="H61" s="61" t="s">
        <v>57</v>
      </c>
      <c r="I61" s="16" t="s">
        <v>90</v>
      </c>
      <c r="J61" s="17" t="s">
        <v>94</v>
      </c>
      <c r="K61" s="17" t="s">
        <v>96</v>
      </c>
      <c r="L61" s="16" t="s">
        <v>95</v>
      </c>
    </row>
    <row r="62" spans="2:12" x14ac:dyDescent="0.25">
      <c r="B62" s="23" t="s">
        <v>2</v>
      </c>
      <c r="C62" s="13" t="s">
        <v>103</v>
      </c>
      <c r="H62" s="25"/>
      <c r="I62" s="25"/>
      <c r="J62" s="25"/>
      <c r="K62" s="25"/>
      <c r="L62" s="21"/>
    </row>
    <row r="63" spans="2:12" x14ac:dyDescent="0.25">
      <c r="B63" s="26"/>
      <c r="C63" s="27"/>
      <c r="D63" s="27" t="s">
        <v>0</v>
      </c>
      <c r="E63" s="27"/>
      <c r="F63" s="27"/>
      <c r="G63" s="27" t="s">
        <v>61</v>
      </c>
      <c r="H63" s="27">
        <v>800</v>
      </c>
      <c r="I63" s="28"/>
      <c r="J63" s="62">
        <v>1.095</v>
      </c>
      <c r="K63" s="29">
        <f>H63*I63</f>
        <v>0</v>
      </c>
      <c r="L63" s="28">
        <f>H63*I63*J63</f>
        <v>0</v>
      </c>
    </row>
    <row r="64" spans="2:12" x14ac:dyDescent="0.25">
      <c r="B64" s="31"/>
      <c r="C64" s="14"/>
      <c r="D64" s="14" t="s">
        <v>17</v>
      </c>
      <c r="E64" s="14"/>
      <c r="F64" s="14"/>
      <c r="G64" s="14" t="s">
        <v>18</v>
      </c>
      <c r="H64" s="14">
        <v>40</v>
      </c>
      <c r="I64" s="28"/>
      <c r="J64" s="62">
        <v>1.22</v>
      </c>
      <c r="K64" s="29">
        <f t="shared" ref="K64:K65" si="4">H64*I64</f>
        <v>0</v>
      </c>
      <c r="L64" s="28">
        <f t="shared" ref="L64:L65" si="5">H64*I64*J64</f>
        <v>0</v>
      </c>
    </row>
    <row r="65" spans="2:12" x14ac:dyDescent="0.25">
      <c r="B65" s="31"/>
      <c r="C65" s="14"/>
      <c r="D65" s="14" t="s">
        <v>1</v>
      </c>
      <c r="E65" s="14"/>
      <c r="F65" s="14"/>
      <c r="G65" s="14" t="s">
        <v>61</v>
      </c>
      <c r="H65" s="14">
        <v>800</v>
      </c>
      <c r="I65" s="28"/>
      <c r="J65" s="62">
        <v>1.22</v>
      </c>
      <c r="K65" s="29">
        <f t="shared" si="4"/>
        <v>0</v>
      </c>
      <c r="L65" s="28">
        <f t="shared" si="5"/>
        <v>0</v>
      </c>
    </row>
    <row r="66" spans="2:12" x14ac:dyDescent="0.25">
      <c r="B66" s="31"/>
      <c r="C66" s="14"/>
      <c r="D66" s="14" t="s">
        <v>58</v>
      </c>
      <c r="E66" s="14"/>
      <c r="F66" s="14"/>
      <c r="G66" s="14"/>
      <c r="H66" s="14"/>
      <c r="I66" s="33"/>
      <c r="J66" s="32"/>
      <c r="K66" s="32">
        <f>SUM(K63:K65)</f>
        <v>0</v>
      </c>
      <c r="L66" s="32">
        <f>SUM(L63:L65)</f>
        <v>0</v>
      </c>
    </row>
    <row r="67" spans="2:12" x14ac:dyDescent="0.25">
      <c r="B67" s="34"/>
      <c r="I67" s="24"/>
      <c r="J67" s="25"/>
      <c r="K67" s="25"/>
      <c r="L67" s="21"/>
    </row>
    <row r="68" spans="2:12" x14ac:dyDescent="0.25">
      <c r="B68" s="23" t="s">
        <v>3</v>
      </c>
      <c r="C68" s="13" t="s">
        <v>101</v>
      </c>
      <c r="I68" s="24"/>
      <c r="J68" s="25"/>
      <c r="K68" s="25"/>
      <c r="L68" s="24"/>
    </row>
    <row r="69" spans="2:12" x14ac:dyDescent="0.25">
      <c r="B69" s="26"/>
      <c r="C69" s="27"/>
      <c r="D69" s="27" t="s">
        <v>0</v>
      </c>
      <c r="E69" s="27"/>
      <c r="F69" s="27"/>
      <c r="G69" s="27" t="s">
        <v>61</v>
      </c>
      <c r="H69" s="27">
        <v>500</v>
      </c>
      <c r="I69" s="28"/>
      <c r="J69" s="62">
        <v>1.095</v>
      </c>
      <c r="K69" s="29">
        <f>H69*I69</f>
        <v>0</v>
      </c>
      <c r="L69" s="28">
        <f>H69*I69*J69</f>
        <v>0</v>
      </c>
    </row>
    <row r="70" spans="2:12" x14ac:dyDescent="0.25">
      <c r="B70" s="31"/>
      <c r="C70" s="14"/>
      <c r="D70" s="14" t="s">
        <v>104</v>
      </c>
      <c r="E70" s="14"/>
      <c r="F70" s="14"/>
      <c r="G70" s="14" t="s">
        <v>61</v>
      </c>
      <c r="H70" s="14">
        <v>1200</v>
      </c>
      <c r="I70" s="28"/>
      <c r="J70" s="62">
        <v>1.095</v>
      </c>
      <c r="K70" s="29">
        <f t="shared" ref="K70:K73" si="6">H70*I70</f>
        <v>0</v>
      </c>
      <c r="L70" s="28">
        <f t="shared" ref="L70:L73" si="7">H70*I70*J70</f>
        <v>0</v>
      </c>
    </row>
    <row r="71" spans="2:12" x14ac:dyDescent="0.25">
      <c r="B71" s="31"/>
      <c r="C71" s="14"/>
      <c r="D71" s="14" t="s">
        <v>17</v>
      </c>
      <c r="E71" s="14"/>
      <c r="F71" s="14"/>
      <c r="G71" s="14" t="s">
        <v>18</v>
      </c>
      <c r="H71" s="14">
        <v>40</v>
      </c>
      <c r="I71" s="28"/>
      <c r="J71" s="62">
        <v>1.22</v>
      </c>
      <c r="K71" s="29">
        <f t="shared" si="6"/>
        <v>0</v>
      </c>
      <c r="L71" s="28">
        <f t="shared" si="7"/>
        <v>0</v>
      </c>
    </row>
    <row r="72" spans="2:12" x14ac:dyDescent="0.25">
      <c r="B72" s="31"/>
      <c r="C72" s="14"/>
      <c r="D72" s="14" t="s">
        <v>1</v>
      </c>
      <c r="E72" s="14"/>
      <c r="F72" s="14"/>
      <c r="G72" s="14" t="s">
        <v>61</v>
      </c>
      <c r="H72" s="14">
        <v>500</v>
      </c>
      <c r="I72" s="28"/>
      <c r="J72" s="62">
        <v>1.22</v>
      </c>
      <c r="K72" s="29">
        <f t="shared" si="6"/>
        <v>0</v>
      </c>
      <c r="L72" s="28">
        <f t="shared" si="7"/>
        <v>0</v>
      </c>
    </row>
    <row r="73" spans="2:12" x14ac:dyDescent="0.25">
      <c r="B73" s="31"/>
      <c r="C73" s="14"/>
      <c r="D73" s="14" t="s">
        <v>19</v>
      </c>
      <c r="E73" s="14"/>
      <c r="F73" s="14"/>
      <c r="G73" s="14" t="s">
        <v>61</v>
      </c>
      <c r="H73" s="14">
        <v>1200</v>
      </c>
      <c r="I73" s="28"/>
      <c r="J73" s="62">
        <v>1.22</v>
      </c>
      <c r="K73" s="29">
        <f t="shared" si="6"/>
        <v>0</v>
      </c>
      <c r="L73" s="28">
        <f t="shared" si="7"/>
        <v>0</v>
      </c>
    </row>
    <row r="74" spans="2:12" x14ac:dyDescent="0.25">
      <c r="B74" s="31"/>
      <c r="C74" s="14"/>
      <c r="D74" s="14" t="s">
        <v>58</v>
      </c>
      <c r="E74" s="14"/>
      <c r="F74" s="14"/>
      <c r="G74" s="14"/>
      <c r="H74" s="14"/>
      <c r="I74" s="33"/>
      <c r="J74" s="32"/>
      <c r="K74" s="32">
        <f>SUM(K69:K73)</f>
        <v>0</v>
      </c>
      <c r="L74" s="32">
        <f>SUM(L69:L73)</f>
        <v>0</v>
      </c>
    </row>
    <row r="75" spans="2:12" x14ac:dyDescent="0.25">
      <c r="B75" s="34"/>
      <c r="I75" s="24"/>
      <c r="J75" s="25"/>
      <c r="K75" s="25"/>
      <c r="L75" s="21"/>
    </row>
    <row r="76" spans="2:12" x14ac:dyDescent="0.25">
      <c r="B76" s="23" t="s">
        <v>4</v>
      </c>
      <c r="C76" s="13" t="s">
        <v>65</v>
      </c>
      <c r="I76" s="24"/>
      <c r="J76" s="25"/>
      <c r="K76" s="25"/>
      <c r="L76" s="24"/>
    </row>
    <row r="77" spans="2:12" x14ac:dyDescent="0.25">
      <c r="B77" s="26"/>
      <c r="C77" s="27"/>
      <c r="D77" s="27" t="s">
        <v>5</v>
      </c>
      <c r="E77" s="27"/>
      <c r="F77" s="27"/>
      <c r="G77" s="27" t="s">
        <v>61</v>
      </c>
      <c r="H77" s="27">
        <v>5</v>
      </c>
      <c r="I77" s="28"/>
      <c r="J77" s="62">
        <v>1.22</v>
      </c>
      <c r="K77" s="29">
        <f>H77*I77</f>
        <v>0</v>
      </c>
      <c r="L77" s="28">
        <f>H77*I77*J77</f>
        <v>0</v>
      </c>
    </row>
    <row r="78" spans="2:12" x14ac:dyDescent="0.25">
      <c r="B78" s="31"/>
      <c r="C78" s="14"/>
      <c r="D78" s="14" t="s">
        <v>6</v>
      </c>
      <c r="E78" s="14"/>
      <c r="F78" s="14"/>
      <c r="G78" s="14" t="s">
        <v>61</v>
      </c>
      <c r="H78" s="14">
        <v>5</v>
      </c>
      <c r="I78" s="28"/>
      <c r="J78" s="62">
        <v>1.22</v>
      </c>
      <c r="K78" s="29">
        <f t="shared" ref="K78:K79" si="8">H78*I78</f>
        <v>0</v>
      </c>
      <c r="L78" s="28">
        <f t="shared" ref="L78:L79" si="9">H78*I78*J78</f>
        <v>0</v>
      </c>
    </row>
    <row r="79" spans="2:12" x14ac:dyDescent="0.25">
      <c r="B79" s="31"/>
      <c r="C79" s="14"/>
      <c r="D79" s="14" t="s">
        <v>7</v>
      </c>
      <c r="E79" s="14"/>
      <c r="F79" s="14"/>
      <c r="G79" s="14" t="s">
        <v>61</v>
      </c>
      <c r="H79" s="14">
        <v>9</v>
      </c>
      <c r="I79" s="28"/>
      <c r="J79" s="62">
        <v>1.22</v>
      </c>
      <c r="K79" s="29">
        <f t="shared" si="8"/>
        <v>0</v>
      </c>
      <c r="L79" s="28">
        <f t="shared" si="9"/>
        <v>0</v>
      </c>
    </row>
    <row r="80" spans="2:12" x14ac:dyDescent="0.25">
      <c r="B80" s="31"/>
      <c r="C80" s="14"/>
      <c r="D80" s="14" t="s">
        <v>58</v>
      </c>
      <c r="E80" s="14"/>
      <c r="F80" s="14"/>
      <c r="G80" s="14"/>
      <c r="H80" s="14"/>
      <c r="I80" s="16"/>
      <c r="J80" s="17"/>
      <c r="K80" s="32">
        <f>SUM(K77:K79)</f>
        <v>0</v>
      </c>
      <c r="L80" s="32">
        <f>SUM(L77:L79)</f>
        <v>0</v>
      </c>
    </row>
    <row r="81" spans="2:12" x14ac:dyDescent="0.25">
      <c r="B81" s="34"/>
      <c r="I81" s="24"/>
      <c r="J81" s="25"/>
      <c r="K81" s="35"/>
      <c r="L81" s="33"/>
    </row>
    <row r="82" spans="2:12" x14ac:dyDescent="0.25">
      <c r="B82" s="2" t="s">
        <v>28</v>
      </c>
      <c r="C82" s="4"/>
      <c r="D82" s="4"/>
      <c r="E82" s="4"/>
      <c r="F82" s="4"/>
      <c r="G82" s="4"/>
      <c r="H82" s="4"/>
      <c r="I82" s="10"/>
      <c r="J82" s="11"/>
      <c r="K82" s="5">
        <f>SUM(K66,K74,K80,)</f>
        <v>0</v>
      </c>
      <c r="L82" s="5">
        <f>SUM(L66,L74,L80,)</f>
        <v>0</v>
      </c>
    </row>
    <row r="83" spans="2:12" x14ac:dyDescent="0.25">
      <c r="B83" s="34"/>
      <c r="I83" s="24"/>
      <c r="J83" s="25"/>
      <c r="K83" s="25"/>
      <c r="L83" s="21"/>
    </row>
    <row r="84" spans="2:12" x14ac:dyDescent="0.25">
      <c r="B84" s="36" t="s">
        <v>111</v>
      </c>
      <c r="C84" s="37"/>
      <c r="D84" s="37"/>
      <c r="E84" s="37"/>
      <c r="F84" s="37"/>
      <c r="I84" s="24"/>
      <c r="J84" s="25"/>
      <c r="K84" s="25"/>
      <c r="L84" s="24"/>
    </row>
    <row r="85" spans="2:12" x14ac:dyDescent="0.25">
      <c r="B85" s="23" t="s">
        <v>2</v>
      </c>
      <c r="C85" s="13" t="s">
        <v>21</v>
      </c>
      <c r="I85" s="24"/>
      <c r="J85" s="25"/>
      <c r="K85" s="25"/>
      <c r="L85" s="24"/>
    </row>
    <row r="86" spans="2:12" x14ac:dyDescent="0.25">
      <c r="B86" s="26"/>
      <c r="C86" s="27"/>
      <c r="D86" s="27" t="s">
        <v>92</v>
      </c>
      <c r="E86" s="27"/>
      <c r="F86" s="27"/>
      <c r="G86" s="27" t="s">
        <v>18</v>
      </c>
      <c r="H86" s="27">
        <v>20</v>
      </c>
      <c r="I86" s="28"/>
      <c r="J86" s="63">
        <v>1.22</v>
      </c>
      <c r="K86" s="29">
        <f>H86*I86</f>
        <v>0</v>
      </c>
      <c r="L86" s="28">
        <f>H86*I86*J86</f>
        <v>0</v>
      </c>
    </row>
    <row r="87" spans="2:12" x14ac:dyDescent="0.25">
      <c r="B87" s="26"/>
      <c r="C87" s="27"/>
      <c r="D87" s="27" t="s">
        <v>6</v>
      </c>
      <c r="E87" s="27"/>
      <c r="F87" s="27"/>
      <c r="G87" s="27" t="s">
        <v>18</v>
      </c>
      <c r="H87" s="27">
        <v>20</v>
      </c>
      <c r="I87" s="28"/>
      <c r="J87" s="62">
        <v>1.22</v>
      </c>
      <c r="K87" s="29">
        <f t="shared" ref="K87:K89" si="10">H87*I87</f>
        <v>0</v>
      </c>
      <c r="L87" s="28">
        <f t="shared" ref="L87:L89" si="11">H87*I87*J87</f>
        <v>0</v>
      </c>
    </row>
    <row r="88" spans="2:12" x14ac:dyDescent="0.25">
      <c r="B88" s="26"/>
      <c r="C88" s="27"/>
      <c r="D88" s="27" t="s">
        <v>26</v>
      </c>
      <c r="E88" s="69"/>
      <c r="F88" s="69"/>
      <c r="G88" s="27" t="s">
        <v>61</v>
      </c>
      <c r="H88" s="27">
        <v>15</v>
      </c>
      <c r="I88" s="28"/>
      <c r="J88" s="62">
        <v>1.22</v>
      </c>
      <c r="K88" s="29">
        <f t="shared" si="10"/>
        <v>0</v>
      </c>
      <c r="L88" s="28">
        <f t="shared" si="11"/>
        <v>0</v>
      </c>
    </row>
    <row r="89" spans="2:12" x14ac:dyDescent="0.25">
      <c r="B89" s="31"/>
      <c r="C89" s="14"/>
      <c r="D89" s="14" t="s">
        <v>7</v>
      </c>
      <c r="E89" s="14"/>
      <c r="F89" s="14"/>
      <c r="G89" s="14" t="s">
        <v>61</v>
      </c>
      <c r="H89" s="14">
        <v>5</v>
      </c>
      <c r="I89" s="28"/>
      <c r="J89" s="62">
        <v>1.22</v>
      </c>
      <c r="K89" s="29">
        <f t="shared" si="10"/>
        <v>0</v>
      </c>
      <c r="L89" s="28">
        <f t="shared" si="11"/>
        <v>0</v>
      </c>
    </row>
    <row r="90" spans="2:12" x14ac:dyDescent="0.25">
      <c r="B90" s="31"/>
      <c r="C90" s="14"/>
      <c r="D90" s="14" t="s">
        <v>58</v>
      </c>
      <c r="E90" s="14"/>
      <c r="F90" s="14"/>
      <c r="G90" s="14"/>
      <c r="H90" s="14"/>
      <c r="I90" s="16"/>
      <c r="J90" s="17"/>
      <c r="K90" s="32">
        <f>SUM(K86:K89)</f>
        <v>0</v>
      </c>
      <c r="L90" s="32">
        <f>SUM(L86:L89)</f>
        <v>0</v>
      </c>
    </row>
    <row r="91" spans="2:12" x14ac:dyDescent="0.25">
      <c r="B91" s="34"/>
      <c r="I91" s="24"/>
      <c r="J91" s="25"/>
      <c r="K91" s="35"/>
      <c r="L91" s="33"/>
    </row>
    <row r="92" spans="2:12" x14ac:dyDescent="0.25">
      <c r="B92" s="2" t="s">
        <v>81</v>
      </c>
      <c r="C92" s="4"/>
      <c r="D92" s="4"/>
      <c r="E92" s="4"/>
      <c r="F92" s="4"/>
      <c r="G92" s="4"/>
      <c r="H92" s="4"/>
      <c r="I92" s="10"/>
      <c r="J92" s="11"/>
      <c r="K92" s="5">
        <f>K90</f>
        <v>0</v>
      </c>
      <c r="L92" s="5">
        <f>L90</f>
        <v>0</v>
      </c>
    </row>
    <row r="93" spans="2:12" x14ac:dyDescent="0.25">
      <c r="B93" s="26"/>
      <c r="C93" s="27"/>
      <c r="D93" s="27"/>
      <c r="E93" s="27"/>
      <c r="F93" s="27"/>
      <c r="G93" s="27"/>
      <c r="H93" s="27"/>
      <c r="I93" s="39"/>
      <c r="J93" s="40"/>
      <c r="K93" s="40"/>
      <c r="L93" s="16"/>
    </row>
    <row r="94" spans="2:12" x14ac:dyDescent="0.25">
      <c r="B94" s="2" t="s">
        <v>80</v>
      </c>
      <c r="C94" s="4"/>
      <c r="D94" s="4"/>
      <c r="E94" s="4"/>
      <c r="F94" s="4"/>
      <c r="G94" s="4"/>
      <c r="H94" s="4"/>
      <c r="I94" s="4"/>
      <c r="J94" s="4"/>
      <c r="K94" s="5">
        <f>SUM(K82,K92,)</f>
        <v>0</v>
      </c>
      <c r="L94" s="5">
        <f>SUM(L82,L92,)</f>
        <v>0</v>
      </c>
    </row>
    <row r="96" spans="2:12" x14ac:dyDescent="0.25">
      <c r="B96" s="2" t="s">
        <v>127</v>
      </c>
      <c r="C96" s="3"/>
      <c r="D96" s="3"/>
      <c r="E96" s="3"/>
      <c r="F96" s="3"/>
      <c r="G96" s="3"/>
      <c r="H96" s="15" t="s">
        <v>57</v>
      </c>
      <c r="I96" s="16" t="s">
        <v>90</v>
      </c>
      <c r="J96" s="17" t="s">
        <v>94</v>
      </c>
      <c r="K96" s="17" t="s">
        <v>96</v>
      </c>
      <c r="L96" s="16" t="s">
        <v>95</v>
      </c>
    </row>
    <row r="97" spans="2:12" x14ac:dyDescent="0.25">
      <c r="B97" s="70"/>
      <c r="C97" s="71"/>
      <c r="D97" s="71"/>
      <c r="E97" s="71"/>
      <c r="F97" s="71"/>
      <c r="G97" s="71"/>
      <c r="H97" s="61"/>
      <c r="I97" s="21"/>
      <c r="J97" s="22"/>
      <c r="K97" s="22"/>
      <c r="L97" s="21"/>
    </row>
    <row r="98" spans="2:12" x14ac:dyDescent="0.25">
      <c r="B98" s="18" t="s">
        <v>112</v>
      </c>
      <c r="C98" s="19"/>
      <c r="D98" s="19"/>
      <c r="E98" s="19"/>
      <c r="F98" s="20"/>
      <c r="G98" s="20"/>
      <c r="H98" s="20"/>
      <c r="I98" s="21"/>
      <c r="J98" s="22"/>
      <c r="K98" s="22"/>
      <c r="L98" s="21"/>
    </row>
    <row r="99" spans="2:12" x14ac:dyDescent="0.25">
      <c r="B99" s="41" t="s">
        <v>29</v>
      </c>
      <c r="C99" s="37" t="s">
        <v>82</v>
      </c>
      <c r="D99" s="37"/>
      <c r="E99" s="37"/>
      <c r="I99" s="24"/>
      <c r="J99" s="25"/>
      <c r="K99" s="25"/>
      <c r="L99" s="24"/>
    </row>
    <row r="100" spans="2:12" x14ac:dyDescent="0.25">
      <c r="B100" s="23" t="s">
        <v>2</v>
      </c>
      <c r="C100" s="13" t="s">
        <v>100</v>
      </c>
      <c r="I100" s="24"/>
      <c r="J100" s="25"/>
      <c r="K100" s="25"/>
      <c r="L100" s="24"/>
    </row>
    <row r="101" spans="2:12" x14ac:dyDescent="0.25">
      <c r="B101" s="26"/>
      <c r="C101" s="27"/>
      <c r="D101" s="27" t="s">
        <v>0</v>
      </c>
      <c r="E101" s="27"/>
      <c r="F101" s="27"/>
      <c r="G101" s="27" t="s">
        <v>61</v>
      </c>
      <c r="H101" s="27">
        <v>320</v>
      </c>
      <c r="I101" s="28"/>
      <c r="J101" s="62">
        <v>1.095</v>
      </c>
      <c r="K101" s="29">
        <f>H101*I101</f>
        <v>0</v>
      </c>
      <c r="L101" s="28">
        <f>H101*I101*J101</f>
        <v>0</v>
      </c>
    </row>
    <row r="102" spans="2:12" x14ac:dyDescent="0.25">
      <c r="B102" s="31"/>
      <c r="C102" s="14"/>
      <c r="D102" s="14" t="s">
        <v>17</v>
      </c>
      <c r="E102" s="14"/>
      <c r="F102" s="14"/>
      <c r="G102" s="14" t="s">
        <v>18</v>
      </c>
      <c r="H102" s="14">
        <v>8</v>
      </c>
      <c r="I102" s="28"/>
      <c r="J102" s="62">
        <v>1.22</v>
      </c>
      <c r="K102" s="29">
        <f t="shared" ref="K102:K103" si="12">H102*I102</f>
        <v>0</v>
      </c>
      <c r="L102" s="28">
        <f t="shared" ref="L102:L103" si="13">H102*I102*J102</f>
        <v>0</v>
      </c>
    </row>
    <row r="103" spans="2:12" x14ac:dyDescent="0.25">
      <c r="B103" s="31"/>
      <c r="C103" s="14"/>
      <c r="D103" s="14" t="s">
        <v>1</v>
      </c>
      <c r="E103" s="14"/>
      <c r="F103" s="14"/>
      <c r="G103" s="14" t="s">
        <v>61</v>
      </c>
      <c r="H103" s="14">
        <v>320</v>
      </c>
      <c r="I103" s="28"/>
      <c r="J103" s="62">
        <v>1.22</v>
      </c>
      <c r="K103" s="29">
        <f t="shared" si="12"/>
        <v>0</v>
      </c>
      <c r="L103" s="28">
        <f t="shared" si="13"/>
        <v>0</v>
      </c>
    </row>
    <row r="104" spans="2:12" x14ac:dyDescent="0.25">
      <c r="B104" s="31"/>
      <c r="C104" s="14"/>
      <c r="D104" s="14" t="s">
        <v>58</v>
      </c>
      <c r="E104" s="14"/>
      <c r="F104" s="14"/>
      <c r="G104" s="14"/>
      <c r="H104" s="14"/>
      <c r="I104" s="33"/>
      <c r="J104" s="32"/>
      <c r="K104" s="32">
        <f>SUM(K101:K103)</f>
        <v>0</v>
      </c>
      <c r="L104" s="32">
        <f>SUM(L101:L103)</f>
        <v>0</v>
      </c>
    </row>
    <row r="105" spans="2:12" x14ac:dyDescent="0.25">
      <c r="B105" s="34"/>
      <c r="I105" s="24"/>
      <c r="J105" s="25"/>
      <c r="K105" s="25"/>
      <c r="L105" s="21"/>
    </row>
    <row r="106" spans="2:12" x14ac:dyDescent="0.25">
      <c r="B106" s="23" t="s">
        <v>3</v>
      </c>
      <c r="C106" s="13" t="s">
        <v>101</v>
      </c>
      <c r="I106" s="24"/>
      <c r="J106" s="25"/>
      <c r="K106" s="25"/>
      <c r="L106" s="24"/>
    </row>
    <row r="107" spans="2:12" x14ac:dyDescent="0.25">
      <c r="B107" s="26"/>
      <c r="C107" s="27"/>
      <c r="D107" s="27" t="s">
        <v>0</v>
      </c>
      <c r="E107" s="27"/>
      <c r="F107" s="27"/>
      <c r="G107" s="27" t="s">
        <v>61</v>
      </c>
      <c r="H107" s="27">
        <v>100</v>
      </c>
      <c r="I107" s="28"/>
      <c r="J107" s="62">
        <v>1.095</v>
      </c>
      <c r="K107" s="29">
        <f>H107*I107</f>
        <v>0</v>
      </c>
      <c r="L107" s="28">
        <f>H107*I107*J107</f>
        <v>0</v>
      </c>
    </row>
    <row r="108" spans="2:12" x14ac:dyDescent="0.25">
      <c r="B108" s="31"/>
      <c r="C108" s="14"/>
      <c r="D108" s="14" t="s">
        <v>104</v>
      </c>
      <c r="E108" s="14"/>
      <c r="F108" s="14"/>
      <c r="G108" s="14" t="s">
        <v>61</v>
      </c>
      <c r="H108" s="14">
        <v>220</v>
      </c>
      <c r="I108" s="28"/>
      <c r="J108" s="62">
        <v>1.095</v>
      </c>
      <c r="K108" s="29">
        <f t="shared" ref="K108:K111" si="14">H108*I108</f>
        <v>0</v>
      </c>
      <c r="L108" s="28">
        <f t="shared" ref="L108:L111" si="15">H108*I108*J108</f>
        <v>0</v>
      </c>
    </row>
    <row r="109" spans="2:12" x14ac:dyDescent="0.25">
      <c r="B109" s="31"/>
      <c r="C109" s="14"/>
      <c r="D109" s="14" t="s">
        <v>17</v>
      </c>
      <c r="E109" s="14"/>
      <c r="F109" s="14"/>
      <c r="G109" s="14" t="s">
        <v>18</v>
      </c>
      <c r="H109" s="14">
        <v>8</v>
      </c>
      <c r="I109" s="28"/>
      <c r="J109" s="62">
        <v>1.22</v>
      </c>
      <c r="K109" s="29">
        <f t="shared" si="14"/>
        <v>0</v>
      </c>
      <c r="L109" s="28">
        <f t="shared" si="15"/>
        <v>0</v>
      </c>
    </row>
    <row r="110" spans="2:12" x14ac:dyDescent="0.25">
      <c r="B110" s="31"/>
      <c r="C110" s="14"/>
      <c r="D110" s="14" t="s">
        <v>1</v>
      </c>
      <c r="E110" s="14"/>
      <c r="F110" s="14"/>
      <c r="G110" s="14" t="s">
        <v>61</v>
      </c>
      <c r="H110" s="14">
        <v>100</v>
      </c>
      <c r="I110" s="28"/>
      <c r="J110" s="62">
        <v>1.22</v>
      </c>
      <c r="K110" s="29">
        <f t="shared" si="14"/>
        <v>0</v>
      </c>
      <c r="L110" s="28">
        <f t="shared" si="15"/>
        <v>0</v>
      </c>
    </row>
    <row r="111" spans="2:12" x14ac:dyDescent="0.25">
      <c r="B111" s="31"/>
      <c r="C111" s="14"/>
      <c r="D111" s="14" t="s">
        <v>19</v>
      </c>
      <c r="E111" s="14"/>
      <c r="F111" s="14"/>
      <c r="G111" s="14" t="s">
        <v>61</v>
      </c>
      <c r="H111" s="14">
        <v>220</v>
      </c>
      <c r="I111" s="28"/>
      <c r="J111" s="62">
        <v>1.22</v>
      </c>
      <c r="K111" s="29">
        <f t="shared" si="14"/>
        <v>0</v>
      </c>
      <c r="L111" s="28">
        <f t="shared" si="15"/>
        <v>0</v>
      </c>
    </row>
    <row r="112" spans="2:12" x14ac:dyDescent="0.25">
      <c r="B112" s="31"/>
      <c r="C112" s="14"/>
      <c r="D112" s="14" t="s">
        <v>58</v>
      </c>
      <c r="E112" s="14"/>
      <c r="F112" s="14"/>
      <c r="G112" s="14"/>
      <c r="H112" s="14"/>
      <c r="I112" s="33"/>
      <c r="J112" s="32"/>
      <c r="K112" s="32">
        <f>SUM(K107:K111)</f>
        <v>0</v>
      </c>
      <c r="L112" s="32">
        <f>SUM(L107:L111)</f>
        <v>0</v>
      </c>
    </row>
    <row r="113" spans="2:12" x14ac:dyDescent="0.25">
      <c r="B113" s="23" t="s">
        <v>4</v>
      </c>
      <c r="C113" s="13" t="s">
        <v>65</v>
      </c>
      <c r="I113" s="24"/>
      <c r="J113" s="25"/>
      <c r="K113" s="25"/>
      <c r="L113" s="21"/>
    </row>
    <row r="114" spans="2:12" x14ac:dyDescent="0.25">
      <c r="B114" s="26"/>
      <c r="C114" s="27"/>
      <c r="D114" s="27" t="s">
        <v>5</v>
      </c>
      <c r="E114" s="27"/>
      <c r="F114" s="27"/>
      <c r="G114" s="27" t="s">
        <v>61</v>
      </c>
      <c r="H114" s="27">
        <v>5</v>
      </c>
      <c r="I114" s="28"/>
      <c r="J114" s="62">
        <v>1.22</v>
      </c>
      <c r="K114" s="29">
        <f>H114*I114</f>
        <v>0</v>
      </c>
      <c r="L114" s="28">
        <f>H114*I114*J114</f>
        <v>0</v>
      </c>
    </row>
    <row r="115" spans="2:12" x14ac:dyDescent="0.25">
      <c r="B115" s="31"/>
      <c r="C115" s="14"/>
      <c r="D115" s="14" t="s">
        <v>6</v>
      </c>
      <c r="E115" s="14"/>
      <c r="F115" s="14"/>
      <c r="G115" s="14" t="s">
        <v>61</v>
      </c>
      <c r="H115" s="14">
        <v>5</v>
      </c>
      <c r="I115" s="28"/>
      <c r="J115" s="62">
        <v>1.22</v>
      </c>
      <c r="K115" s="29">
        <f t="shared" ref="K115:K116" si="16">H115*I115</f>
        <v>0</v>
      </c>
      <c r="L115" s="28">
        <f t="shared" ref="L115:L116" si="17">H115*I115*J115</f>
        <v>0</v>
      </c>
    </row>
    <row r="116" spans="2:12" x14ac:dyDescent="0.25">
      <c r="B116" s="31"/>
      <c r="C116" s="14"/>
      <c r="D116" s="14" t="s">
        <v>7</v>
      </c>
      <c r="E116" s="14"/>
      <c r="F116" s="14"/>
      <c r="G116" s="14" t="s">
        <v>61</v>
      </c>
      <c r="H116" s="14">
        <v>9</v>
      </c>
      <c r="I116" s="28"/>
      <c r="J116" s="62">
        <v>1.22</v>
      </c>
      <c r="K116" s="29">
        <f t="shared" si="16"/>
        <v>0</v>
      </c>
      <c r="L116" s="28">
        <f t="shared" si="17"/>
        <v>0</v>
      </c>
    </row>
    <row r="117" spans="2:12" x14ac:dyDescent="0.25">
      <c r="B117" s="31"/>
      <c r="C117" s="14"/>
      <c r="D117" s="14" t="s">
        <v>58</v>
      </c>
      <c r="E117" s="14"/>
      <c r="F117" s="14"/>
      <c r="G117" s="14"/>
      <c r="H117" s="14"/>
      <c r="I117" s="16"/>
      <c r="J117" s="17"/>
      <c r="K117" s="32">
        <f>SUM(K114:K116)</f>
        <v>0</v>
      </c>
      <c r="L117" s="32">
        <f>SUM(L114:L116)</f>
        <v>0</v>
      </c>
    </row>
    <row r="118" spans="2:12" x14ac:dyDescent="0.25">
      <c r="B118" s="34"/>
      <c r="I118" s="24"/>
      <c r="J118" s="25"/>
      <c r="K118" s="25"/>
      <c r="L118" s="16"/>
    </row>
    <row r="119" spans="2:12" x14ac:dyDescent="0.25">
      <c r="B119" s="2" t="s">
        <v>30</v>
      </c>
      <c r="C119" s="4"/>
      <c r="D119" s="4"/>
      <c r="E119" s="4"/>
      <c r="F119" s="4"/>
      <c r="G119" s="4"/>
      <c r="H119" s="4"/>
      <c r="I119" s="10"/>
      <c r="J119" s="11"/>
      <c r="K119" s="5">
        <f>SUM(K104,K112,K117)</f>
        <v>0</v>
      </c>
      <c r="L119" s="5">
        <f>SUM(L104,L112,L117)</f>
        <v>0</v>
      </c>
    </row>
    <row r="120" spans="2:12" x14ac:dyDescent="0.25">
      <c r="B120" s="34"/>
      <c r="I120" s="24"/>
      <c r="J120" s="25"/>
      <c r="K120" s="25"/>
      <c r="L120" s="21"/>
    </row>
    <row r="121" spans="2:12" x14ac:dyDescent="0.25">
      <c r="B121" s="23" t="s">
        <v>31</v>
      </c>
      <c r="C121" s="37" t="s">
        <v>68</v>
      </c>
      <c r="I121" s="24"/>
      <c r="J121" s="25"/>
      <c r="K121" s="25"/>
      <c r="L121" s="24"/>
    </row>
    <row r="122" spans="2:12" x14ac:dyDescent="0.25">
      <c r="B122" s="23" t="s">
        <v>2</v>
      </c>
      <c r="C122" s="13" t="s">
        <v>22</v>
      </c>
      <c r="I122" s="24"/>
      <c r="J122" s="25"/>
      <c r="K122" s="25"/>
      <c r="L122" s="24"/>
    </row>
    <row r="123" spans="2:12" x14ac:dyDescent="0.25">
      <c r="B123" s="26"/>
      <c r="C123" s="27"/>
      <c r="D123" s="27" t="s">
        <v>25</v>
      </c>
      <c r="E123" s="27"/>
      <c r="F123" s="27"/>
      <c r="G123" s="27" t="s">
        <v>18</v>
      </c>
      <c r="H123" s="27">
        <v>8</v>
      </c>
      <c r="I123" s="28"/>
      <c r="J123" s="62">
        <v>1.22</v>
      </c>
      <c r="K123" s="29">
        <f>H123*I123</f>
        <v>0</v>
      </c>
      <c r="L123" s="28">
        <f>H123*I123*J123</f>
        <v>0</v>
      </c>
    </row>
    <row r="124" spans="2:12" x14ac:dyDescent="0.25">
      <c r="B124" s="31"/>
      <c r="C124" s="14"/>
      <c r="D124" s="14" t="s">
        <v>26</v>
      </c>
      <c r="E124" s="14"/>
      <c r="F124" s="14"/>
      <c r="G124" s="14" t="s">
        <v>61</v>
      </c>
      <c r="H124" s="14">
        <v>6</v>
      </c>
      <c r="I124" s="28"/>
      <c r="J124" s="62">
        <v>1.22</v>
      </c>
      <c r="K124" s="29">
        <f>H124*I124</f>
        <v>0</v>
      </c>
      <c r="L124" s="28">
        <f>H124*I124*J124</f>
        <v>0</v>
      </c>
    </row>
    <row r="125" spans="2:12" x14ac:dyDescent="0.25">
      <c r="B125" s="31"/>
      <c r="C125" s="14"/>
      <c r="D125" s="14" t="s">
        <v>58</v>
      </c>
      <c r="E125" s="14"/>
      <c r="F125" s="14"/>
      <c r="G125" s="14"/>
      <c r="H125" s="14"/>
      <c r="I125" s="16"/>
      <c r="J125" s="17"/>
      <c r="K125" s="32">
        <f>SUM(K123:K124)</f>
        <v>0</v>
      </c>
      <c r="L125" s="32">
        <f>SUM(L123:L124)</f>
        <v>0</v>
      </c>
    </row>
    <row r="126" spans="2:12" x14ac:dyDescent="0.25">
      <c r="B126" s="34"/>
      <c r="I126" s="24"/>
      <c r="J126" s="25"/>
      <c r="K126" s="25"/>
      <c r="L126" s="21"/>
    </row>
    <row r="127" spans="2:12" x14ac:dyDescent="0.25">
      <c r="B127" s="23" t="s">
        <v>3</v>
      </c>
      <c r="C127" s="13" t="s">
        <v>69</v>
      </c>
      <c r="I127" s="24"/>
      <c r="J127" s="25"/>
      <c r="K127" s="25"/>
      <c r="L127" s="24"/>
    </row>
    <row r="128" spans="2:12" x14ac:dyDescent="0.25">
      <c r="B128" s="26"/>
      <c r="C128" s="27"/>
      <c r="D128" s="27" t="s">
        <v>7</v>
      </c>
      <c r="E128" s="27"/>
      <c r="F128" s="27"/>
      <c r="G128" s="27" t="s">
        <v>61</v>
      </c>
      <c r="H128" s="27">
        <v>3</v>
      </c>
      <c r="I128" s="28"/>
      <c r="J128" s="62">
        <v>1.22</v>
      </c>
      <c r="K128" s="29">
        <f>H128*I128</f>
        <v>0</v>
      </c>
      <c r="L128" s="28">
        <f>H128*I128*J128</f>
        <v>0</v>
      </c>
    </row>
    <row r="129" spans="2:13" x14ac:dyDescent="0.25">
      <c r="B129" s="31"/>
      <c r="C129" s="14"/>
      <c r="D129" s="14" t="s">
        <v>23</v>
      </c>
      <c r="E129" s="14"/>
      <c r="F129" s="14"/>
      <c r="G129" s="14" t="s">
        <v>61</v>
      </c>
      <c r="H129" s="14">
        <v>1</v>
      </c>
      <c r="I129" s="28"/>
      <c r="J129" s="62">
        <v>1.22</v>
      </c>
      <c r="K129" s="29">
        <f t="shared" ref="K129:K130" si="18">H129*I129</f>
        <v>0</v>
      </c>
      <c r="L129" s="28">
        <f t="shared" ref="L129:L130" si="19">H129*I129*J129</f>
        <v>0</v>
      </c>
    </row>
    <row r="130" spans="2:13" x14ac:dyDescent="0.25">
      <c r="B130" s="31"/>
      <c r="C130" s="14"/>
      <c r="D130" s="14" t="s">
        <v>24</v>
      </c>
      <c r="E130" s="14"/>
      <c r="F130" s="14"/>
      <c r="G130" s="14" t="s">
        <v>61</v>
      </c>
      <c r="H130" s="14">
        <v>1</v>
      </c>
      <c r="I130" s="28"/>
      <c r="J130" s="62">
        <v>1.22</v>
      </c>
      <c r="K130" s="29">
        <f t="shared" si="18"/>
        <v>0</v>
      </c>
      <c r="L130" s="28">
        <f t="shared" si="19"/>
        <v>0</v>
      </c>
    </row>
    <row r="131" spans="2:13" x14ac:dyDescent="0.25">
      <c r="B131" s="31"/>
      <c r="C131" s="14"/>
      <c r="D131" s="14" t="s">
        <v>58</v>
      </c>
      <c r="E131" s="14"/>
      <c r="F131" s="14"/>
      <c r="G131" s="14"/>
      <c r="H131" s="14"/>
      <c r="I131" s="16"/>
      <c r="J131" s="17"/>
      <c r="K131" s="32">
        <f>SUM(K128:K130)</f>
        <v>0</v>
      </c>
      <c r="L131" s="32">
        <f>SUM(L128:L130)</f>
        <v>0</v>
      </c>
    </row>
    <row r="132" spans="2:13" x14ac:dyDescent="0.25">
      <c r="B132" s="34"/>
      <c r="I132" s="24"/>
      <c r="J132" s="25"/>
      <c r="K132" s="35"/>
      <c r="L132" s="33"/>
    </row>
    <row r="133" spans="2:13" x14ac:dyDescent="0.25">
      <c r="B133" s="2" t="s">
        <v>32</v>
      </c>
      <c r="C133" s="4"/>
      <c r="D133" s="4"/>
      <c r="E133" s="4"/>
      <c r="F133" s="4"/>
      <c r="G133" s="4"/>
      <c r="H133" s="4"/>
      <c r="I133" s="10"/>
      <c r="J133" s="11"/>
      <c r="K133" s="5">
        <f>SUM(K125,K131,)</f>
        <v>0</v>
      </c>
      <c r="L133" s="5">
        <f>SUM(L125,L131,)</f>
        <v>0</v>
      </c>
    </row>
    <row r="134" spans="2:13" x14ac:dyDescent="0.25">
      <c r="B134" s="42"/>
      <c r="C134" s="43"/>
      <c r="D134" s="43"/>
      <c r="E134" s="43"/>
      <c r="F134" s="43"/>
      <c r="G134" s="43"/>
      <c r="H134" s="43"/>
      <c r="I134" s="44"/>
      <c r="J134" s="45"/>
      <c r="K134" s="46"/>
      <c r="L134" s="60"/>
    </row>
    <row r="135" spans="2:13" x14ac:dyDescent="0.25">
      <c r="B135" s="2" t="s">
        <v>67</v>
      </c>
      <c r="C135" s="4"/>
      <c r="D135" s="4"/>
      <c r="E135" s="4"/>
      <c r="F135" s="4"/>
      <c r="G135" s="4"/>
      <c r="H135" s="4"/>
      <c r="I135" s="4"/>
      <c r="J135" s="4"/>
      <c r="K135" s="5">
        <f>SUM(K119,K133,)</f>
        <v>0</v>
      </c>
      <c r="L135" s="5">
        <f>SUM(L119,L133,)</f>
        <v>0</v>
      </c>
    </row>
    <row r="136" spans="2:13" x14ac:dyDescent="0.25">
      <c r="B136" s="7"/>
      <c r="C136" s="7"/>
      <c r="D136" s="7"/>
      <c r="E136" s="7"/>
      <c r="F136" s="7"/>
      <c r="G136" s="7"/>
      <c r="H136" s="7"/>
      <c r="I136" s="7"/>
      <c r="J136" s="7"/>
      <c r="K136" s="6"/>
      <c r="L136" s="6"/>
    </row>
    <row r="137" spans="2:13" x14ac:dyDescent="0.25">
      <c r="B137" s="2" t="s">
        <v>120</v>
      </c>
      <c r="C137" s="14"/>
      <c r="D137" s="14"/>
      <c r="E137" s="14"/>
      <c r="F137" s="14"/>
      <c r="G137" s="14"/>
      <c r="H137" s="15" t="s">
        <v>57</v>
      </c>
      <c r="I137" s="16" t="s">
        <v>90</v>
      </c>
      <c r="J137" s="17" t="s">
        <v>94</v>
      </c>
      <c r="K137" s="17" t="s">
        <v>96</v>
      </c>
      <c r="L137" s="16" t="s">
        <v>95</v>
      </c>
    </row>
    <row r="138" spans="2:13" x14ac:dyDescent="0.25">
      <c r="B138" s="70"/>
      <c r="C138" s="20"/>
      <c r="D138" s="20"/>
      <c r="E138" s="20"/>
      <c r="F138" s="20"/>
      <c r="G138" s="20"/>
      <c r="H138" s="61"/>
      <c r="I138" s="21"/>
      <c r="J138" s="22"/>
      <c r="K138" s="22"/>
      <c r="L138" s="21"/>
    </row>
    <row r="139" spans="2:13" x14ac:dyDescent="0.25">
      <c r="B139" s="47"/>
      <c r="C139" s="19" t="s">
        <v>113</v>
      </c>
      <c r="D139" s="19"/>
      <c r="E139" s="19"/>
      <c r="F139" s="20"/>
      <c r="G139" s="20"/>
      <c r="H139" s="20"/>
      <c r="I139" s="21"/>
      <c r="J139" s="22"/>
      <c r="K139" s="22"/>
      <c r="L139" s="21"/>
    </row>
    <row r="140" spans="2:13" x14ac:dyDescent="0.25">
      <c r="B140" s="23" t="s">
        <v>2</v>
      </c>
      <c r="C140" s="13" t="s">
        <v>98</v>
      </c>
      <c r="I140" s="24"/>
      <c r="J140" s="25"/>
      <c r="K140" s="25"/>
      <c r="L140" s="24"/>
      <c r="M140" s="30"/>
    </row>
    <row r="141" spans="2:13" x14ac:dyDescent="0.25">
      <c r="B141" s="26"/>
      <c r="C141" s="27"/>
      <c r="D141" s="27"/>
      <c r="E141" s="27"/>
      <c r="F141" s="27"/>
      <c r="G141" s="27" t="s">
        <v>61</v>
      </c>
      <c r="H141" s="27">
        <v>10</v>
      </c>
      <c r="I141" s="28"/>
      <c r="J141" s="62">
        <v>1.22</v>
      </c>
      <c r="K141" s="29">
        <f>H141*I141</f>
        <v>0</v>
      </c>
      <c r="L141" s="28">
        <f>H141*I141*J141</f>
        <v>0</v>
      </c>
      <c r="M141" s="30"/>
    </row>
    <row r="142" spans="2:13" x14ac:dyDescent="0.25">
      <c r="B142" s="34"/>
      <c r="I142" s="24"/>
      <c r="J142" s="25"/>
      <c r="K142" s="25"/>
      <c r="L142" s="16"/>
    </row>
    <row r="143" spans="2:13" x14ac:dyDescent="0.25">
      <c r="B143" s="2" t="s">
        <v>66</v>
      </c>
      <c r="C143" s="4"/>
      <c r="D143" s="4"/>
      <c r="E143" s="4"/>
      <c r="F143" s="4"/>
      <c r="G143" s="4"/>
      <c r="H143" s="4"/>
      <c r="I143" s="10"/>
      <c r="J143" s="11"/>
      <c r="K143" s="5">
        <f>K141</f>
        <v>0</v>
      </c>
      <c r="L143" s="60">
        <f>L141</f>
        <v>0</v>
      </c>
    </row>
    <row r="145" spans="2:13" x14ac:dyDescent="0.25">
      <c r="B145" s="2" t="s">
        <v>121</v>
      </c>
      <c r="C145" s="3"/>
      <c r="D145" s="14"/>
      <c r="E145" s="14"/>
      <c r="F145" s="14"/>
      <c r="G145" s="14"/>
      <c r="H145" s="15" t="s">
        <v>57</v>
      </c>
      <c r="I145" s="16" t="s">
        <v>90</v>
      </c>
      <c r="J145" s="17" t="s">
        <v>94</v>
      </c>
      <c r="K145" s="16" t="s">
        <v>96</v>
      </c>
      <c r="L145" s="17" t="s">
        <v>95</v>
      </c>
    </row>
    <row r="146" spans="2:13" x14ac:dyDescent="0.25">
      <c r="B146" s="70"/>
      <c r="C146" s="71"/>
      <c r="D146" s="20"/>
      <c r="E146" s="20"/>
      <c r="F146" s="20"/>
      <c r="G146" s="20"/>
      <c r="H146" s="61"/>
      <c r="I146" s="21"/>
      <c r="J146" s="22"/>
      <c r="K146" s="16"/>
      <c r="L146" s="22"/>
    </row>
    <row r="147" spans="2:13" x14ac:dyDescent="0.25">
      <c r="B147" s="47" t="s">
        <v>114</v>
      </c>
      <c r="C147" s="19" t="s">
        <v>105</v>
      </c>
      <c r="D147" s="19"/>
      <c r="E147" s="19"/>
      <c r="F147" s="20"/>
      <c r="G147" s="20"/>
      <c r="H147" s="20"/>
      <c r="I147" s="21"/>
      <c r="J147" s="22"/>
      <c r="K147" s="25"/>
      <c r="L147" s="21"/>
    </row>
    <row r="148" spans="2:13" x14ac:dyDescent="0.25">
      <c r="B148" s="23" t="s">
        <v>2</v>
      </c>
      <c r="C148" s="13" t="s">
        <v>27</v>
      </c>
      <c r="I148" s="24"/>
      <c r="J148" s="25"/>
      <c r="K148" s="25"/>
      <c r="L148" s="24"/>
    </row>
    <row r="149" spans="2:13" x14ac:dyDescent="0.25">
      <c r="B149" s="38"/>
      <c r="C149" s="27"/>
      <c r="D149" s="27" t="s">
        <v>25</v>
      </c>
      <c r="E149" s="27"/>
      <c r="F149" s="27"/>
      <c r="G149" s="27" t="s">
        <v>61</v>
      </c>
      <c r="H149" s="27">
        <v>1</v>
      </c>
      <c r="I149" s="28"/>
      <c r="J149" s="62">
        <v>1.22</v>
      </c>
      <c r="K149" s="29">
        <f t="shared" ref="K149" si="20">H149*I149</f>
        <v>0</v>
      </c>
      <c r="L149" s="28">
        <f>H149*I149*J149</f>
        <v>0</v>
      </c>
    </row>
    <row r="150" spans="2:13" x14ac:dyDescent="0.25">
      <c r="B150" s="31"/>
      <c r="C150" s="14"/>
      <c r="D150" s="14" t="s">
        <v>58</v>
      </c>
      <c r="E150" s="14"/>
      <c r="F150" s="14"/>
      <c r="G150" s="14"/>
      <c r="H150" s="14"/>
      <c r="I150" s="16"/>
      <c r="J150" s="17"/>
      <c r="K150" s="32">
        <f>SUM(K149:K149)</f>
        <v>0</v>
      </c>
      <c r="L150" s="32">
        <f>SUM(L149:L149)</f>
        <v>0</v>
      </c>
    </row>
    <row r="151" spans="2:13" x14ac:dyDescent="0.25">
      <c r="B151" s="34"/>
      <c r="I151" s="24"/>
      <c r="J151" s="25"/>
      <c r="K151" s="35"/>
      <c r="L151" s="59"/>
    </row>
    <row r="152" spans="2:13" x14ac:dyDescent="0.25">
      <c r="B152" s="38" t="s">
        <v>3</v>
      </c>
      <c r="C152" s="27" t="s">
        <v>64</v>
      </c>
      <c r="D152" s="27"/>
      <c r="E152" s="27"/>
      <c r="F152" s="27"/>
      <c r="G152" s="27" t="s">
        <v>61</v>
      </c>
      <c r="H152" s="40">
        <v>1</v>
      </c>
      <c r="I152" s="28"/>
      <c r="J152" s="63">
        <v>1.22</v>
      </c>
      <c r="K152" s="28">
        <f t="shared" ref="K152" si="21">H152*I152</f>
        <v>0</v>
      </c>
      <c r="L152" s="28">
        <f>H152*I152*J152</f>
        <v>0</v>
      </c>
    </row>
    <row r="153" spans="2:13" x14ac:dyDescent="0.25">
      <c r="B153" s="34"/>
      <c r="D153" s="13" t="s">
        <v>58</v>
      </c>
      <c r="I153" s="24"/>
      <c r="J153" s="25"/>
      <c r="K153" s="32">
        <f>SUM(K152:K152)</f>
        <v>0</v>
      </c>
      <c r="L153" s="32">
        <f>SUM(L152:L152)</f>
        <v>0</v>
      </c>
      <c r="M153" s="30"/>
    </row>
    <row r="154" spans="2:13" x14ac:dyDescent="0.25">
      <c r="B154" s="31"/>
      <c r="C154" s="14"/>
      <c r="D154" s="14"/>
      <c r="E154" s="14"/>
      <c r="F154" s="14"/>
      <c r="G154" s="14"/>
      <c r="H154" s="17"/>
      <c r="I154" s="16"/>
      <c r="J154" s="17"/>
      <c r="K154" s="32"/>
      <c r="L154" s="32"/>
      <c r="M154" s="30"/>
    </row>
    <row r="155" spans="2:13" x14ac:dyDescent="0.25">
      <c r="B155" s="2" t="s">
        <v>34</v>
      </c>
      <c r="C155" s="4"/>
      <c r="D155" s="4"/>
      <c r="E155" s="4"/>
      <c r="F155" s="4"/>
      <c r="G155" s="4"/>
      <c r="H155" s="4"/>
      <c r="I155" s="10"/>
      <c r="J155" s="11"/>
      <c r="K155" s="5">
        <f>SUM(K150,K153,)</f>
        <v>0</v>
      </c>
      <c r="L155" s="5">
        <f>SUM(L150,L153,)</f>
        <v>0</v>
      </c>
      <c r="M155" s="30"/>
    </row>
    <row r="156" spans="2:13" x14ac:dyDescent="0.25">
      <c r="B156" s="34"/>
      <c r="I156" s="49"/>
      <c r="J156" s="35"/>
      <c r="K156" s="35"/>
      <c r="L156" s="59"/>
      <c r="M156" s="30"/>
    </row>
    <row r="157" spans="2:13" x14ac:dyDescent="0.25">
      <c r="B157" s="23" t="s">
        <v>115</v>
      </c>
      <c r="C157" s="37" t="s">
        <v>116</v>
      </c>
      <c r="D157" s="37"/>
      <c r="E157" s="37"/>
      <c r="I157" s="24"/>
      <c r="J157" s="25"/>
      <c r="K157" s="25"/>
      <c r="L157" s="24"/>
    </row>
    <row r="158" spans="2:13" x14ac:dyDescent="0.25">
      <c r="B158" s="23" t="s">
        <v>2</v>
      </c>
      <c r="C158" s="13" t="s">
        <v>100</v>
      </c>
      <c r="I158" s="24"/>
      <c r="J158" s="25"/>
      <c r="K158" s="25"/>
      <c r="L158" s="39"/>
    </row>
    <row r="159" spans="2:13" x14ac:dyDescent="0.25">
      <c r="B159" s="31"/>
      <c r="C159" s="14"/>
      <c r="D159" s="14" t="s">
        <v>0</v>
      </c>
      <c r="E159" s="14"/>
      <c r="F159" s="14"/>
      <c r="G159" s="14" t="s">
        <v>61</v>
      </c>
      <c r="H159" s="14">
        <v>360</v>
      </c>
      <c r="I159" s="33"/>
      <c r="J159" s="64">
        <v>1.095</v>
      </c>
      <c r="K159" s="32">
        <f t="shared" ref="K159:K161" si="22">H159*I159</f>
        <v>0</v>
      </c>
      <c r="L159" s="28">
        <f>H159*I159*J159</f>
        <v>0</v>
      </c>
    </row>
    <row r="160" spans="2:13" x14ac:dyDescent="0.25">
      <c r="B160" s="31"/>
      <c r="C160" s="14"/>
      <c r="D160" s="14" t="s">
        <v>17</v>
      </c>
      <c r="E160" s="14"/>
      <c r="F160" s="14"/>
      <c r="G160" s="14" t="s">
        <v>18</v>
      </c>
      <c r="H160" s="14">
        <v>24</v>
      </c>
      <c r="I160" s="28"/>
      <c r="J160" s="62">
        <v>1.22</v>
      </c>
      <c r="K160" s="29">
        <f t="shared" si="22"/>
        <v>0</v>
      </c>
      <c r="L160" s="28">
        <f t="shared" ref="L160:L161" si="23">H160*I160*J160</f>
        <v>0</v>
      </c>
      <c r="M160" s="30"/>
    </row>
    <row r="161" spans="2:13" x14ac:dyDescent="0.25">
      <c r="B161" s="31"/>
      <c r="C161" s="14"/>
      <c r="D161" s="14" t="s">
        <v>1</v>
      </c>
      <c r="E161" s="14"/>
      <c r="F161" s="14"/>
      <c r="G161" s="14" t="s">
        <v>61</v>
      </c>
      <c r="H161" s="14">
        <v>360</v>
      </c>
      <c r="I161" s="28"/>
      <c r="J161" s="62">
        <v>1.22</v>
      </c>
      <c r="K161" s="29">
        <f t="shared" si="22"/>
        <v>0</v>
      </c>
      <c r="L161" s="28">
        <f t="shared" si="23"/>
        <v>0</v>
      </c>
      <c r="M161" s="30"/>
    </row>
    <row r="162" spans="2:13" x14ac:dyDescent="0.25">
      <c r="B162" s="31"/>
      <c r="C162" s="14"/>
      <c r="D162" s="14" t="s">
        <v>58</v>
      </c>
      <c r="E162" s="14"/>
      <c r="F162" s="14"/>
      <c r="G162" s="14"/>
      <c r="H162" s="14"/>
      <c r="I162" s="33"/>
      <c r="J162" s="32"/>
      <c r="K162" s="32">
        <f>SUM(K159:K161)</f>
        <v>0</v>
      </c>
      <c r="L162" s="32">
        <f>SUM(L159:L161)</f>
        <v>0</v>
      </c>
      <c r="M162" s="50"/>
    </row>
    <row r="163" spans="2:13" x14ac:dyDescent="0.25">
      <c r="B163" s="34"/>
      <c r="I163" s="24"/>
      <c r="J163" s="25"/>
      <c r="K163" s="25"/>
      <c r="L163" s="21"/>
      <c r="M163" s="50"/>
    </row>
    <row r="164" spans="2:13" x14ac:dyDescent="0.25">
      <c r="B164" s="23" t="s">
        <v>3</v>
      </c>
      <c r="C164" s="13" t="s">
        <v>101</v>
      </c>
      <c r="I164" s="24"/>
      <c r="J164" s="25"/>
      <c r="K164" s="25"/>
      <c r="L164" s="24"/>
      <c r="M164" s="50"/>
    </row>
    <row r="165" spans="2:13" x14ac:dyDescent="0.25">
      <c r="B165" s="26"/>
      <c r="C165" s="27"/>
      <c r="D165" s="27" t="s">
        <v>0</v>
      </c>
      <c r="E165" s="27"/>
      <c r="F165" s="27"/>
      <c r="G165" s="27" t="s">
        <v>61</v>
      </c>
      <c r="H165" s="27">
        <v>240</v>
      </c>
      <c r="I165" s="28"/>
      <c r="J165" s="62">
        <v>1.095</v>
      </c>
      <c r="K165" s="29">
        <f t="shared" ref="K165:K169" si="24">H165*I165</f>
        <v>0</v>
      </c>
      <c r="L165" s="28">
        <f t="shared" ref="L165:L169" si="25">H165*I165*J165</f>
        <v>0</v>
      </c>
      <c r="M165" s="50"/>
    </row>
    <row r="166" spans="2:13" x14ac:dyDescent="0.25">
      <c r="B166" s="31"/>
      <c r="C166" s="14"/>
      <c r="D166" s="14" t="s">
        <v>104</v>
      </c>
      <c r="E166" s="14"/>
      <c r="F166" s="14"/>
      <c r="G166" s="14" t="s">
        <v>61</v>
      </c>
      <c r="H166" s="14">
        <v>360</v>
      </c>
      <c r="I166" s="28"/>
      <c r="J166" s="62">
        <v>1.095</v>
      </c>
      <c r="K166" s="29">
        <f t="shared" si="24"/>
        <v>0</v>
      </c>
      <c r="L166" s="28">
        <f t="shared" si="25"/>
        <v>0</v>
      </c>
      <c r="M166" s="50"/>
    </row>
    <row r="167" spans="2:13" x14ac:dyDescent="0.25">
      <c r="B167" s="31"/>
      <c r="C167" s="14"/>
      <c r="D167" s="14" t="s">
        <v>17</v>
      </c>
      <c r="E167" s="14"/>
      <c r="F167" s="14"/>
      <c r="G167" s="14" t="s">
        <v>18</v>
      </c>
      <c r="H167" s="14">
        <v>4</v>
      </c>
      <c r="I167" s="28"/>
      <c r="J167" s="62">
        <v>1.22</v>
      </c>
      <c r="K167" s="29">
        <f t="shared" si="24"/>
        <v>0</v>
      </c>
      <c r="L167" s="28">
        <f t="shared" si="25"/>
        <v>0</v>
      </c>
      <c r="M167" s="50"/>
    </row>
    <row r="168" spans="2:13" x14ac:dyDescent="0.25">
      <c r="B168" s="31"/>
      <c r="C168" s="14"/>
      <c r="D168" s="14" t="s">
        <v>1</v>
      </c>
      <c r="E168" s="14"/>
      <c r="F168" s="14"/>
      <c r="G168" s="14" t="s">
        <v>61</v>
      </c>
      <c r="H168" s="14">
        <v>240</v>
      </c>
      <c r="I168" s="28"/>
      <c r="J168" s="62">
        <v>1.22</v>
      </c>
      <c r="K168" s="29">
        <f t="shared" si="24"/>
        <v>0</v>
      </c>
      <c r="L168" s="28">
        <f t="shared" si="25"/>
        <v>0</v>
      </c>
      <c r="M168" s="50"/>
    </row>
    <row r="169" spans="2:13" x14ac:dyDescent="0.25">
      <c r="B169" s="31"/>
      <c r="C169" s="14"/>
      <c r="D169" s="14" t="s">
        <v>19</v>
      </c>
      <c r="E169" s="14"/>
      <c r="F169" s="14"/>
      <c r="G169" s="14" t="s">
        <v>61</v>
      </c>
      <c r="H169" s="14">
        <v>360</v>
      </c>
      <c r="I169" s="28"/>
      <c r="J169" s="62">
        <v>1.22</v>
      </c>
      <c r="K169" s="29">
        <f t="shared" si="24"/>
        <v>0</v>
      </c>
      <c r="L169" s="28">
        <f t="shared" si="25"/>
        <v>0</v>
      </c>
      <c r="M169" s="50"/>
    </row>
    <row r="170" spans="2:13" x14ac:dyDescent="0.25">
      <c r="B170" s="31"/>
      <c r="C170" s="14"/>
      <c r="D170" s="14" t="s">
        <v>58</v>
      </c>
      <c r="E170" s="14"/>
      <c r="F170" s="14"/>
      <c r="G170" s="14"/>
      <c r="H170" s="14"/>
      <c r="I170" s="33"/>
      <c r="J170" s="32"/>
      <c r="K170" s="32">
        <f>SUM(K165:K169)</f>
        <v>0</v>
      </c>
      <c r="L170" s="32">
        <f>SUM(L165:L169)</f>
        <v>0</v>
      </c>
      <c r="M170" s="50"/>
    </row>
    <row r="171" spans="2:13" x14ac:dyDescent="0.25">
      <c r="B171" s="23" t="s">
        <v>4</v>
      </c>
      <c r="C171" s="13" t="s">
        <v>65</v>
      </c>
      <c r="I171" s="24"/>
      <c r="J171" s="25"/>
      <c r="K171" s="25"/>
      <c r="L171" s="21"/>
      <c r="M171" s="50"/>
    </row>
    <row r="172" spans="2:13" x14ac:dyDescent="0.25">
      <c r="B172" s="26"/>
      <c r="C172" s="27"/>
      <c r="D172" s="27" t="s">
        <v>5</v>
      </c>
      <c r="E172" s="27"/>
      <c r="F172" s="27"/>
      <c r="G172" s="27" t="s">
        <v>61</v>
      </c>
      <c r="H172" s="27">
        <v>5</v>
      </c>
      <c r="I172" s="28"/>
      <c r="J172" s="62">
        <v>1.22</v>
      </c>
      <c r="K172" s="29">
        <f t="shared" ref="K172:K174" si="26">H172*I172</f>
        <v>0</v>
      </c>
      <c r="L172" s="28">
        <f t="shared" ref="L172:L174" si="27">H172*I172*J172</f>
        <v>0</v>
      </c>
      <c r="M172" s="50"/>
    </row>
    <row r="173" spans="2:13" x14ac:dyDescent="0.25">
      <c r="B173" s="31"/>
      <c r="C173" s="14"/>
      <c r="D173" s="14" t="s">
        <v>6</v>
      </c>
      <c r="E173" s="14"/>
      <c r="F173" s="14"/>
      <c r="G173" s="14" t="s">
        <v>61</v>
      </c>
      <c r="H173" s="14">
        <v>5</v>
      </c>
      <c r="I173" s="28"/>
      <c r="J173" s="62">
        <v>1.22</v>
      </c>
      <c r="K173" s="29">
        <f t="shared" si="26"/>
        <v>0</v>
      </c>
      <c r="L173" s="28">
        <f t="shared" si="27"/>
        <v>0</v>
      </c>
      <c r="M173" s="50"/>
    </row>
    <row r="174" spans="2:13" x14ac:dyDescent="0.25">
      <c r="B174" s="31"/>
      <c r="C174" s="14"/>
      <c r="D174" s="14" t="s">
        <v>7</v>
      </c>
      <c r="E174" s="14"/>
      <c r="F174" s="14"/>
      <c r="G174" s="14" t="s">
        <v>61</v>
      </c>
      <c r="H174" s="14">
        <v>9</v>
      </c>
      <c r="I174" s="28"/>
      <c r="J174" s="62">
        <v>1.22</v>
      </c>
      <c r="K174" s="29">
        <f t="shared" si="26"/>
        <v>0</v>
      </c>
      <c r="L174" s="28">
        <f t="shared" si="27"/>
        <v>0</v>
      </c>
      <c r="M174" s="50"/>
    </row>
    <row r="175" spans="2:13" x14ac:dyDescent="0.25">
      <c r="B175" s="31"/>
      <c r="C175" s="14"/>
      <c r="D175" s="14" t="s">
        <v>58</v>
      </c>
      <c r="E175" s="14"/>
      <c r="F175" s="14"/>
      <c r="G175" s="14"/>
      <c r="H175" s="14"/>
      <c r="I175" s="16"/>
      <c r="J175" s="17"/>
      <c r="K175" s="32">
        <f>SUM(K172:K174)</f>
        <v>0</v>
      </c>
      <c r="L175" s="32">
        <f>SUM(L172:L174)</f>
        <v>0</v>
      </c>
      <c r="M175" s="50"/>
    </row>
    <row r="176" spans="2:13" x14ac:dyDescent="0.25">
      <c r="B176" s="34"/>
      <c r="I176" s="24"/>
      <c r="J176" s="25"/>
      <c r="K176" s="25"/>
      <c r="L176" s="16"/>
      <c r="M176" s="50"/>
    </row>
    <row r="177" spans="2:13" x14ac:dyDescent="0.25">
      <c r="B177" s="2" t="s">
        <v>35</v>
      </c>
      <c r="C177" s="4"/>
      <c r="D177" s="4"/>
      <c r="E177" s="4"/>
      <c r="F177" s="4"/>
      <c r="G177" s="4"/>
      <c r="H177" s="4"/>
      <c r="I177" s="10"/>
      <c r="J177" s="11"/>
      <c r="K177" s="5">
        <f>SUM(K162,K170,K175,)</f>
        <v>0</v>
      </c>
      <c r="L177" s="5">
        <f>SUM(L162,L170,L175,)</f>
        <v>0</v>
      </c>
      <c r="M177" s="50"/>
    </row>
    <row r="178" spans="2:13" x14ac:dyDescent="0.25">
      <c r="B178" s="26"/>
      <c r="C178" s="27"/>
      <c r="D178" s="27"/>
      <c r="E178" s="27"/>
      <c r="F178" s="27"/>
      <c r="G178" s="27"/>
      <c r="H178" s="27"/>
      <c r="I178" s="39"/>
      <c r="J178" s="40"/>
      <c r="K178" s="40"/>
      <c r="L178" s="16"/>
      <c r="M178" s="50"/>
    </row>
    <row r="179" spans="2:13" x14ac:dyDescent="0.25">
      <c r="B179" s="2" t="s">
        <v>70</v>
      </c>
      <c r="C179" s="4"/>
      <c r="D179" s="4"/>
      <c r="E179" s="4"/>
      <c r="F179" s="4"/>
      <c r="G179" s="4"/>
      <c r="H179" s="4"/>
      <c r="I179" s="4"/>
      <c r="J179" s="4"/>
      <c r="K179" s="60">
        <f>SUM(K155,K177,)</f>
        <v>0</v>
      </c>
      <c r="L179" s="5">
        <f>SUM(L155,L177,)</f>
        <v>0</v>
      </c>
      <c r="M179" s="50"/>
    </row>
    <row r="180" spans="2:13" x14ac:dyDescent="0.25">
      <c r="M180" s="50"/>
    </row>
    <row r="181" spans="2:13" x14ac:dyDescent="0.25">
      <c r="B181" s="2" t="s">
        <v>122</v>
      </c>
      <c r="C181" s="14"/>
      <c r="D181" s="14"/>
      <c r="E181" s="14"/>
      <c r="F181" s="14"/>
      <c r="G181" s="14"/>
      <c r="H181" s="15" t="s">
        <v>57</v>
      </c>
      <c r="I181" s="16" t="s">
        <v>90</v>
      </c>
      <c r="J181" s="17" t="s">
        <v>94</v>
      </c>
      <c r="K181" s="17" t="s">
        <v>96</v>
      </c>
      <c r="L181" s="16" t="s">
        <v>95</v>
      </c>
      <c r="M181" s="50"/>
    </row>
    <row r="182" spans="2:13" x14ac:dyDescent="0.25">
      <c r="B182" s="52"/>
      <c r="H182" s="73"/>
      <c r="I182" s="24"/>
      <c r="J182" s="25"/>
      <c r="L182" s="21"/>
      <c r="M182" s="50"/>
    </row>
    <row r="183" spans="2:13" x14ac:dyDescent="0.25">
      <c r="B183" s="23"/>
      <c r="C183" s="37" t="s">
        <v>137</v>
      </c>
      <c r="I183" s="24"/>
      <c r="J183" s="25"/>
      <c r="L183" s="24"/>
      <c r="M183" s="50"/>
    </row>
    <row r="184" spans="2:13" x14ac:dyDescent="0.25">
      <c r="B184" s="23"/>
      <c r="C184" s="27" t="s">
        <v>99</v>
      </c>
      <c r="I184" s="24"/>
      <c r="J184" s="25"/>
      <c r="K184" s="25"/>
      <c r="L184" s="39"/>
      <c r="M184" s="50"/>
    </row>
    <row r="185" spans="2:13" x14ac:dyDescent="0.25">
      <c r="B185" s="31"/>
      <c r="C185" s="14"/>
      <c r="D185" s="14"/>
      <c r="E185" s="14"/>
      <c r="F185" s="14"/>
      <c r="G185" s="14" t="s">
        <v>61</v>
      </c>
      <c r="H185" s="14">
        <v>5</v>
      </c>
      <c r="I185" s="33"/>
      <c r="J185" s="64">
        <v>1.22</v>
      </c>
      <c r="K185" s="32">
        <f>H185*I185</f>
        <v>0</v>
      </c>
      <c r="L185" s="28">
        <f>H185*I185*J185</f>
        <v>0</v>
      </c>
    </row>
    <row r="186" spans="2:13" x14ac:dyDescent="0.25">
      <c r="B186" s="34"/>
      <c r="I186" s="24"/>
      <c r="J186" s="25"/>
      <c r="K186" s="35"/>
      <c r="L186" s="33"/>
    </row>
    <row r="187" spans="2:13" x14ac:dyDescent="0.25">
      <c r="B187" s="2" t="s">
        <v>117</v>
      </c>
      <c r="C187" s="4"/>
      <c r="D187" s="4"/>
      <c r="E187" s="4"/>
      <c r="F187" s="4"/>
      <c r="G187" s="4"/>
      <c r="H187" s="4"/>
      <c r="I187" s="10"/>
      <c r="J187" s="11"/>
      <c r="K187" s="5">
        <f>K185</f>
        <v>0</v>
      </c>
      <c r="L187" s="5">
        <f>L185</f>
        <v>0</v>
      </c>
    </row>
    <row r="188" spans="2:13" x14ac:dyDescent="0.25">
      <c r="M188" s="30"/>
    </row>
    <row r="189" spans="2:13" x14ac:dyDescent="0.25">
      <c r="B189" s="2" t="s">
        <v>36</v>
      </c>
      <c r="C189" s="14"/>
      <c r="D189" s="14"/>
      <c r="E189" s="14"/>
      <c r="F189" s="14"/>
      <c r="G189" s="14"/>
      <c r="H189" s="15" t="s">
        <v>57</v>
      </c>
      <c r="I189" s="16" t="s">
        <v>90</v>
      </c>
      <c r="J189" s="17" t="s">
        <v>94</v>
      </c>
      <c r="K189" s="17" t="s">
        <v>96</v>
      </c>
      <c r="L189" s="16" t="s">
        <v>95</v>
      </c>
    </row>
    <row r="190" spans="2:13" x14ac:dyDescent="0.25">
      <c r="B190" s="70"/>
      <c r="C190" s="20"/>
      <c r="D190" s="20"/>
      <c r="E190" s="20"/>
      <c r="F190" s="20"/>
      <c r="G190" s="20"/>
      <c r="H190" s="61"/>
      <c r="I190" s="21"/>
      <c r="J190" s="22"/>
      <c r="K190" s="22"/>
      <c r="L190" s="21"/>
    </row>
    <row r="191" spans="2:13" x14ac:dyDescent="0.25">
      <c r="B191" s="47"/>
      <c r="C191" s="19" t="s">
        <v>135</v>
      </c>
      <c r="D191" s="19"/>
      <c r="E191" s="19"/>
      <c r="F191" s="20"/>
      <c r="G191" s="20"/>
      <c r="H191" s="20"/>
      <c r="I191" s="21"/>
      <c r="J191" s="22"/>
      <c r="K191" s="22"/>
      <c r="L191" s="21"/>
    </row>
    <row r="192" spans="2:13" x14ac:dyDescent="0.25">
      <c r="B192" s="34"/>
      <c r="C192" s="13" t="s">
        <v>63</v>
      </c>
      <c r="I192" s="24"/>
      <c r="J192" s="25"/>
      <c r="K192" s="25"/>
      <c r="L192" s="39"/>
    </row>
    <row r="193" spans="2:12" x14ac:dyDescent="0.25">
      <c r="B193" s="31"/>
      <c r="C193" s="14"/>
      <c r="D193" s="14"/>
      <c r="E193" s="14"/>
      <c r="F193" s="14"/>
      <c r="G193" s="14" t="s">
        <v>61</v>
      </c>
      <c r="H193" s="14">
        <v>9</v>
      </c>
      <c r="I193" s="33"/>
      <c r="J193" s="64">
        <v>1.22</v>
      </c>
      <c r="K193" s="32">
        <f>H193*I193</f>
        <v>0</v>
      </c>
      <c r="L193" s="28">
        <f>H193*I193*J193</f>
        <v>0</v>
      </c>
    </row>
    <row r="194" spans="2:12" x14ac:dyDescent="0.25">
      <c r="B194" s="34"/>
      <c r="I194" s="49"/>
      <c r="J194" s="35"/>
      <c r="K194" s="35"/>
      <c r="L194" s="33"/>
    </row>
    <row r="195" spans="2:12" x14ac:dyDescent="0.25">
      <c r="B195" s="2" t="s">
        <v>118</v>
      </c>
      <c r="C195" s="14"/>
      <c r="D195" s="14"/>
      <c r="E195" s="14"/>
      <c r="F195" s="14"/>
      <c r="G195" s="14"/>
      <c r="H195" s="14"/>
      <c r="I195" s="33"/>
      <c r="J195" s="32"/>
      <c r="K195" s="5">
        <f>K193</f>
        <v>0</v>
      </c>
      <c r="L195" s="60">
        <f>L193</f>
        <v>0</v>
      </c>
    </row>
    <row r="197" spans="2:12" x14ac:dyDescent="0.25">
      <c r="B197" s="2" t="s">
        <v>123</v>
      </c>
      <c r="C197" s="14"/>
      <c r="D197" s="14"/>
      <c r="E197" s="14"/>
      <c r="F197" s="14"/>
      <c r="G197" s="14"/>
      <c r="H197" s="15" t="s">
        <v>57</v>
      </c>
      <c r="I197" s="16" t="s">
        <v>90</v>
      </c>
      <c r="J197" s="17" t="s">
        <v>94</v>
      </c>
      <c r="K197" s="17" t="s">
        <v>96</v>
      </c>
      <c r="L197" s="16" t="s">
        <v>95</v>
      </c>
    </row>
    <row r="198" spans="2:12" x14ac:dyDescent="0.25">
      <c r="B198" s="70"/>
      <c r="C198" s="20"/>
      <c r="D198" s="20"/>
      <c r="E198" s="20"/>
      <c r="F198" s="20"/>
      <c r="G198" s="20"/>
      <c r="H198" s="61"/>
      <c r="I198" s="21"/>
      <c r="J198" s="22"/>
      <c r="K198" s="22"/>
      <c r="L198" s="21"/>
    </row>
    <row r="199" spans="2:12" x14ac:dyDescent="0.25">
      <c r="B199" s="47"/>
      <c r="C199" s="19" t="s">
        <v>136</v>
      </c>
      <c r="D199" s="19"/>
      <c r="E199" s="19"/>
      <c r="F199" s="20"/>
      <c r="G199" s="20"/>
      <c r="H199" s="20"/>
      <c r="I199" s="21"/>
      <c r="J199" s="22"/>
      <c r="K199" s="22"/>
      <c r="L199" s="21"/>
    </row>
    <row r="200" spans="2:12" x14ac:dyDescent="0.25">
      <c r="B200" s="34"/>
      <c r="C200" s="13" t="s">
        <v>63</v>
      </c>
      <c r="I200" s="24"/>
      <c r="J200" s="25"/>
      <c r="K200" s="25"/>
      <c r="L200" s="39"/>
    </row>
    <row r="201" spans="2:12" x14ac:dyDescent="0.25">
      <c r="B201" s="31"/>
      <c r="C201" s="14"/>
      <c r="D201" s="14"/>
      <c r="E201" s="14"/>
      <c r="F201" s="14"/>
      <c r="G201" s="14" t="s">
        <v>61</v>
      </c>
      <c r="H201" s="14">
        <v>26</v>
      </c>
      <c r="I201" s="33"/>
      <c r="J201" s="64">
        <v>1.22</v>
      </c>
      <c r="K201" s="32">
        <f>H201*I201</f>
        <v>0</v>
      </c>
      <c r="L201" s="28">
        <f>H201*I201*J201</f>
        <v>0</v>
      </c>
    </row>
    <row r="202" spans="2:12" x14ac:dyDescent="0.25">
      <c r="B202" s="34"/>
      <c r="I202" s="24"/>
      <c r="J202" s="25"/>
      <c r="K202" s="25"/>
      <c r="L202" s="39"/>
    </row>
    <row r="203" spans="2:12" x14ac:dyDescent="0.25">
      <c r="B203" s="2" t="s">
        <v>71</v>
      </c>
      <c r="C203" s="51"/>
      <c r="D203" s="51"/>
      <c r="E203" s="51"/>
      <c r="F203" s="51"/>
      <c r="G203" s="51"/>
      <c r="H203" s="51"/>
      <c r="I203" s="53"/>
      <c r="J203" s="54"/>
      <c r="K203" s="5">
        <f>K201</f>
        <v>0</v>
      </c>
      <c r="L203" s="5">
        <f>L201</f>
        <v>0</v>
      </c>
    </row>
    <row r="205" spans="2:12" x14ac:dyDescent="0.25">
      <c r="B205" s="2" t="s">
        <v>124</v>
      </c>
      <c r="C205" s="3"/>
      <c r="D205" s="3"/>
      <c r="E205" s="3"/>
      <c r="F205" s="14"/>
      <c r="G205" s="14"/>
      <c r="H205" s="15" t="s">
        <v>57</v>
      </c>
      <c r="I205" s="16" t="s">
        <v>90</v>
      </c>
      <c r="J205" s="17" t="s">
        <v>94</v>
      </c>
      <c r="K205" s="17" t="s">
        <v>96</v>
      </c>
      <c r="L205" s="16" t="s">
        <v>95</v>
      </c>
    </row>
    <row r="206" spans="2:12" x14ac:dyDescent="0.25">
      <c r="B206" s="52"/>
      <c r="C206" s="1"/>
      <c r="D206" s="1"/>
      <c r="E206" s="1"/>
      <c r="H206" s="73"/>
      <c r="I206" s="24"/>
      <c r="J206" s="25"/>
      <c r="K206" s="25"/>
      <c r="L206" s="16"/>
    </row>
    <row r="207" spans="2:12" x14ac:dyDescent="0.25">
      <c r="B207" s="23"/>
      <c r="C207" s="37" t="s">
        <v>133</v>
      </c>
      <c r="D207" s="37"/>
      <c r="E207" s="37"/>
      <c r="I207" s="24"/>
      <c r="J207" s="25"/>
      <c r="K207" s="25"/>
      <c r="L207" s="16"/>
    </row>
    <row r="208" spans="2:12" x14ac:dyDescent="0.25">
      <c r="B208" s="48"/>
      <c r="C208" s="14" t="s">
        <v>134</v>
      </c>
      <c r="D208" s="14"/>
      <c r="E208" s="14"/>
      <c r="F208" s="14"/>
      <c r="G208" s="14" t="s">
        <v>18</v>
      </c>
      <c r="H208" s="14">
        <v>24</v>
      </c>
      <c r="I208" s="33"/>
      <c r="J208" s="64">
        <v>1.22</v>
      </c>
      <c r="K208" s="32">
        <f t="shared" ref="K208:K212" si="28">H208*I208</f>
        <v>0</v>
      </c>
      <c r="L208" s="28">
        <f t="shared" ref="L208:L212" si="29">H208*I208*J208</f>
        <v>0</v>
      </c>
    </row>
    <row r="209" spans="2:13" x14ac:dyDescent="0.25">
      <c r="B209" s="34"/>
      <c r="C209" s="13" t="s">
        <v>10</v>
      </c>
      <c r="G209" s="13" t="s">
        <v>61</v>
      </c>
      <c r="H209" s="13">
        <v>3</v>
      </c>
      <c r="I209" s="28"/>
      <c r="J209" s="62">
        <v>1.22</v>
      </c>
      <c r="K209" s="29">
        <f t="shared" si="28"/>
        <v>0</v>
      </c>
      <c r="L209" s="28">
        <f t="shared" si="29"/>
        <v>0</v>
      </c>
    </row>
    <row r="210" spans="2:13" x14ac:dyDescent="0.25">
      <c r="B210" s="31"/>
      <c r="C210" s="14" t="s">
        <v>14</v>
      </c>
      <c r="D210" s="14"/>
      <c r="E210" s="14"/>
      <c r="F210" s="14"/>
      <c r="G210" s="14" t="s">
        <v>61</v>
      </c>
      <c r="H210" s="14">
        <v>35</v>
      </c>
      <c r="I210" s="28"/>
      <c r="J210" s="62">
        <v>1.22</v>
      </c>
      <c r="K210" s="29">
        <f t="shared" si="28"/>
        <v>0</v>
      </c>
      <c r="L210" s="28">
        <f t="shared" si="29"/>
        <v>0</v>
      </c>
    </row>
    <row r="211" spans="2:13" x14ac:dyDescent="0.25">
      <c r="B211" s="34"/>
      <c r="C211" s="13" t="s">
        <v>13</v>
      </c>
      <c r="G211" s="13" t="s">
        <v>18</v>
      </c>
      <c r="H211" s="13">
        <v>24</v>
      </c>
      <c r="I211" s="28"/>
      <c r="J211" s="62">
        <v>1.22</v>
      </c>
      <c r="K211" s="29">
        <f t="shared" si="28"/>
        <v>0</v>
      </c>
      <c r="L211" s="28">
        <f t="shared" si="29"/>
        <v>0</v>
      </c>
    </row>
    <row r="212" spans="2:13" x14ac:dyDescent="0.25">
      <c r="B212" s="31"/>
      <c r="C212" s="14" t="s">
        <v>12</v>
      </c>
      <c r="D212" s="14"/>
      <c r="E212" s="14"/>
      <c r="F212" s="14"/>
      <c r="G212" s="14" t="s">
        <v>18</v>
      </c>
      <c r="H212" s="14">
        <v>24</v>
      </c>
      <c r="I212" s="28"/>
      <c r="J212" s="62">
        <v>1.22</v>
      </c>
      <c r="K212" s="29">
        <f t="shared" si="28"/>
        <v>0</v>
      </c>
      <c r="L212" s="28">
        <f t="shared" si="29"/>
        <v>0</v>
      </c>
    </row>
    <row r="213" spans="2:13" x14ac:dyDescent="0.25">
      <c r="B213" s="34"/>
      <c r="I213" s="24"/>
      <c r="J213" s="25"/>
      <c r="K213" s="35"/>
      <c r="L213" s="33"/>
    </row>
    <row r="214" spans="2:13" x14ac:dyDescent="0.25">
      <c r="B214" s="2" t="s">
        <v>72</v>
      </c>
      <c r="C214" s="4"/>
      <c r="D214" s="4"/>
      <c r="E214" s="4"/>
      <c r="F214" s="4"/>
      <c r="G214" s="4"/>
      <c r="H214" s="11"/>
      <c r="I214" s="10"/>
      <c r="J214" s="10"/>
      <c r="K214" s="5">
        <f>SUM(K208:K212)</f>
        <v>0</v>
      </c>
      <c r="L214" s="5">
        <f>SUM(L208:L212)</f>
        <v>0</v>
      </c>
    </row>
    <row r="216" spans="2:13" x14ac:dyDescent="0.25">
      <c r="B216" s="2" t="s">
        <v>125</v>
      </c>
      <c r="C216" s="3"/>
      <c r="D216" s="3"/>
      <c r="E216" s="3"/>
      <c r="F216" s="3"/>
      <c r="G216" s="14"/>
      <c r="H216" s="15" t="s">
        <v>57</v>
      </c>
      <c r="I216" s="16" t="s">
        <v>90</v>
      </c>
      <c r="J216" s="17" t="s">
        <v>94</v>
      </c>
      <c r="K216" s="17" t="s">
        <v>96</v>
      </c>
      <c r="L216" s="16" t="s">
        <v>95</v>
      </c>
    </row>
    <row r="217" spans="2:13" x14ac:dyDescent="0.25">
      <c r="B217" s="70"/>
      <c r="C217" s="71"/>
      <c r="D217" s="71"/>
      <c r="E217" s="71"/>
      <c r="F217" s="71"/>
      <c r="G217" s="20"/>
      <c r="H217" s="61"/>
      <c r="I217" s="21"/>
      <c r="J217" s="22"/>
      <c r="K217" s="22"/>
      <c r="L217" s="16"/>
    </row>
    <row r="218" spans="2:13" x14ac:dyDescent="0.25">
      <c r="B218" s="47" t="s">
        <v>39</v>
      </c>
      <c r="C218" s="19" t="s">
        <v>140</v>
      </c>
      <c r="D218" s="19"/>
      <c r="E218" s="20"/>
      <c r="F218" s="20"/>
      <c r="G218" s="20"/>
      <c r="H218" s="20"/>
      <c r="I218" s="21"/>
      <c r="J218" s="22"/>
      <c r="K218" s="22"/>
      <c r="L218" s="16"/>
    </row>
    <row r="219" spans="2:13" x14ac:dyDescent="0.25">
      <c r="B219" s="48"/>
      <c r="C219" s="14" t="s">
        <v>138</v>
      </c>
      <c r="D219" s="14"/>
      <c r="E219" s="14"/>
      <c r="F219" s="14"/>
      <c r="G219" s="14" t="s">
        <v>61</v>
      </c>
      <c r="H219" s="14">
        <v>9</v>
      </c>
      <c r="I219" s="33"/>
      <c r="J219" s="64">
        <v>1.22</v>
      </c>
      <c r="K219" s="32">
        <f>H219*I219</f>
        <v>0</v>
      </c>
      <c r="L219" s="28">
        <f>H219*I219*J219</f>
        <v>0</v>
      </c>
      <c r="M219" s="30"/>
    </row>
    <row r="220" spans="2:13" x14ac:dyDescent="0.25">
      <c r="B220" s="34"/>
      <c r="C220" s="13" t="s">
        <v>139</v>
      </c>
      <c r="G220" s="13" t="s">
        <v>20</v>
      </c>
      <c r="H220" s="13">
        <v>5</v>
      </c>
      <c r="I220" s="24"/>
      <c r="J220" s="25">
        <v>1.22</v>
      </c>
      <c r="K220" s="25">
        <f>H220*I220</f>
        <v>0</v>
      </c>
      <c r="L220" s="16">
        <f>H220*I220*J220</f>
        <v>0</v>
      </c>
      <c r="M220" s="30"/>
    </row>
    <row r="221" spans="2:13" x14ac:dyDescent="0.25">
      <c r="B221" s="2" t="s">
        <v>73</v>
      </c>
      <c r="C221" s="4"/>
      <c r="D221" s="4"/>
      <c r="E221" s="4"/>
      <c r="F221" s="4"/>
      <c r="G221" s="4"/>
      <c r="H221" s="4"/>
      <c r="I221" s="10"/>
      <c r="J221" s="11"/>
      <c r="K221" s="5">
        <f>SUM(K219:K220)</f>
        <v>0</v>
      </c>
      <c r="L221" s="5">
        <f>SUM(L219:L220)</f>
        <v>0</v>
      </c>
      <c r="M221" s="30"/>
    </row>
    <row r="222" spans="2:13" x14ac:dyDescent="0.25">
      <c r="B222" s="34"/>
      <c r="I222" s="24"/>
      <c r="J222" s="25"/>
      <c r="L222" s="21"/>
      <c r="M222" s="30"/>
    </row>
    <row r="223" spans="2:13" x14ac:dyDescent="0.25">
      <c r="B223" s="23" t="s">
        <v>37</v>
      </c>
      <c r="C223" s="37" t="s">
        <v>119</v>
      </c>
      <c r="I223" s="24"/>
      <c r="J223" s="25"/>
      <c r="L223" s="39"/>
      <c r="M223" s="30"/>
    </row>
    <row r="224" spans="2:13" x14ac:dyDescent="0.25">
      <c r="B224" s="31"/>
      <c r="C224" s="14" t="s">
        <v>40</v>
      </c>
      <c r="D224" s="14"/>
      <c r="E224" s="14"/>
      <c r="F224" s="14"/>
      <c r="G224" s="14" t="s">
        <v>61</v>
      </c>
      <c r="H224" s="14">
        <v>4</v>
      </c>
      <c r="I224" s="33"/>
      <c r="J224" s="64">
        <v>1.22</v>
      </c>
      <c r="K224" s="32">
        <f t="shared" ref="K224:K225" si="30">H224*I224</f>
        <v>0</v>
      </c>
      <c r="L224" s="28">
        <f t="shared" ref="L224:L225" si="31">H224*I224*J224</f>
        <v>0</v>
      </c>
    </row>
    <row r="225" spans="2:13" x14ac:dyDescent="0.25">
      <c r="B225" s="31"/>
      <c r="C225" s="14" t="s">
        <v>41</v>
      </c>
      <c r="D225" s="14"/>
      <c r="E225" s="14"/>
      <c r="F225" s="14"/>
      <c r="G225" s="14" t="s">
        <v>61</v>
      </c>
      <c r="H225" s="14">
        <v>2</v>
      </c>
      <c r="I225" s="28"/>
      <c r="J225" s="62">
        <v>1.22</v>
      </c>
      <c r="K225" s="29">
        <f t="shared" si="30"/>
        <v>0</v>
      </c>
      <c r="L225" s="28">
        <f t="shared" si="31"/>
        <v>0</v>
      </c>
    </row>
    <row r="226" spans="2:13" x14ac:dyDescent="0.25">
      <c r="B226" s="34"/>
      <c r="I226" s="24"/>
      <c r="J226" s="25"/>
      <c r="K226" s="25"/>
      <c r="L226" s="16"/>
    </row>
    <row r="227" spans="2:13" x14ac:dyDescent="0.25">
      <c r="B227" s="2" t="s">
        <v>74</v>
      </c>
      <c r="C227" s="4"/>
      <c r="D227" s="4"/>
      <c r="E227" s="4"/>
      <c r="F227" s="4"/>
      <c r="G227" s="4"/>
      <c r="H227" s="4"/>
      <c r="I227" s="16"/>
      <c r="J227" s="17"/>
      <c r="K227" s="5">
        <f>SUM(K224,K225,)</f>
        <v>0</v>
      </c>
      <c r="L227" s="5">
        <f>SUM(L224,L225,)</f>
        <v>0</v>
      </c>
    </row>
    <row r="228" spans="2:13" x14ac:dyDescent="0.25">
      <c r="B228" s="52"/>
      <c r="C228" s="7"/>
      <c r="D228" s="7"/>
      <c r="E228" s="7"/>
      <c r="F228" s="7"/>
      <c r="G228" s="7"/>
      <c r="H228" s="7"/>
      <c r="I228" s="24"/>
      <c r="J228" s="25"/>
      <c r="K228" s="30"/>
      <c r="L228" s="59"/>
    </row>
    <row r="229" spans="2:13" x14ac:dyDescent="0.25">
      <c r="B229" s="2" t="s">
        <v>75</v>
      </c>
      <c r="C229" s="4"/>
      <c r="D229" s="4"/>
      <c r="E229" s="4"/>
      <c r="F229" s="4"/>
      <c r="G229" s="4"/>
      <c r="H229" s="11"/>
      <c r="I229" s="10"/>
      <c r="J229" s="10"/>
      <c r="K229" s="5">
        <f>SUM(K221,K227,)</f>
        <v>0</v>
      </c>
      <c r="L229" s="5">
        <f>SUM(L221,L227,)</f>
        <v>0</v>
      </c>
    </row>
    <row r="231" spans="2:13" x14ac:dyDescent="0.25">
      <c r="B231" s="2" t="s">
        <v>126</v>
      </c>
      <c r="C231" s="14"/>
      <c r="D231" s="14"/>
      <c r="E231" s="14"/>
      <c r="F231" s="14"/>
      <c r="G231" s="14"/>
      <c r="H231" s="15" t="s">
        <v>57</v>
      </c>
      <c r="I231" s="16" t="s">
        <v>90</v>
      </c>
      <c r="J231" s="17" t="s">
        <v>94</v>
      </c>
      <c r="K231" s="17" t="s">
        <v>96</v>
      </c>
      <c r="L231" s="16" t="s">
        <v>95</v>
      </c>
    </row>
    <row r="232" spans="2:13" x14ac:dyDescent="0.25">
      <c r="B232" s="70"/>
      <c r="C232" s="20"/>
      <c r="D232" s="20"/>
      <c r="E232" s="20"/>
      <c r="F232" s="20"/>
      <c r="G232" s="20"/>
      <c r="H232" s="61"/>
      <c r="I232" s="21"/>
      <c r="J232" s="22"/>
      <c r="K232" s="22"/>
      <c r="L232" s="16"/>
    </row>
    <row r="233" spans="2:13" x14ac:dyDescent="0.25">
      <c r="B233" s="47" t="s">
        <v>42</v>
      </c>
      <c r="C233" s="19" t="s">
        <v>56</v>
      </c>
      <c r="D233" s="20"/>
      <c r="E233" s="20"/>
      <c r="F233" s="20"/>
      <c r="G233" s="20"/>
      <c r="H233" s="20"/>
      <c r="I233" s="21"/>
      <c r="J233" s="22"/>
      <c r="K233" s="22"/>
      <c r="L233" s="16"/>
    </row>
    <row r="234" spans="2:13" x14ac:dyDescent="0.25">
      <c r="B234" s="31"/>
      <c r="C234" s="14" t="s">
        <v>43</v>
      </c>
      <c r="D234" s="14"/>
      <c r="E234" s="14"/>
      <c r="F234" s="14"/>
      <c r="G234" s="14" t="s">
        <v>61</v>
      </c>
      <c r="H234" s="14">
        <v>1</v>
      </c>
      <c r="I234" s="33"/>
      <c r="J234" s="64">
        <v>1.22</v>
      </c>
      <c r="K234" s="32">
        <f>H234*I234</f>
        <v>0</v>
      </c>
      <c r="L234" s="28">
        <f>H234*I234*J234</f>
        <v>0</v>
      </c>
    </row>
    <row r="235" spans="2:13" x14ac:dyDescent="0.25">
      <c r="B235" s="52" t="s">
        <v>144</v>
      </c>
      <c r="I235" s="39"/>
      <c r="J235" s="25"/>
      <c r="K235" s="76">
        <f>K234</f>
        <v>0</v>
      </c>
      <c r="L235" s="60">
        <f>L234</f>
        <v>0</v>
      </c>
    </row>
    <row r="236" spans="2:13" x14ac:dyDescent="0.25">
      <c r="B236" s="34"/>
      <c r="I236" s="24"/>
      <c r="J236" s="25"/>
      <c r="K236" s="25"/>
      <c r="L236" s="16"/>
    </row>
    <row r="237" spans="2:13" x14ac:dyDescent="0.25">
      <c r="B237" s="47" t="s">
        <v>141</v>
      </c>
      <c r="C237" s="19" t="s">
        <v>146</v>
      </c>
      <c r="D237" s="19"/>
      <c r="E237" s="20"/>
      <c r="F237" s="20"/>
      <c r="G237" s="20"/>
      <c r="H237" s="20"/>
      <c r="I237" s="21"/>
      <c r="J237" s="22"/>
      <c r="K237" s="22"/>
      <c r="L237" s="16"/>
    </row>
    <row r="238" spans="2:13" x14ac:dyDescent="0.25">
      <c r="B238" s="48"/>
      <c r="C238" s="14" t="s">
        <v>138</v>
      </c>
      <c r="D238" s="14"/>
      <c r="E238" s="14"/>
      <c r="F238" s="14"/>
      <c r="G238" s="14" t="s">
        <v>61</v>
      </c>
      <c r="H238" s="14">
        <v>5</v>
      </c>
      <c r="I238" s="33"/>
      <c r="J238" s="64">
        <v>1.22</v>
      </c>
      <c r="K238" s="32">
        <f>H238*I238</f>
        <v>0</v>
      </c>
      <c r="L238" s="28">
        <f>H238*I238*J238</f>
        <v>0</v>
      </c>
      <c r="M238" s="30"/>
    </row>
    <row r="239" spans="2:13" x14ac:dyDescent="0.25">
      <c r="B239" s="34"/>
      <c r="C239" s="13" t="s">
        <v>139</v>
      </c>
      <c r="G239" s="13" t="s">
        <v>20</v>
      </c>
      <c r="H239" s="13">
        <v>5</v>
      </c>
      <c r="I239" s="33"/>
      <c r="J239" s="64">
        <v>1.22</v>
      </c>
      <c r="K239" s="32">
        <f>H239*I239</f>
        <v>0</v>
      </c>
      <c r="L239" s="28">
        <f>H239*I239*J239</f>
        <v>0</v>
      </c>
      <c r="M239" s="30"/>
    </row>
    <row r="240" spans="2:13" x14ac:dyDescent="0.25">
      <c r="B240" s="34"/>
      <c r="C240" s="13" t="s">
        <v>148</v>
      </c>
      <c r="G240" s="13" t="s">
        <v>20</v>
      </c>
      <c r="H240" s="13">
        <v>1</v>
      </c>
      <c r="I240" s="33"/>
      <c r="J240" s="64">
        <v>1.22</v>
      </c>
      <c r="K240" s="32">
        <f t="shared" ref="K240" si="32">H240*I240</f>
        <v>0</v>
      </c>
      <c r="L240" s="28">
        <f t="shared" ref="L240" si="33">H240*I240*J240</f>
        <v>0</v>
      </c>
      <c r="M240" s="30"/>
    </row>
    <row r="241" spans="2:13" x14ac:dyDescent="0.25">
      <c r="B241" s="52" t="s">
        <v>143</v>
      </c>
      <c r="I241" s="16"/>
      <c r="J241" s="16"/>
      <c r="K241" s="60">
        <f>SUM(K238:K240)</f>
        <v>0</v>
      </c>
      <c r="L241" s="60">
        <f>SUM(L238:L240)</f>
        <v>0</v>
      </c>
      <c r="M241" s="30"/>
    </row>
    <row r="242" spans="2:13" x14ac:dyDescent="0.25">
      <c r="B242" s="34"/>
      <c r="I242" s="24"/>
      <c r="J242" s="25"/>
      <c r="K242" s="25"/>
      <c r="L242" s="40"/>
      <c r="M242" s="30"/>
    </row>
    <row r="243" spans="2:13" x14ac:dyDescent="0.25">
      <c r="B243" s="47" t="s">
        <v>142</v>
      </c>
      <c r="C243" s="19" t="s">
        <v>147</v>
      </c>
      <c r="D243" s="19"/>
      <c r="E243" s="20"/>
      <c r="F243" s="20"/>
      <c r="G243" s="20"/>
      <c r="H243" s="20"/>
      <c r="I243" s="21"/>
      <c r="J243" s="22"/>
      <c r="K243" s="22"/>
      <c r="L243" s="16"/>
    </row>
    <row r="244" spans="2:13" x14ac:dyDescent="0.25">
      <c r="B244" s="48"/>
      <c r="C244" s="14" t="s">
        <v>138</v>
      </c>
      <c r="D244" s="14"/>
      <c r="E244" s="14"/>
      <c r="F244" s="14"/>
      <c r="G244" s="14" t="s">
        <v>61</v>
      </c>
      <c r="H244" s="14">
        <v>5</v>
      </c>
      <c r="I244" s="33"/>
      <c r="J244" s="64">
        <v>1.22</v>
      </c>
      <c r="K244" s="32">
        <f>H244*I244</f>
        <v>0</v>
      </c>
      <c r="L244" s="28">
        <f>H244*I244*J244</f>
        <v>0</v>
      </c>
      <c r="M244" s="30"/>
    </row>
    <row r="245" spans="2:13" x14ac:dyDescent="0.25">
      <c r="B245" s="31"/>
      <c r="C245" s="14" t="s">
        <v>139</v>
      </c>
      <c r="D245" s="14"/>
      <c r="E245" s="14"/>
      <c r="F245" s="14"/>
      <c r="G245" s="14" t="s">
        <v>20</v>
      </c>
      <c r="H245" s="14">
        <v>5</v>
      </c>
      <c r="I245" s="33"/>
      <c r="J245" s="64">
        <v>1.22</v>
      </c>
      <c r="K245" s="32">
        <f t="shared" ref="K245:K246" si="34">H245*I245</f>
        <v>0</v>
      </c>
      <c r="L245" s="33">
        <f t="shared" ref="L245:L246" si="35">H245*I245*J245</f>
        <v>0</v>
      </c>
      <c r="M245" s="30"/>
    </row>
    <row r="246" spans="2:13" x14ac:dyDescent="0.25">
      <c r="B246" s="31"/>
      <c r="C246" s="14" t="s">
        <v>148</v>
      </c>
      <c r="D246" s="14"/>
      <c r="E246" s="14"/>
      <c r="F246" s="14"/>
      <c r="G246" s="14" t="s">
        <v>20</v>
      </c>
      <c r="H246" s="14">
        <v>1</v>
      </c>
      <c r="I246" s="33"/>
      <c r="J246" s="64">
        <v>1.22</v>
      </c>
      <c r="K246" s="29">
        <f t="shared" si="34"/>
        <v>0</v>
      </c>
      <c r="L246" s="28">
        <f t="shared" si="35"/>
        <v>0</v>
      </c>
      <c r="M246" s="30"/>
    </row>
    <row r="247" spans="2:13" x14ac:dyDescent="0.25">
      <c r="B247" s="52" t="s">
        <v>145</v>
      </c>
      <c r="I247" s="39"/>
      <c r="J247" s="39"/>
      <c r="K247" s="5">
        <f>SUM(K244:K246)</f>
        <v>0</v>
      </c>
      <c r="L247" s="5">
        <f>SUM(L244:L246)</f>
        <v>0</v>
      </c>
    </row>
    <row r="248" spans="2:13" x14ac:dyDescent="0.25">
      <c r="B248" s="34"/>
      <c r="I248" s="24"/>
      <c r="J248" s="25"/>
      <c r="K248" s="25"/>
      <c r="L248" s="17"/>
      <c r="M248" s="30"/>
    </row>
    <row r="249" spans="2:13" x14ac:dyDescent="0.25">
      <c r="B249" s="47" t="s">
        <v>149</v>
      </c>
      <c r="C249" s="19" t="s">
        <v>153</v>
      </c>
      <c r="D249" s="19"/>
      <c r="E249" s="20"/>
      <c r="F249" s="20"/>
      <c r="G249" s="20"/>
      <c r="H249" s="20"/>
      <c r="I249" s="21"/>
      <c r="J249" s="22"/>
      <c r="K249" s="22"/>
      <c r="L249" s="16"/>
    </row>
    <row r="250" spans="2:13" x14ac:dyDescent="0.25">
      <c r="B250" s="48"/>
      <c r="C250" s="14" t="s">
        <v>138</v>
      </c>
      <c r="D250" s="14"/>
      <c r="E250" s="14"/>
      <c r="F250" s="14"/>
      <c r="G250" s="14" t="s">
        <v>61</v>
      </c>
      <c r="H250" s="14">
        <v>5</v>
      </c>
      <c r="I250" s="33"/>
      <c r="J250" s="64">
        <v>1.22</v>
      </c>
      <c r="K250" s="32">
        <f>H250*I250</f>
        <v>0</v>
      </c>
      <c r="L250" s="28">
        <f>H250*I250*J250</f>
        <v>0</v>
      </c>
      <c r="M250" s="30"/>
    </row>
    <row r="251" spans="2:13" x14ac:dyDescent="0.25">
      <c r="B251" s="31"/>
      <c r="C251" s="14" t="s">
        <v>139</v>
      </c>
      <c r="D251" s="14"/>
      <c r="E251" s="14"/>
      <c r="F251" s="14"/>
      <c r="G251" s="14" t="s">
        <v>20</v>
      </c>
      <c r="H251" s="14">
        <v>5</v>
      </c>
      <c r="I251" s="33"/>
      <c r="J251" s="64">
        <v>1.22</v>
      </c>
      <c r="K251" s="32">
        <f t="shared" ref="K251:K252" si="36">H251*I251</f>
        <v>0</v>
      </c>
      <c r="L251" s="33">
        <f t="shared" ref="L251:L252" si="37">H251*I251*J251</f>
        <v>0</v>
      </c>
      <c r="M251" s="30"/>
    </row>
    <row r="252" spans="2:13" x14ac:dyDescent="0.25">
      <c r="B252" s="31"/>
      <c r="C252" s="14" t="s">
        <v>148</v>
      </c>
      <c r="D252" s="14"/>
      <c r="E252" s="14"/>
      <c r="F252" s="14"/>
      <c r="G252" s="14" t="s">
        <v>20</v>
      </c>
      <c r="H252" s="14">
        <v>1</v>
      </c>
      <c r="I252" s="33"/>
      <c r="J252" s="64">
        <v>1.22</v>
      </c>
      <c r="K252" s="32">
        <f t="shared" si="36"/>
        <v>0</v>
      </c>
      <c r="L252" s="33">
        <f t="shared" si="37"/>
        <v>0</v>
      </c>
      <c r="M252" s="30"/>
    </row>
    <row r="253" spans="2:13" x14ac:dyDescent="0.25">
      <c r="B253" s="2" t="s">
        <v>150</v>
      </c>
      <c r="C253" s="14"/>
      <c r="D253" s="14"/>
      <c r="E253" s="14"/>
      <c r="F253" s="14"/>
      <c r="G253" s="14"/>
      <c r="H253" s="14"/>
      <c r="I253" s="16"/>
      <c r="J253" s="17"/>
      <c r="K253" s="5">
        <f>SUM(K250:K252)</f>
        <v>0</v>
      </c>
      <c r="L253" s="5">
        <f>SUM(L250:L252)</f>
        <v>0</v>
      </c>
    </row>
    <row r="254" spans="2:13" x14ac:dyDescent="0.25">
      <c r="B254" s="34"/>
      <c r="I254" s="24"/>
      <c r="J254" s="25"/>
      <c r="K254" s="25"/>
      <c r="L254" s="40"/>
      <c r="M254" s="30"/>
    </row>
    <row r="255" spans="2:13" x14ac:dyDescent="0.25">
      <c r="B255" s="47" t="s">
        <v>151</v>
      </c>
      <c r="C255" s="19" t="s">
        <v>154</v>
      </c>
      <c r="D255" s="19"/>
      <c r="E255" s="20"/>
      <c r="F255" s="20"/>
      <c r="G255" s="20"/>
      <c r="H255" s="20"/>
      <c r="I255" s="21"/>
      <c r="J255" s="22"/>
      <c r="K255" s="22"/>
      <c r="L255" s="16"/>
    </row>
    <row r="256" spans="2:13" x14ac:dyDescent="0.25">
      <c r="B256" s="47"/>
      <c r="C256" s="20" t="s">
        <v>138</v>
      </c>
      <c r="D256" s="20"/>
      <c r="E256" s="20"/>
      <c r="F256" s="20"/>
      <c r="G256" s="20" t="s">
        <v>61</v>
      </c>
      <c r="H256" s="20">
        <v>5</v>
      </c>
      <c r="I256" s="59"/>
      <c r="J256" s="77">
        <v>1.22</v>
      </c>
      <c r="K256" s="78">
        <f>H256*I256</f>
        <v>0</v>
      </c>
      <c r="L256" s="49">
        <f>H256*I256*J256</f>
        <v>0</v>
      </c>
      <c r="M256" s="30"/>
    </row>
    <row r="257" spans="2:13" x14ac:dyDescent="0.25">
      <c r="B257" s="31"/>
      <c r="C257" s="14" t="s">
        <v>139</v>
      </c>
      <c r="D257" s="14"/>
      <c r="E257" s="14"/>
      <c r="F257" s="14"/>
      <c r="G257" s="14" t="s">
        <v>20</v>
      </c>
      <c r="H257" s="14">
        <v>5</v>
      </c>
      <c r="I257" s="79"/>
      <c r="J257" s="15">
        <v>1.22</v>
      </c>
      <c r="K257" s="79">
        <f t="shared" ref="K257:K258" si="38">H257*I257</f>
        <v>0</v>
      </c>
      <c r="L257" s="32">
        <f t="shared" ref="L257:L258" si="39">H257*I257*J257</f>
        <v>0</v>
      </c>
      <c r="M257" s="30"/>
    </row>
    <row r="258" spans="2:13" x14ac:dyDescent="0.25">
      <c r="B258" s="31"/>
      <c r="C258" s="14" t="s">
        <v>148</v>
      </c>
      <c r="D258" s="14"/>
      <c r="E258" s="14"/>
      <c r="F258" s="14"/>
      <c r="G258" s="14" t="s">
        <v>20</v>
      </c>
      <c r="H258" s="14">
        <v>2</v>
      </c>
      <c r="I258" s="33"/>
      <c r="J258" s="64">
        <v>1.22</v>
      </c>
      <c r="K258" s="32">
        <f t="shared" si="38"/>
        <v>0</v>
      </c>
      <c r="L258" s="33">
        <f t="shared" si="39"/>
        <v>0</v>
      </c>
      <c r="M258" s="30"/>
    </row>
    <row r="259" spans="2:13" x14ac:dyDescent="0.25">
      <c r="B259" s="2" t="s">
        <v>152</v>
      </c>
      <c r="C259" s="14"/>
      <c r="D259" s="14"/>
      <c r="E259" s="14"/>
      <c r="F259" s="14"/>
      <c r="G259" s="14"/>
      <c r="H259" s="14"/>
      <c r="I259" s="16"/>
      <c r="J259" s="17"/>
      <c r="K259" s="5">
        <f>SUM(K256:K258)</f>
        <v>0</v>
      </c>
      <c r="L259" s="5">
        <f>SUM(L256:L258)</f>
        <v>0</v>
      </c>
    </row>
    <row r="260" spans="2:13" x14ac:dyDescent="0.25">
      <c r="B260" s="52"/>
      <c r="I260" s="39"/>
      <c r="J260" s="25"/>
      <c r="K260" s="25"/>
      <c r="L260" s="40"/>
    </row>
    <row r="261" spans="2:13" x14ac:dyDescent="0.25">
      <c r="B261" s="2" t="s">
        <v>76</v>
      </c>
      <c r="C261" s="4"/>
      <c r="D261" s="4"/>
      <c r="E261" s="4"/>
      <c r="F261" s="4"/>
      <c r="G261" s="4"/>
      <c r="H261" s="11"/>
      <c r="I261" s="10"/>
      <c r="J261" s="10"/>
      <c r="K261" s="5">
        <f>K235+K241+K247+K253+K259</f>
        <v>0</v>
      </c>
      <c r="L261" s="5">
        <f>L235+L241+L247+L253+L259</f>
        <v>0</v>
      </c>
    </row>
    <row r="263" spans="2:13" x14ac:dyDescent="0.25">
      <c r="B263" s="2" t="s">
        <v>77</v>
      </c>
      <c r="C263" s="14"/>
      <c r="D263" s="14"/>
      <c r="E263" s="14"/>
      <c r="F263" s="14"/>
      <c r="G263" s="14"/>
      <c r="H263" s="15" t="s">
        <v>57</v>
      </c>
      <c r="I263" s="16" t="s">
        <v>90</v>
      </c>
      <c r="J263" s="17" t="s">
        <v>94</v>
      </c>
      <c r="K263" s="17" t="s">
        <v>96</v>
      </c>
      <c r="L263" s="16" t="s">
        <v>95</v>
      </c>
    </row>
    <row r="264" spans="2:13" x14ac:dyDescent="0.25">
      <c r="B264" s="70"/>
      <c r="C264" s="20"/>
      <c r="D264" s="20"/>
      <c r="E264" s="20"/>
      <c r="F264" s="20"/>
      <c r="G264" s="20"/>
      <c r="H264" s="61"/>
      <c r="I264" s="21"/>
      <c r="J264" s="22"/>
      <c r="K264" s="22"/>
      <c r="L264" s="16"/>
    </row>
    <row r="265" spans="2:13" x14ac:dyDescent="0.25">
      <c r="B265" s="47" t="s">
        <v>88</v>
      </c>
      <c r="C265" s="19" t="s">
        <v>78</v>
      </c>
      <c r="D265" s="19"/>
      <c r="E265" s="20"/>
      <c r="F265" s="20"/>
      <c r="G265" s="20"/>
      <c r="H265" s="20"/>
      <c r="I265" s="21"/>
      <c r="J265" s="22"/>
      <c r="K265" s="22"/>
      <c r="L265" s="16"/>
    </row>
    <row r="266" spans="2:13" x14ac:dyDescent="0.25">
      <c r="B266" s="31"/>
      <c r="C266" s="14" t="s">
        <v>43</v>
      </c>
      <c r="D266" s="14"/>
      <c r="E266" s="14"/>
      <c r="F266" s="14"/>
      <c r="G266" s="14" t="s">
        <v>61</v>
      </c>
      <c r="H266" s="14">
        <v>1</v>
      </c>
      <c r="I266" s="33"/>
      <c r="J266" s="64">
        <v>1.22</v>
      </c>
      <c r="K266" s="32">
        <f>H266*I266</f>
        <v>0</v>
      </c>
      <c r="L266" s="28">
        <f>H266*I266*J266</f>
        <v>0</v>
      </c>
    </row>
    <row r="267" spans="2:13" x14ac:dyDescent="0.25">
      <c r="B267" s="26"/>
      <c r="C267" s="27"/>
      <c r="D267" s="27"/>
      <c r="E267" s="27"/>
      <c r="F267" s="27"/>
      <c r="G267" s="27"/>
      <c r="H267" s="27"/>
      <c r="I267" s="39"/>
      <c r="J267" s="40"/>
      <c r="K267" s="40"/>
      <c r="L267" s="16"/>
    </row>
    <row r="268" spans="2:13" x14ac:dyDescent="0.25">
      <c r="B268" s="2" t="s">
        <v>89</v>
      </c>
      <c r="C268" s="4"/>
      <c r="D268" s="4"/>
      <c r="E268" s="4"/>
      <c r="F268" s="4"/>
      <c r="G268" s="4"/>
      <c r="H268" s="11"/>
      <c r="I268" s="10"/>
      <c r="J268" s="10"/>
      <c r="K268" s="5">
        <f>K266</f>
        <v>0</v>
      </c>
      <c r="L268" s="5">
        <f>L266</f>
        <v>0</v>
      </c>
    </row>
    <row r="269" spans="2:13" x14ac:dyDescent="0.25">
      <c r="B269" s="1"/>
      <c r="C269" s="7"/>
      <c r="D269" s="7"/>
      <c r="E269" s="7"/>
      <c r="F269" s="7"/>
      <c r="G269" s="7"/>
      <c r="H269" s="7"/>
      <c r="I269" s="7"/>
      <c r="J269" s="7"/>
      <c r="K269" s="6"/>
      <c r="L269" s="6"/>
    </row>
    <row r="270" spans="2:13" x14ac:dyDescent="0.25">
      <c r="B270" s="1"/>
      <c r="C270" s="7"/>
      <c r="D270" s="7"/>
      <c r="E270" s="7"/>
      <c r="F270" s="7"/>
      <c r="G270" s="7"/>
      <c r="H270" s="7"/>
    </row>
    <row r="272" spans="2:13" x14ac:dyDescent="0.25">
      <c r="B272" s="1" t="s">
        <v>79</v>
      </c>
      <c r="C272" s="1"/>
      <c r="D272" s="1"/>
      <c r="K272" s="9" t="s">
        <v>96</v>
      </c>
      <c r="L272" s="9" t="s">
        <v>95</v>
      </c>
    </row>
    <row r="273" spans="2:12" x14ac:dyDescent="0.25">
      <c r="B273" s="55" t="s">
        <v>44</v>
      </c>
      <c r="D273" s="12"/>
      <c r="K273" s="59">
        <f>K46</f>
        <v>0</v>
      </c>
      <c r="L273" s="59">
        <f>L46</f>
        <v>0</v>
      </c>
    </row>
    <row r="274" spans="2:12" x14ac:dyDescent="0.25">
      <c r="B274" s="55" t="s">
        <v>45</v>
      </c>
      <c r="D274" s="12"/>
      <c r="K274" s="49">
        <f>K57</f>
        <v>0</v>
      </c>
      <c r="L274" s="49">
        <f>L57</f>
        <v>0</v>
      </c>
    </row>
    <row r="275" spans="2:12" x14ac:dyDescent="0.25">
      <c r="B275" s="55" t="s">
        <v>38</v>
      </c>
      <c r="D275" s="12"/>
      <c r="K275" s="49">
        <f>K94</f>
        <v>0</v>
      </c>
      <c r="L275" s="49">
        <f>L94</f>
        <v>0</v>
      </c>
    </row>
    <row r="276" spans="2:12" x14ac:dyDescent="0.25">
      <c r="B276" s="55" t="s">
        <v>46</v>
      </c>
      <c r="D276" s="12"/>
      <c r="K276" s="49">
        <f>K135</f>
        <v>0</v>
      </c>
      <c r="L276" s="49">
        <f>L135</f>
        <v>0</v>
      </c>
    </row>
    <row r="277" spans="2:12" x14ac:dyDescent="0.25">
      <c r="B277" s="55" t="s">
        <v>47</v>
      </c>
      <c r="D277" s="12"/>
      <c r="K277" s="49">
        <f>K143</f>
        <v>0</v>
      </c>
      <c r="L277" s="49">
        <f>L143</f>
        <v>0</v>
      </c>
    </row>
    <row r="278" spans="2:12" x14ac:dyDescent="0.25">
      <c r="B278" s="55" t="s">
        <v>48</v>
      </c>
      <c r="D278" s="12"/>
      <c r="K278" s="49">
        <f>K179</f>
        <v>0</v>
      </c>
      <c r="L278" s="49">
        <f>L179</f>
        <v>0</v>
      </c>
    </row>
    <row r="279" spans="2:12" x14ac:dyDescent="0.25">
      <c r="B279" s="55" t="s">
        <v>49</v>
      </c>
      <c r="D279" s="12"/>
      <c r="K279" s="49">
        <f>K187</f>
        <v>0</v>
      </c>
      <c r="L279" s="49">
        <f>L187</f>
        <v>0</v>
      </c>
    </row>
    <row r="280" spans="2:12" x14ac:dyDescent="0.25">
      <c r="B280" s="55" t="s">
        <v>50</v>
      </c>
      <c r="D280" s="12"/>
      <c r="K280" s="49">
        <f>K195</f>
        <v>0</v>
      </c>
      <c r="L280" s="49">
        <f>L195</f>
        <v>0</v>
      </c>
    </row>
    <row r="281" spans="2:12" x14ac:dyDescent="0.25">
      <c r="B281" s="55" t="s">
        <v>51</v>
      </c>
      <c r="D281" s="12"/>
      <c r="K281" s="49">
        <f>K203</f>
        <v>0</v>
      </c>
      <c r="L281" s="49">
        <f>L203</f>
        <v>0</v>
      </c>
    </row>
    <row r="282" spans="2:12" x14ac:dyDescent="0.25">
      <c r="B282" s="55" t="s">
        <v>52</v>
      </c>
      <c r="D282" s="12"/>
      <c r="K282" s="49">
        <f>K214</f>
        <v>0</v>
      </c>
      <c r="L282" s="49">
        <f>L214</f>
        <v>0</v>
      </c>
    </row>
    <row r="283" spans="2:12" x14ac:dyDescent="0.25">
      <c r="B283" s="55" t="s">
        <v>53</v>
      </c>
      <c r="D283" s="12"/>
      <c r="K283" s="49">
        <f>K229</f>
        <v>0</v>
      </c>
      <c r="L283" s="49">
        <f>L229</f>
        <v>0</v>
      </c>
    </row>
    <row r="284" spans="2:12" x14ac:dyDescent="0.25">
      <c r="B284" s="55" t="s">
        <v>54</v>
      </c>
      <c r="D284" s="12"/>
      <c r="K284" s="49">
        <f>K261</f>
        <v>0</v>
      </c>
      <c r="L284" s="49">
        <f>L261</f>
        <v>0</v>
      </c>
    </row>
    <row r="285" spans="2:12" x14ac:dyDescent="0.25">
      <c r="B285" s="55" t="s">
        <v>55</v>
      </c>
      <c r="D285" s="12"/>
      <c r="K285" s="49">
        <f>K268</f>
        <v>0</v>
      </c>
      <c r="L285" s="49">
        <f>L268</f>
        <v>0</v>
      </c>
    </row>
    <row r="286" spans="2:12" x14ac:dyDescent="0.25">
      <c r="B286" s="56" t="s">
        <v>60</v>
      </c>
      <c r="C286" s="14"/>
      <c r="D286" s="57"/>
      <c r="E286" s="14"/>
      <c r="F286" s="14"/>
      <c r="G286" s="14"/>
      <c r="H286" s="14"/>
      <c r="I286" s="14"/>
      <c r="J286" s="14"/>
      <c r="K286" s="65">
        <f>SUM(K273:K285)</f>
        <v>0</v>
      </c>
      <c r="L286" s="65">
        <f>SUM(L273:L285)</f>
        <v>0</v>
      </c>
    </row>
    <row r="288" spans="2:12" x14ac:dyDescent="0.25">
      <c r="B288" s="58" t="s">
        <v>93</v>
      </c>
    </row>
    <row r="289" spans="2:12" x14ac:dyDescent="0.25">
      <c r="C289" s="55"/>
    </row>
    <row r="291" spans="2:12" x14ac:dyDescent="0.25">
      <c r="B291" s="13" t="s">
        <v>156</v>
      </c>
    </row>
    <row r="292" spans="2:12" x14ac:dyDescent="0.25">
      <c r="B292" s="13" t="s">
        <v>155</v>
      </c>
    </row>
    <row r="293" spans="2:12" x14ac:dyDescent="0.25">
      <c r="B293" s="55"/>
      <c r="D293" s="7"/>
      <c r="E293" s="7"/>
      <c r="F293" s="7"/>
      <c r="G293" s="7"/>
      <c r="L293" s="75"/>
    </row>
    <row r="294" spans="2:12" x14ac:dyDescent="0.25">
      <c r="B294" s="1"/>
      <c r="E294" s="7"/>
      <c r="F294" s="7"/>
      <c r="K294" s="74"/>
      <c r="L294" s="74"/>
    </row>
    <row r="295" spans="2:12" x14ac:dyDescent="0.25">
      <c r="B295" s="1"/>
      <c r="E295" s="7"/>
      <c r="F295" s="7"/>
      <c r="K295" s="74"/>
      <c r="L295" s="74"/>
    </row>
    <row r="296" spans="2:12" x14ac:dyDescent="0.25">
      <c r="K296" s="74"/>
      <c r="L296" s="74"/>
    </row>
    <row r="297" spans="2:12" x14ac:dyDescent="0.25">
      <c r="K297" s="74"/>
      <c r="L297" s="74"/>
    </row>
    <row r="298" spans="2:12" x14ac:dyDescent="0.25">
      <c r="B298" s="1"/>
      <c r="C298" s="7"/>
      <c r="K298" s="75"/>
      <c r="L298" s="75"/>
    </row>
    <row r="299" spans="2:12" x14ac:dyDescent="0.25">
      <c r="K299" s="74"/>
      <c r="L299" s="75"/>
    </row>
    <row r="300" spans="2:12" x14ac:dyDescent="0.25">
      <c r="B300" s="1"/>
      <c r="C300" s="1"/>
      <c r="D300" s="1"/>
      <c r="E300" s="1"/>
      <c r="F300" s="1"/>
      <c r="G300" s="1"/>
    </row>
    <row r="301" spans="2:12" x14ac:dyDescent="0.25">
      <c r="K301" s="74"/>
      <c r="L301" s="75"/>
    </row>
    <row r="302" spans="2:12" x14ac:dyDescent="0.25">
      <c r="B302" s="55"/>
      <c r="D302" s="7"/>
      <c r="E302" s="7"/>
      <c r="F302" s="7"/>
      <c r="G302" s="7"/>
      <c r="K302" s="74"/>
      <c r="L302" s="75"/>
    </row>
    <row r="303" spans="2:12" x14ac:dyDescent="0.25">
      <c r="B303" s="1"/>
      <c r="E303" s="7"/>
      <c r="F303" s="7"/>
      <c r="K303" s="74"/>
      <c r="L303" s="74"/>
    </row>
    <row r="304" spans="2:12" x14ac:dyDescent="0.25">
      <c r="B304" s="1"/>
      <c r="E304" s="7"/>
      <c r="F304" s="7"/>
      <c r="K304" s="74"/>
      <c r="L304" s="74"/>
    </row>
    <row r="305" spans="2:12" x14ac:dyDescent="0.25">
      <c r="K305" s="74"/>
      <c r="L305" s="74"/>
    </row>
    <row r="306" spans="2:12" x14ac:dyDescent="0.25">
      <c r="K306" s="74"/>
      <c r="L306" s="74"/>
    </row>
    <row r="307" spans="2:12" x14ac:dyDescent="0.25">
      <c r="B307" s="1"/>
      <c r="C307" s="7"/>
      <c r="K307" s="75"/>
      <c r="L307" s="75"/>
    </row>
    <row r="308" spans="2:12" x14ac:dyDescent="0.25">
      <c r="K308" s="74"/>
      <c r="L308" s="74"/>
    </row>
    <row r="309" spans="2:12" x14ac:dyDescent="0.25">
      <c r="B309" s="1"/>
      <c r="C309" s="7"/>
      <c r="D309" s="7"/>
      <c r="E309" s="7"/>
      <c r="F309" s="7"/>
      <c r="G309" s="7"/>
      <c r="H309" s="7"/>
      <c r="I309" s="7"/>
      <c r="J309" s="7"/>
      <c r="K309" s="6"/>
      <c r="L309" s="6"/>
    </row>
    <row r="310" spans="2:12" x14ac:dyDescent="0.25">
      <c r="B310" s="1"/>
      <c r="C310" s="7"/>
      <c r="D310" s="7"/>
      <c r="E310" s="7"/>
      <c r="F310" s="7"/>
      <c r="G310" s="7"/>
      <c r="H310" s="7"/>
      <c r="I310" s="7"/>
      <c r="J310" s="7"/>
      <c r="K310" s="6"/>
      <c r="L310" s="6"/>
    </row>
    <row r="311" spans="2:12" x14ac:dyDescent="0.25">
      <c r="B311" s="1"/>
      <c r="C311" s="7"/>
      <c r="D311" s="7"/>
      <c r="E311" s="7"/>
      <c r="F311" s="7"/>
      <c r="G311" s="7"/>
      <c r="H311" s="7"/>
      <c r="I311" s="7"/>
      <c r="J311" s="7"/>
      <c r="K311" s="6"/>
      <c r="L311" s="6"/>
    </row>
  </sheetData>
  <pageMargins left="0.75" right="0.75" top="1" bottom="1" header="0" footer="0"/>
  <pageSetup paperSize="9" scale="77" fitToHeight="0" orientation="landscape" r:id="rId1"/>
  <headerFooter alignWithMargins="0"/>
  <rowBreaks count="7" manualBreakCount="7">
    <brk id="57" min="1" max="11" man="1"/>
    <brk id="95" min="1" max="11" man="1"/>
    <brk id="135" min="1" max="11" man="1"/>
    <brk id="143" min="1" max="11" man="1"/>
    <brk id="180" min="1" max="11" man="1"/>
    <brk id="196" min="1" max="11" man="1"/>
    <brk id="22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2019-2020</vt:lpstr>
      <vt:lpstr>2019</vt:lpstr>
      <vt:lpstr>2020</vt:lpstr>
      <vt:lpstr>'2019'!Področje_tiskanja</vt:lpstr>
      <vt:lpstr>'2019-2020'!Področje_tiskanja</vt:lpstr>
      <vt:lpstr>'2020'!Področje_tiskanja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keka</dc:creator>
  <cp:lastModifiedBy>Andrej Gril</cp:lastModifiedBy>
  <cp:lastPrinted>2019-02-20T13:05:56Z</cp:lastPrinted>
  <dcterms:created xsi:type="dcterms:W3CDTF">2011-03-11T07:46:40Z</dcterms:created>
  <dcterms:modified xsi:type="dcterms:W3CDTF">2019-02-20T16:36:26Z</dcterms:modified>
</cp:coreProperties>
</file>