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ojana\ZAKLJUČNI RAČUN 2022\POLLETNO POROČILO\"/>
    </mc:Choice>
  </mc:AlternateContent>
  <bookViews>
    <workbookView xWindow="0" yWindow="0" windowWidth="21570" windowHeight="931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4" i="1" l="1"/>
  <c r="K173" i="1" s="1"/>
  <c r="K172" i="1" s="1"/>
  <c r="K171" i="1" s="1"/>
  <c r="K170" i="1" s="1"/>
  <c r="J174" i="1"/>
  <c r="J173" i="1" s="1"/>
  <c r="J172" i="1" s="1"/>
  <c r="J171" i="1" s="1"/>
  <c r="J170" i="1" s="1"/>
  <c r="I174" i="1"/>
  <c r="I173" i="1" s="1"/>
  <c r="I172" i="1" s="1"/>
  <c r="I171" i="1" s="1"/>
  <c r="I170" i="1" s="1"/>
  <c r="K168" i="1"/>
  <c r="J168" i="1"/>
  <c r="I168" i="1"/>
  <c r="K166" i="1"/>
  <c r="J166" i="1"/>
  <c r="I166" i="1"/>
  <c r="I163" i="1" s="1"/>
  <c r="I162" i="1" s="1"/>
  <c r="K164" i="1"/>
  <c r="J164" i="1"/>
  <c r="I164" i="1"/>
  <c r="J163" i="1"/>
  <c r="J162" i="1" s="1"/>
  <c r="K159" i="1"/>
  <c r="J159" i="1"/>
  <c r="J158" i="1" s="1"/>
  <c r="I159" i="1"/>
  <c r="I158" i="1" s="1"/>
  <c r="K158" i="1"/>
  <c r="K154" i="1" s="1"/>
  <c r="K156" i="1"/>
  <c r="J156" i="1"/>
  <c r="J155" i="1" s="1"/>
  <c r="I156" i="1"/>
  <c r="I155" i="1" s="1"/>
  <c r="K155" i="1"/>
  <c r="K151" i="1"/>
  <c r="J151" i="1"/>
  <c r="J150" i="1" s="1"/>
  <c r="J149" i="1" s="1"/>
  <c r="J148" i="1" s="1"/>
  <c r="I151" i="1"/>
  <c r="I150" i="1" s="1"/>
  <c r="I149" i="1" s="1"/>
  <c r="I148" i="1" s="1"/>
  <c r="K150" i="1"/>
  <c r="K149" i="1" s="1"/>
  <c r="K148" i="1" s="1"/>
  <c r="K146" i="1"/>
  <c r="J146" i="1"/>
  <c r="I146" i="1"/>
  <c r="K143" i="1"/>
  <c r="K142" i="1" s="1"/>
  <c r="K141" i="1" s="1"/>
  <c r="K140" i="1" s="1"/>
  <c r="J143" i="1"/>
  <c r="I143" i="1"/>
  <c r="K138" i="1"/>
  <c r="K137" i="1" s="1"/>
  <c r="K136" i="1" s="1"/>
  <c r="J138" i="1"/>
  <c r="I138" i="1"/>
  <c r="J137" i="1"/>
  <c r="J136" i="1" s="1"/>
  <c r="I137" i="1"/>
  <c r="I136" i="1" s="1"/>
  <c r="K132" i="1"/>
  <c r="J132" i="1"/>
  <c r="I132" i="1"/>
  <c r="I129" i="1" s="1"/>
  <c r="K130" i="1"/>
  <c r="J130" i="1"/>
  <c r="I130" i="1"/>
  <c r="K126" i="1"/>
  <c r="J126" i="1"/>
  <c r="I126" i="1"/>
  <c r="K123" i="1"/>
  <c r="J123" i="1"/>
  <c r="I123" i="1"/>
  <c r="K118" i="1"/>
  <c r="J118" i="1"/>
  <c r="I118" i="1"/>
  <c r="K114" i="1"/>
  <c r="J114" i="1"/>
  <c r="I114" i="1"/>
  <c r="K111" i="1"/>
  <c r="K107" i="1" s="1"/>
  <c r="K106" i="1" s="1"/>
  <c r="J111" i="1"/>
  <c r="I111" i="1"/>
  <c r="K108" i="1"/>
  <c r="J108" i="1"/>
  <c r="J107" i="1" s="1"/>
  <c r="J106" i="1" s="1"/>
  <c r="I108" i="1"/>
  <c r="K103" i="1"/>
  <c r="K102" i="1" s="1"/>
  <c r="K101" i="1" s="1"/>
  <c r="J103" i="1"/>
  <c r="J102" i="1" s="1"/>
  <c r="J101" i="1" s="1"/>
  <c r="I103" i="1"/>
  <c r="I102" i="1" s="1"/>
  <c r="I101" i="1" s="1"/>
  <c r="K98" i="1"/>
  <c r="J98" i="1"/>
  <c r="J97" i="1" s="1"/>
  <c r="J96" i="1" s="1"/>
  <c r="I98" i="1"/>
  <c r="I97" i="1" s="1"/>
  <c r="I96" i="1" s="1"/>
  <c r="K97" i="1"/>
  <c r="K96" i="1" s="1"/>
  <c r="K92" i="1"/>
  <c r="K91" i="1" s="1"/>
  <c r="J92" i="1"/>
  <c r="J91" i="1" s="1"/>
  <c r="I92" i="1"/>
  <c r="I91" i="1"/>
  <c r="K88" i="1"/>
  <c r="K87" i="1" s="1"/>
  <c r="J88" i="1"/>
  <c r="I88" i="1"/>
  <c r="I87" i="1" s="1"/>
  <c r="J87" i="1"/>
  <c r="K83" i="1"/>
  <c r="J83" i="1"/>
  <c r="I83" i="1"/>
  <c r="K82" i="1"/>
  <c r="K81" i="1" s="1"/>
  <c r="K80" i="1" s="1"/>
  <c r="J82" i="1"/>
  <c r="J81" i="1" s="1"/>
  <c r="J80" i="1" s="1"/>
  <c r="I82" i="1"/>
  <c r="I81" i="1" s="1"/>
  <c r="I80" i="1" s="1"/>
  <c r="K78" i="1"/>
  <c r="K77" i="1" s="1"/>
  <c r="J78" i="1"/>
  <c r="J77" i="1" s="1"/>
  <c r="I78" i="1"/>
  <c r="I77" i="1"/>
  <c r="K73" i="1"/>
  <c r="J73" i="1"/>
  <c r="J72" i="1" s="1"/>
  <c r="I73" i="1"/>
  <c r="I72" i="1" s="1"/>
  <c r="I71" i="1" s="1"/>
  <c r="I70" i="1" s="1"/>
  <c r="K72" i="1"/>
  <c r="K68" i="1"/>
  <c r="K67" i="1" s="1"/>
  <c r="K66" i="1" s="1"/>
  <c r="K65" i="1" s="1"/>
  <c r="J68" i="1"/>
  <c r="J67" i="1" s="1"/>
  <c r="J66" i="1" s="1"/>
  <c r="J65" i="1" s="1"/>
  <c r="I68" i="1"/>
  <c r="I67" i="1" s="1"/>
  <c r="I66" i="1" s="1"/>
  <c r="I65" i="1" s="1"/>
  <c r="K63" i="1"/>
  <c r="J63" i="1"/>
  <c r="I63" i="1"/>
  <c r="I60" i="1" s="1"/>
  <c r="K61" i="1"/>
  <c r="J61" i="1"/>
  <c r="I61" i="1"/>
  <c r="K56" i="1"/>
  <c r="J56" i="1"/>
  <c r="J55" i="1" s="1"/>
  <c r="I56" i="1"/>
  <c r="I55" i="1" s="1"/>
  <c r="K55" i="1"/>
  <c r="K50" i="1"/>
  <c r="J50" i="1"/>
  <c r="I50" i="1"/>
  <c r="K48" i="1"/>
  <c r="J48" i="1"/>
  <c r="I48" i="1"/>
  <c r="K42" i="1"/>
  <c r="K41" i="1" s="1"/>
  <c r="J42" i="1"/>
  <c r="J41" i="1" s="1"/>
  <c r="I42" i="1"/>
  <c r="I41" i="1" s="1"/>
  <c r="K37" i="1"/>
  <c r="K36" i="1" s="1"/>
  <c r="K35" i="1" s="1"/>
  <c r="J37" i="1"/>
  <c r="J36" i="1" s="1"/>
  <c r="J35" i="1" s="1"/>
  <c r="I37" i="1"/>
  <c r="I36" i="1"/>
  <c r="I35" i="1" s="1"/>
  <c r="K31" i="1"/>
  <c r="K30" i="1" s="1"/>
  <c r="K29" i="1" s="1"/>
  <c r="K28" i="1" s="1"/>
  <c r="K27" i="1" s="1"/>
  <c r="J31" i="1"/>
  <c r="J30" i="1" s="1"/>
  <c r="J29" i="1" s="1"/>
  <c r="J28" i="1" s="1"/>
  <c r="J27" i="1" s="1"/>
  <c r="I31" i="1"/>
  <c r="I30" i="1" s="1"/>
  <c r="I29" i="1" s="1"/>
  <c r="I28" i="1" s="1"/>
  <c r="I27" i="1" s="1"/>
  <c r="K25" i="1"/>
  <c r="K24" i="1" s="1"/>
  <c r="K23" i="1" s="1"/>
  <c r="K22" i="1" s="1"/>
  <c r="K21" i="1" s="1"/>
  <c r="J25" i="1"/>
  <c r="J24" i="1" s="1"/>
  <c r="J23" i="1" s="1"/>
  <c r="J22" i="1" s="1"/>
  <c r="J21" i="1" s="1"/>
  <c r="I25" i="1"/>
  <c r="I24" i="1" s="1"/>
  <c r="I23" i="1" s="1"/>
  <c r="I22" i="1" s="1"/>
  <c r="I21" i="1" s="1"/>
  <c r="K17" i="1"/>
  <c r="J17" i="1"/>
  <c r="I17" i="1"/>
  <c r="K13" i="1"/>
  <c r="J13" i="1"/>
  <c r="I13" i="1"/>
  <c r="K10" i="1"/>
  <c r="J10" i="1"/>
  <c r="I10" i="1"/>
  <c r="K8" i="1"/>
  <c r="J8" i="1"/>
  <c r="I8" i="1"/>
  <c r="J142" i="1" l="1"/>
  <c r="J141" i="1" s="1"/>
  <c r="J140" i="1" s="1"/>
  <c r="J86" i="1"/>
  <c r="K47" i="1"/>
  <c r="J60" i="1"/>
  <c r="J54" i="1" s="1"/>
  <c r="J53" i="1" s="1"/>
  <c r="K60" i="1"/>
  <c r="J129" i="1"/>
  <c r="K163" i="1"/>
  <c r="K162" i="1" s="1"/>
  <c r="K153" i="1"/>
  <c r="J154" i="1"/>
  <c r="J153" i="1" s="1"/>
  <c r="I154" i="1"/>
  <c r="I153" i="1" s="1"/>
  <c r="I142" i="1"/>
  <c r="I141" i="1" s="1"/>
  <c r="I140" i="1" s="1"/>
  <c r="K129" i="1"/>
  <c r="J117" i="1"/>
  <c r="I117" i="1"/>
  <c r="I116" i="1" s="1"/>
  <c r="K117" i="1"/>
  <c r="K116" i="1" s="1"/>
  <c r="K105" i="1" s="1"/>
  <c r="I107" i="1"/>
  <c r="I106" i="1" s="1"/>
  <c r="J85" i="1"/>
  <c r="K86" i="1"/>
  <c r="K85" i="1" s="1"/>
  <c r="I86" i="1"/>
  <c r="I85" i="1" s="1"/>
  <c r="K71" i="1"/>
  <c r="K70" i="1" s="1"/>
  <c r="J71" i="1"/>
  <c r="J70" i="1" s="1"/>
  <c r="I54" i="1"/>
  <c r="I53" i="1" s="1"/>
  <c r="K54" i="1"/>
  <c r="K53" i="1" s="1"/>
  <c r="I47" i="1"/>
  <c r="I40" i="1" s="1"/>
  <c r="I34" i="1" s="1"/>
  <c r="J47" i="1"/>
  <c r="K40" i="1"/>
  <c r="J40" i="1"/>
  <c r="J34" i="1"/>
  <c r="K34" i="1"/>
  <c r="J7" i="1"/>
  <c r="J6" i="1" s="1"/>
  <c r="J5" i="1" s="1"/>
  <c r="J4" i="1" s="1"/>
  <c r="J3" i="1" s="1"/>
  <c r="K7" i="1"/>
  <c r="K6" i="1" s="1"/>
  <c r="K5" i="1" s="1"/>
  <c r="K4" i="1" s="1"/>
  <c r="K3" i="1" s="1"/>
  <c r="I7" i="1"/>
  <c r="I6" i="1" s="1"/>
  <c r="I5" i="1" s="1"/>
  <c r="I4" i="1" s="1"/>
  <c r="I3" i="1" s="1"/>
  <c r="J116" i="1" l="1"/>
  <c r="J105" i="1" s="1"/>
  <c r="I105" i="1"/>
  <c r="J33" i="1"/>
  <c r="J20" i="1" s="1"/>
  <c r="I33" i="1"/>
  <c r="I20" i="1" s="1"/>
  <c r="K33" i="1"/>
  <c r="K20" i="1" s="1"/>
</calcChain>
</file>

<file path=xl/sharedStrings.xml><?xml version="1.0" encoding="utf-8"?>
<sst xmlns="http://schemas.openxmlformats.org/spreadsheetml/2006/main" count="406" uniqueCount="279">
  <si>
    <t>Prih/Odh</t>
  </si>
  <si>
    <t>PU</t>
  </si>
  <si>
    <t>PK</t>
  </si>
  <si>
    <t>NRP</t>
  </si>
  <si>
    <t>Konto</t>
  </si>
  <si>
    <t>Opis</t>
  </si>
  <si>
    <t>Začetek-konec NRP</t>
  </si>
  <si>
    <t>Izhodiščna vrednost</t>
  </si>
  <si>
    <t xml:space="preserve"> </t>
  </si>
  <si>
    <t>PRIHODKI</t>
  </si>
  <si>
    <t>.</t>
  </si>
  <si>
    <t>OB186-16-0003</t>
  </si>
  <si>
    <t>Mala barja- MARJA</t>
  </si>
  <si>
    <t>01.01.2017 - 31.12.2023</t>
  </si>
  <si>
    <t>740301</t>
  </si>
  <si>
    <t>Prejeta sredstva iz javnih skladov za investicije</t>
  </si>
  <si>
    <t>OB186-16-0013</t>
  </si>
  <si>
    <t>Zgodbe naših mokrišč (LAS)</t>
  </si>
  <si>
    <t>01.01.2017 - 31.12.2021</t>
  </si>
  <si>
    <t>740001</t>
  </si>
  <si>
    <t>Prejeta sredstva iz državnega proračuna za investicije</t>
  </si>
  <si>
    <t>741101</t>
  </si>
  <si>
    <t>Prejeta sredstva iz državnega proračuna iz sredstev proračuna Evropske unije za izvajanje skupne kmetijske in ribiške politike za obdobje 2014 - 2020</t>
  </si>
  <si>
    <t>OB186-19-0005</t>
  </si>
  <si>
    <t>Ureditev starega vaškega jedra ob cerkvi sv. Flori</t>
  </si>
  <si>
    <t>01.01.2019 - 31.12.2021</t>
  </si>
  <si>
    <t>OB186-21-0004</t>
  </si>
  <si>
    <t>Panorama app petih občin (LAS)</t>
  </si>
  <si>
    <t>01.01.2021 - 31.12.2021</t>
  </si>
  <si>
    <t>ODHODKI</t>
  </si>
  <si>
    <t>0001</t>
  </si>
  <si>
    <t>Občinski svet</t>
  </si>
  <si>
    <t>01</t>
  </si>
  <si>
    <t>POLITIČNI SISTEM</t>
  </si>
  <si>
    <t>0101</t>
  </si>
  <si>
    <t>Politični sistem</t>
  </si>
  <si>
    <t>01019001</t>
  </si>
  <si>
    <t>Dejavnost občinskega sveta</t>
  </si>
  <si>
    <t>OB186-21-0010</t>
  </si>
  <si>
    <t>Oprema in inventar za potrebe OT 2022 in 2023</t>
  </si>
  <si>
    <t>01.01.2022 - 31.12.2023</t>
  </si>
  <si>
    <t>420299</t>
  </si>
  <si>
    <t>Nakup druge opreme in napeljav</t>
  </si>
  <si>
    <t>0002</t>
  </si>
  <si>
    <t>Župan</t>
  </si>
  <si>
    <t>01019003</t>
  </si>
  <si>
    <t>Dejavnost župana in podžupanov</t>
  </si>
  <si>
    <t>0004</t>
  </si>
  <si>
    <t>Občinska uprava</t>
  </si>
  <si>
    <t>04</t>
  </si>
  <si>
    <t>SKUPNE ADMINISTRATIVNE SLUŽBE IN SPLOŠNE JAVNE STORITVE</t>
  </si>
  <si>
    <t>0402</t>
  </si>
  <si>
    <t>Informatizacija uprave</t>
  </si>
  <si>
    <t>04029001</t>
  </si>
  <si>
    <t>Informacijska infrastruktura</t>
  </si>
  <si>
    <t>420202</t>
  </si>
  <si>
    <t>Nakup strojne računalniške opreme</t>
  </si>
  <si>
    <t>420500</t>
  </si>
  <si>
    <t>Investicijsko vzdrževanje in izboljšave</t>
  </si>
  <si>
    <t>0403</t>
  </si>
  <si>
    <t>Druge skupne administrativne službe</t>
  </si>
  <si>
    <t>04039001</t>
  </si>
  <si>
    <t>Obveščanje domače in tuje javnosti</t>
  </si>
  <si>
    <t>OB186-10-0002</t>
  </si>
  <si>
    <t>Investicije v telekomunikacijsko in drugo infrastrukturo</t>
  </si>
  <si>
    <t>01.01.2018 - 31.12.2025</t>
  </si>
  <si>
    <t>402510</t>
  </si>
  <si>
    <t>Tekoče vzdrževanje komunikacijske opreme</t>
  </si>
  <si>
    <t>420238</t>
  </si>
  <si>
    <t>Nakup telekomunikacijske opreme</t>
  </si>
  <si>
    <t>04039003</t>
  </si>
  <si>
    <t>Razpolaganje in upravljanje z občinskim premoženjem</t>
  </si>
  <si>
    <t>OB186-17-0016</t>
  </si>
  <si>
    <t>DSO- investicijsko vzdrževalna dela</t>
  </si>
  <si>
    <t>01.01.2018 - 31.12.2023</t>
  </si>
  <si>
    <t>OB186-22-0001</t>
  </si>
  <si>
    <t>DZiR- investicijsko vzdrževanje</t>
  </si>
  <si>
    <t>01.01.2022 - 31.12.2022</t>
  </si>
  <si>
    <t>402099</t>
  </si>
  <si>
    <t>Drugi splošni material in storitve</t>
  </si>
  <si>
    <t>420234</t>
  </si>
  <si>
    <t>Nakup opreme za proizvodnjo energije</t>
  </si>
  <si>
    <t>07</t>
  </si>
  <si>
    <t>OBRAMBA IN UKREPI OB IZREDNIH DOGODKIH</t>
  </si>
  <si>
    <t>0703</t>
  </si>
  <si>
    <t>Varstvo pred naravnimi in drugimi nesrečami</t>
  </si>
  <si>
    <t>07039001</t>
  </si>
  <si>
    <t>Pripravljenost sistema za zaščito, reševanje in pomoč</t>
  </si>
  <si>
    <t>OB186-21-0014</t>
  </si>
  <si>
    <t>Tehnično reševalna oprema in osebna oprema za CZ (2022,2023)</t>
  </si>
  <si>
    <t>402100</t>
  </si>
  <si>
    <t>Uniforme in službena obleka</t>
  </si>
  <si>
    <t>431500</t>
  </si>
  <si>
    <t>Investicijski transferi drugim izvajalcem javnih služb, ki niso posredni proračunski uporabniki</t>
  </si>
  <si>
    <t>07039002</t>
  </si>
  <si>
    <t>Delovanje sistema za zaščito, reševanje in pomoč</t>
  </si>
  <si>
    <t>OB186-19-0019</t>
  </si>
  <si>
    <t>Vozila in gasilska ZiR oprema PGD Trzin za leto 2021-2023</t>
  </si>
  <si>
    <t>01.01.2021 - 31.12.2023</t>
  </si>
  <si>
    <t>OB186-21-0013</t>
  </si>
  <si>
    <t>Osebna in skupna zaščitna oprema PGD Trzin 2022,2023</t>
  </si>
  <si>
    <t>12</t>
  </si>
  <si>
    <t>PRIDOBIVANJE IN DISTRIBUCIJA ENERGETSKIH SUROVIN</t>
  </si>
  <si>
    <t>1202</t>
  </si>
  <si>
    <t>Urejanje, nadzor in oskrba na področju proizvodnje in distribucije električne energije</t>
  </si>
  <si>
    <t>12029001</t>
  </si>
  <si>
    <t>Oskrba z električno energijo</t>
  </si>
  <si>
    <t>OB186-17-0002</t>
  </si>
  <si>
    <t>Polnilne postaje za električna vozila</t>
  </si>
  <si>
    <t>402503</t>
  </si>
  <si>
    <t>Tekoče vzdrževanje drugih objektov</t>
  </si>
  <si>
    <t>13</t>
  </si>
  <si>
    <t>PROMET, PROMETNA INFRASTRUKTURA IN KOMUNIKACIJE</t>
  </si>
  <si>
    <t>1302</t>
  </si>
  <si>
    <t>Cestni promet in infrastruktura</t>
  </si>
  <si>
    <t>13029002</t>
  </si>
  <si>
    <t>Investicijsko vzdrževanje in gradnja občinskih cest</t>
  </si>
  <si>
    <t>OB186-18-0003</t>
  </si>
  <si>
    <t>Regionalna kolesarska povezava Kamnik- Mengeš-Trzin- Ljubljana</t>
  </si>
  <si>
    <t>420401</t>
  </si>
  <si>
    <t>Novogradnje</t>
  </si>
  <si>
    <t>420801</t>
  </si>
  <si>
    <t>Investicijski nadzor</t>
  </si>
  <si>
    <t>420804</t>
  </si>
  <si>
    <t>Načrti in druga projektna dokumentacija</t>
  </si>
  <si>
    <t>13029004</t>
  </si>
  <si>
    <t>Cestna razsvetljava</t>
  </si>
  <si>
    <t>OB186-15-0004</t>
  </si>
  <si>
    <t>Vzdrževanje cestne razsvetljave ter svetlobnih signalnih naprav</t>
  </si>
  <si>
    <t>01.01.2015 - 31.12.2021</t>
  </si>
  <si>
    <t>14</t>
  </si>
  <si>
    <t>GOSPODARSTVO</t>
  </si>
  <si>
    <t>1403</t>
  </si>
  <si>
    <t>Promocija Slovenije, razvoj turizma in gostinstva</t>
  </si>
  <si>
    <t>14039002</t>
  </si>
  <si>
    <t>Spodbujanje razvoja turizma in gostinstva</t>
  </si>
  <si>
    <t>OB186-21-0003</t>
  </si>
  <si>
    <t>Zgodovinske poti Trzin (LAS)</t>
  </si>
  <si>
    <t>15</t>
  </si>
  <si>
    <t>VAROVANJE OKOLJA IN NARAVNE DEDIŠČINE</t>
  </si>
  <si>
    <t>1502</t>
  </si>
  <si>
    <t>Zmanjševanje onesnaženja, kontrola in nadzor</t>
  </si>
  <si>
    <t>15029001</t>
  </si>
  <si>
    <t>Zbiranje in ravnanje z odpadki</t>
  </si>
  <si>
    <t>OB186-15-0009</t>
  </si>
  <si>
    <t>Javna higiena (CRO)</t>
  </si>
  <si>
    <t>01.01.2015 - 31.12.2023</t>
  </si>
  <si>
    <t>420802</t>
  </si>
  <si>
    <t>Investicijski inženiring</t>
  </si>
  <si>
    <t>15029002</t>
  </si>
  <si>
    <t>Ravnanje z odpadno vodo</t>
  </si>
  <si>
    <t>OB186-19-0011</t>
  </si>
  <si>
    <t>Telemetrija in varovanje objektov</t>
  </si>
  <si>
    <t>01.01.2020 - 31.12.2022</t>
  </si>
  <si>
    <t>1505</t>
  </si>
  <si>
    <t>Pomoč in podpora ohranjanju narave</t>
  </si>
  <si>
    <t>15059001</t>
  </si>
  <si>
    <t>Ohranjanje biotske raznovrstnosti in varstvo naravnih vrednot</t>
  </si>
  <si>
    <t>402934</t>
  </si>
  <si>
    <t>Plačila storitev Finančni upravi RS</t>
  </si>
  <si>
    <t>420899</t>
  </si>
  <si>
    <t>Plačila drugih storitev in dokumentacije</t>
  </si>
  <si>
    <t>1506</t>
  </si>
  <si>
    <t>Splošne okoljevarstvene storitve</t>
  </si>
  <si>
    <t>15069001</t>
  </si>
  <si>
    <t>Informacijski sistem varstva okolja in narave</t>
  </si>
  <si>
    <t>OB186-21-0001</t>
  </si>
  <si>
    <t>Projekt vzpostavljanja pametnih mest in skupnosti</t>
  </si>
  <si>
    <t>16</t>
  </si>
  <si>
    <t>PROSTORSKO PLANIRANJE IN STANOVANJSKO KOMUNALNA DEJAVNOST</t>
  </si>
  <si>
    <t>1602</t>
  </si>
  <si>
    <t>Prostorsko in podeželsko planiranje in administracija</t>
  </si>
  <si>
    <t>16029003</t>
  </si>
  <si>
    <t>Prostorsko načrtovanje</t>
  </si>
  <si>
    <t>OB186-14-0007</t>
  </si>
  <si>
    <t>OPN (spremembe in dopolnitev) ter OPPN</t>
  </si>
  <si>
    <t>01.01.2014 - 31.12.2023</t>
  </si>
  <si>
    <t>420800</t>
  </si>
  <si>
    <t>Študija o izvedljivosti projekta</t>
  </si>
  <si>
    <t>OB186-18-0002</t>
  </si>
  <si>
    <t>RPN obvoznica</t>
  </si>
  <si>
    <t>01.01.2018 - 31.12.2021</t>
  </si>
  <si>
    <t>OB186-19-0002</t>
  </si>
  <si>
    <t>OPPN NT 4/1 Peske</t>
  </si>
  <si>
    <t>01.01.2018 - 31.12.2019</t>
  </si>
  <si>
    <t>1603</t>
  </si>
  <si>
    <t>Komunalna dejavnost</t>
  </si>
  <si>
    <t>16039001</t>
  </si>
  <si>
    <t>Oskrba z vodo</t>
  </si>
  <si>
    <t>OB186-19-0014</t>
  </si>
  <si>
    <t>Zamenjava strojne, elektro in krmilne opreme na vo</t>
  </si>
  <si>
    <t>OB186-21-0015</t>
  </si>
  <si>
    <t>Obnova vodovoda in kanalizacije na Ulici pod gozdom</t>
  </si>
  <si>
    <t>OB186-21-0016</t>
  </si>
  <si>
    <t>Obnova/ukinitev vodovoda v OIC Trzin (Blatnica, Motnica)</t>
  </si>
  <si>
    <t>16039003</t>
  </si>
  <si>
    <t>Objekti za rekreacijo</t>
  </si>
  <si>
    <t>OB186-18-0005</t>
  </si>
  <si>
    <t>Nogometno igrišče</t>
  </si>
  <si>
    <t>01.01.2019 - 31.12.2020</t>
  </si>
  <si>
    <t>OB186-19-0023</t>
  </si>
  <si>
    <t>Večnamenska dvorana</t>
  </si>
  <si>
    <t>01.01.2020 - 31.12.2023</t>
  </si>
  <si>
    <t>420241</t>
  </si>
  <si>
    <t>Nakup opreme telovadnic in športnih objektov</t>
  </si>
  <si>
    <t>1606</t>
  </si>
  <si>
    <t>Upravljanje in razpolaganje z zemljišči (javno dobro, kmetijska, gozdna in stavbna zemljišča)</t>
  </si>
  <si>
    <t>16069002</t>
  </si>
  <si>
    <t>Nakup zemljišč</t>
  </si>
  <si>
    <t>OB186-21-0018</t>
  </si>
  <si>
    <t>Nakupi zemljišč in nepremičnin za leto 2022, 2023</t>
  </si>
  <si>
    <t>420600</t>
  </si>
  <si>
    <t>17</t>
  </si>
  <si>
    <t>ZDRAVSTVENO VARSTVO</t>
  </si>
  <si>
    <t>1702</t>
  </si>
  <si>
    <t>Primarno zdravstvo</t>
  </si>
  <si>
    <t>17029001</t>
  </si>
  <si>
    <t>Dejavnost zdravstvenih domov</t>
  </si>
  <si>
    <t>OB186-20-0001</t>
  </si>
  <si>
    <t>Izgradnja prizidka ZD Domžale</t>
  </si>
  <si>
    <t>01.01.2020 - 31.12.2024</t>
  </si>
  <si>
    <t>OB186-21-0011</t>
  </si>
  <si>
    <t>Investicije - ZD Domžale in Ambulanta (2022,2023)</t>
  </si>
  <si>
    <t>432300</t>
  </si>
  <si>
    <t>Investicijski transferi javnim zavodom</t>
  </si>
  <si>
    <t>18</t>
  </si>
  <si>
    <t>KULTURA, ŠPORT IN NEVLADNE ORGANIZACIJE</t>
  </si>
  <si>
    <t>1802</t>
  </si>
  <si>
    <t>Ohranjanje kulturne dediščine</t>
  </si>
  <si>
    <t>18029001</t>
  </si>
  <si>
    <t>Nepremična kulturna dediščina</t>
  </si>
  <si>
    <t>OB186-21-0002</t>
  </si>
  <si>
    <t>Virtualni center Ivana Hribarja (LAS)</t>
  </si>
  <si>
    <t>19</t>
  </si>
  <si>
    <t>IZOBRAŽEVANJE</t>
  </si>
  <si>
    <t>1902</t>
  </si>
  <si>
    <t>Varstvo in vzgoja predšolskih otrok</t>
  </si>
  <si>
    <t>19029001</t>
  </si>
  <si>
    <t>Vrtci</t>
  </si>
  <si>
    <t>OB186-21-0012</t>
  </si>
  <si>
    <t>Vrtec (oprema in vzdrževanje) za leto 2022 in 2023</t>
  </si>
  <si>
    <t>19029002</t>
  </si>
  <si>
    <t>Druge oblike varstva in vzgoje otrok</t>
  </si>
  <si>
    <t>OB186-15-0033</t>
  </si>
  <si>
    <t>Otroška igrišča</t>
  </si>
  <si>
    <t>01.01.2016 - 31.12.2023</t>
  </si>
  <si>
    <t>420402</t>
  </si>
  <si>
    <t>Rekonstrukcije in adaptacije</t>
  </si>
  <si>
    <t>1903</t>
  </si>
  <si>
    <t>Primarno in sekundarno izobraževanje</t>
  </si>
  <si>
    <t>19039001</t>
  </si>
  <si>
    <t>Osnovno šolstvo</t>
  </si>
  <si>
    <t>OB186-21-0007</t>
  </si>
  <si>
    <t>Vzdrževanje OŠ Trzin za leto 2022 in 2023</t>
  </si>
  <si>
    <t>OB186-21-0008</t>
  </si>
  <si>
    <t>Oprema OŠ za leto 2022 in 2023</t>
  </si>
  <si>
    <t>OB186-21-0009</t>
  </si>
  <si>
    <t>Investicijsko vzdrževanje in oprema OŠ Roje  za leto 2022 in 2023</t>
  </si>
  <si>
    <t>0006</t>
  </si>
  <si>
    <t>Medobčinski inšpektorat</t>
  </si>
  <si>
    <t>06</t>
  </si>
  <si>
    <t>LOKALNA SAMOUPRAVA</t>
  </si>
  <si>
    <t>0602</t>
  </si>
  <si>
    <t>Sofinanciranje dejavnosti občin, ožjih delov občin in zvez občin</t>
  </si>
  <si>
    <t>06029002</t>
  </si>
  <si>
    <t>Delovanje zvez občin</t>
  </si>
  <si>
    <t>OB186-21-0006</t>
  </si>
  <si>
    <t>Nakup opreme MIR za leto 2022 in 2023</t>
  </si>
  <si>
    <t>420200</t>
  </si>
  <si>
    <t>Nakup pisarniškega pohištva</t>
  </si>
  <si>
    <t>420204</t>
  </si>
  <si>
    <t>Nakup drugega pohištva</t>
  </si>
  <si>
    <t>420225</t>
  </si>
  <si>
    <t>Nakup opreme za nadzor prometa in napeljav</t>
  </si>
  <si>
    <t>420703</t>
  </si>
  <si>
    <t>Nakup licenčne programske opreme</t>
  </si>
  <si>
    <t>Sprejeti pror.</t>
  </si>
  <si>
    <t>Veljavni pror.</t>
  </si>
  <si>
    <t>Realizacija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</si>
</sst>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FF0000"/>
      <name val="Arial Narrow"/>
      <family val="2"/>
      <charset val="238"/>
    </font>
    <font>
      <b/>
      <sz val="9"/>
      <color rgb="FF008040"/>
      <name val="Arial Narrow"/>
      <family val="2"/>
      <charset val="238"/>
    </font>
    <font>
      <sz val="8"/>
      <color rgb="FF008040"/>
      <name val="Arial Narrow"/>
      <family val="2"/>
      <charset val="238"/>
    </font>
    <font>
      <b/>
      <sz val="9"/>
      <color rgb="FF0000FF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49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49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49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49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pane ySplit="2" topLeftCell="A165" activePane="bottomLeft" state="frozen"/>
      <selection pane="bottomLeft" activeCell="N89" sqref="N89"/>
    </sheetView>
  </sheetViews>
  <sheetFormatPr defaultRowHeight="15" x14ac:dyDescent="0.25"/>
  <cols>
    <col min="1" max="1" width="6.42578125" customWidth="1"/>
    <col min="2" max="2" width="4.42578125" bestFit="1" customWidth="1"/>
    <col min="3" max="3" width="6.7109375" bestFit="1" customWidth="1"/>
    <col min="4" max="4" width="10.42578125" bestFit="1" customWidth="1"/>
    <col min="5" max="5" width="6.28515625" bestFit="1" customWidth="1"/>
    <col min="6" max="6" width="46.7109375" customWidth="1"/>
    <col min="7" max="7" width="16.5703125" customWidth="1"/>
    <col min="8" max="8" width="11.85546875" customWidth="1"/>
    <col min="9" max="9" width="10.7109375" customWidth="1"/>
    <col min="10" max="10" width="9.7109375" customWidth="1"/>
    <col min="11" max="11" width="15.42578125" bestFit="1" customWidth="1"/>
  </cols>
  <sheetData>
    <row r="1" spans="1:11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7" t="s">
        <v>7</v>
      </c>
      <c r="I1" s="17" t="s">
        <v>276</v>
      </c>
      <c r="J1" s="17" t="s">
        <v>277</v>
      </c>
      <c r="K1" s="18" t="s">
        <v>278</v>
      </c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</row>
    <row r="3" spans="1:11" x14ac:dyDescent="0.25">
      <c r="A3" s="2" t="s">
        <v>8</v>
      </c>
      <c r="B3" s="3"/>
      <c r="C3" s="3"/>
      <c r="D3" s="3"/>
      <c r="E3" s="3"/>
      <c r="F3" s="2" t="s">
        <v>9</v>
      </c>
      <c r="G3" s="2"/>
      <c r="H3" s="3"/>
      <c r="I3" s="4">
        <f>+I4</f>
        <v>0</v>
      </c>
      <c r="J3" s="4">
        <f>+J4</f>
        <v>0</v>
      </c>
      <c r="K3" s="4">
        <f>+K4</f>
        <v>179463.38</v>
      </c>
    </row>
    <row r="4" spans="1:11" x14ac:dyDescent="0.25">
      <c r="A4" s="3"/>
      <c r="B4" s="2" t="s">
        <v>10</v>
      </c>
      <c r="C4" s="3"/>
      <c r="D4" s="3"/>
      <c r="E4" s="3"/>
      <c r="F4" s="2"/>
      <c r="G4" s="2"/>
      <c r="H4" s="3"/>
      <c r="I4" s="4">
        <f>+I5</f>
        <v>0</v>
      </c>
      <c r="J4" s="4">
        <f>+J5</f>
        <v>0</v>
      </c>
      <c r="K4" s="4">
        <f>+K5</f>
        <v>179463.38</v>
      </c>
    </row>
    <row r="5" spans="1:11" x14ac:dyDescent="0.25">
      <c r="A5" s="3"/>
      <c r="B5" s="3"/>
      <c r="C5" s="2" t="s">
        <v>10</v>
      </c>
      <c r="D5" s="3"/>
      <c r="E5" s="3"/>
      <c r="F5" s="2"/>
      <c r="G5" s="2"/>
      <c r="H5" s="3"/>
      <c r="I5" s="4">
        <f>+I6</f>
        <v>0</v>
      </c>
      <c r="J5" s="4">
        <f>+J6</f>
        <v>0</v>
      </c>
      <c r="K5" s="4">
        <f>+K6</f>
        <v>179463.38</v>
      </c>
    </row>
    <row r="6" spans="1:11" x14ac:dyDescent="0.25">
      <c r="A6" s="5"/>
      <c r="B6" s="5"/>
      <c r="C6" s="6" t="s">
        <v>10</v>
      </c>
      <c r="D6" s="5"/>
      <c r="E6" s="5"/>
      <c r="F6" s="6"/>
      <c r="G6" s="6"/>
      <c r="H6" s="5"/>
      <c r="I6" s="7">
        <f>+I7</f>
        <v>0</v>
      </c>
      <c r="J6" s="7">
        <f>+J7</f>
        <v>0</v>
      </c>
      <c r="K6" s="7">
        <f>+K7</f>
        <v>179463.38</v>
      </c>
    </row>
    <row r="7" spans="1:11" x14ac:dyDescent="0.25">
      <c r="A7" s="8"/>
      <c r="B7" s="8"/>
      <c r="C7" s="9" t="s">
        <v>10</v>
      </c>
      <c r="D7" s="8"/>
      <c r="E7" s="8"/>
      <c r="F7" s="9"/>
      <c r="G7" s="9"/>
      <c r="H7" s="8"/>
      <c r="I7" s="10">
        <f>+I8+I10+I13+I17</f>
        <v>0</v>
      </c>
      <c r="J7" s="10">
        <f>+J8+J10+J13+J17</f>
        <v>0</v>
      </c>
      <c r="K7" s="10">
        <f>+K8+K10+K13+K17</f>
        <v>179463.38</v>
      </c>
    </row>
    <row r="8" spans="1:11" x14ac:dyDescent="0.25">
      <c r="A8" s="11"/>
      <c r="B8" s="11"/>
      <c r="C8" s="11"/>
      <c r="D8" s="12" t="s">
        <v>11</v>
      </c>
      <c r="E8" s="11"/>
      <c r="F8" s="12" t="s">
        <v>12</v>
      </c>
      <c r="G8" s="12" t="s">
        <v>13</v>
      </c>
      <c r="H8" s="13">
        <v>241361.12</v>
      </c>
      <c r="I8" s="13">
        <f>+I9</f>
        <v>0</v>
      </c>
      <c r="J8" s="13">
        <f>+J9</f>
        <v>0</v>
      </c>
      <c r="K8" s="13">
        <f>+K9</f>
        <v>31944.7</v>
      </c>
    </row>
    <row r="9" spans="1:11" x14ac:dyDescent="0.25">
      <c r="A9" s="14"/>
      <c r="B9" s="14"/>
      <c r="C9" s="14"/>
      <c r="D9" s="14"/>
      <c r="E9" s="15" t="s">
        <v>14</v>
      </c>
      <c r="F9" s="15" t="s">
        <v>15</v>
      </c>
      <c r="G9" s="15"/>
      <c r="H9" s="14"/>
      <c r="I9" s="16">
        <v>0</v>
      </c>
      <c r="J9" s="16">
        <v>0</v>
      </c>
      <c r="K9" s="16">
        <v>31944.7</v>
      </c>
    </row>
    <row r="10" spans="1:11" x14ac:dyDescent="0.25">
      <c r="A10" s="11"/>
      <c r="B10" s="11"/>
      <c r="C10" s="11"/>
      <c r="D10" s="12" t="s">
        <v>16</v>
      </c>
      <c r="E10" s="11"/>
      <c r="F10" s="12" t="s">
        <v>17</v>
      </c>
      <c r="G10" s="12" t="s">
        <v>18</v>
      </c>
      <c r="H10" s="13">
        <v>29710.78</v>
      </c>
      <c r="I10" s="13">
        <f>+I11+I12</f>
        <v>0</v>
      </c>
      <c r="J10" s="13">
        <f>+J11+J12</f>
        <v>0</v>
      </c>
      <c r="K10" s="13">
        <f>+K11+K12</f>
        <v>9819.4399999999987</v>
      </c>
    </row>
    <row r="11" spans="1:11" x14ac:dyDescent="0.25">
      <c r="A11" s="14"/>
      <c r="B11" s="14"/>
      <c r="C11" s="14"/>
      <c r="D11" s="14"/>
      <c r="E11" s="15" t="s">
        <v>19</v>
      </c>
      <c r="F11" s="15" t="s">
        <v>20</v>
      </c>
      <c r="G11" s="15"/>
      <c r="H11" s="14"/>
      <c r="I11" s="16">
        <v>0</v>
      </c>
      <c r="J11" s="16">
        <v>0</v>
      </c>
      <c r="K11" s="16">
        <v>704.05</v>
      </c>
    </row>
    <row r="12" spans="1:11" x14ac:dyDescent="0.25">
      <c r="A12" s="14"/>
      <c r="B12" s="14"/>
      <c r="C12" s="14"/>
      <c r="D12" s="14"/>
      <c r="E12" s="15" t="s">
        <v>21</v>
      </c>
      <c r="F12" s="15" t="s">
        <v>22</v>
      </c>
      <c r="G12" s="15"/>
      <c r="H12" s="14"/>
      <c r="I12" s="16">
        <v>0</v>
      </c>
      <c r="J12" s="16">
        <v>0</v>
      </c>
      <c r="K12" s="16">
        <v>9115.39</v>
      </c>
    </row>
    <row r="13" spans="1:11" x14ac:dyDescent="0.25">
      <c r="A13" s="11"/>
      <c r="B13" s="11"/>
      <c r="C13" s="11"/>
      <c r="D13" s="12" t="s">
        <v>23</v>
      </c>
      <c r="E13" s="11"/>
      <c r="F13" s="12" t="s">
        <v>24</v>
      </c>
      <c r="G13" s="12" t="s">
        <v>25</v>
      </c>
      <c r="H13" s="13">
        <v>286626.02</v>
      </c>
      <c r="I13" s="13">
        <f>+I14+I15+I16</f>
        <v>0</v>
      </c>
      <c r="J13" s="13">
        <f>+J14+J15+J16</f>
        <v>0</v>
      </c>
      <c r="K13" s="13">
        <f>+K14+K15+K16</f>
        <v>129978.67</v>
      </c>
    </row>
    <row r="14" spans="1:11" x14ac:dyDescent="0.25">
      <c r="A14" s="14"/>
      <c r="B14" s="14"/>
      <c r="C14" s="14"/>
      <c r="D14" s="14"/>
      <c r="E14" s="15" t="s">
        <v>19</v>
      </c>
      <c r="F14" s="15" t="s">
        <v>20</v>
      </c>
      <c r="G14" s="15"/>
      <c r="H14" s="14"/>
      <c r="I14" s="16">
        <v>0</v>
      </c>
      <c r="J14" s="16">
        <v>0</v>
      </c>
      <c r="K14" s="16">
        <v>19999.95</v>
      </c>
    </row>
    <row r="15" spans="1:11" x14ac:dyDescent="0.25">
      <c r="A15" s="14"/>
      <c r="B15" s="14"/>
      <c r="C15" s="14"/>
      <c r="D15" s="14"/>
      <c r="E15" s="15" t="s">
        <v>14</v>
      </c>
      <c r="F15" s="15" t="s">
        <v>15</v>
      </c>
      <c r="G15" s="15"/>
      <c r="H15" s="14"/>
      <c r="I15" s="16">
        <v>0</v>
      </c>
      <c r="J15" s="16">
        <v>0</v>
      </c>
      <c r="K15" s="16">
        <v>29978.92</v>
      </c>
    </row>
    <row r="16" spans="1:11" x14ac:dyDescent="0.25">
      <c r="A16" s="14"/>
      <c r="B16" s="14"/>
      <c r="C16" s="14"/>
      <c r="D16" s="14"/>
      <c r="E16" s="15" t="s">
        <v>21</v>
      </c>
      <c r="F16" s="15" t="s">
        <v>22</v>
      </c>
      <c r="G16" s="15"/>
      <c r="H16" s="14"/>
      <c r="I16" s="16">
        <v>0</v>
      </c>
      <c r="J16" s="16">
        <v>0</v>
      </c>
      <c r="K16" s="16">
        <v>79999.8</v>
      </c>
    </row>
    <row r="17" spans="1:11" x14ac:dyDescent="0.25">
      <c r="A17" s="11"/>
      <c r="B17" s="11"/>
      <c r="C17" s="11"/>
      <c r="D17" s="12" t="s">
        <v>26</v>
      </c>
      <c r="E17" s="11"/>
      <c r="F17" s="12" t="s">
        <v>27</v>
      </c>
      <c r="G17" s="12" t="s">
        <v>28</v>
      </c>
      <c r="H17" s="13">
        <v>13000</v>
      </c>
      <c r="I17" s="13">
        <f>+I18+I19</f>
        <v>0</v>
      </c>
      <c r="J17" s="13">
        <f>+J18+J19</f>
        <v>0</v>
      </c>
      <c r="K17" s="13">
        <f>+K18+K19</f>
        <v>7720.57</v>
      </c>
    </row>
    <row r="18" spans="1:11" x14ac:dyDescent="0.25">
      <c r="A18" s="14"/>
      <c r="B18" s="14"/>
      <c r="C18" s="14"/>
      <c r="D18" s="14"/>
      <c r="E18" s="15" t="s">
        <v>19</v>
      </c>
      <c r="F18" s="15" t="s">
        <v>20</v>
      </c>
      <c r="G18" s="15"/>
      <c r="H18" s="14"/>
      <c r="I18" s="16">
        <v>0</v>
      </c>
      <c r="J18" s="16">
        <v>0</v>
      </c>
      <c r="K18" s="16">
        <v>1544.11</v>
      </c>
    </row>
    <row r="19" spans="1:11" x14ac:dyDescent="0.25">
      <c r="A19" s="14"/>
      <c r="B19" s="14"/>
      <c r="C19" s="14"/>
      <c r="D19" s="14"/>
      <c r="E19" s="15" t="s">
        <v>21</v>
      </c>
      <c r="F19" s="15" t="s">
        <v>22</v>
      </c>
      <c r="G19" s="15"/>
      <c r="H19" s="14"/>
      <c r="I19" s="16">
        <v>0</v>
      </c>
      <c r="J19" s="16">
        <v>0</v>
      </c>
      <c r="K19" s="16">
        <v>6176.46</v>
      </c>
    </row>
    <row r="20" spans="1:11" x14ac:dyDescent="0.25">
      <c r="A20" s="2" t="s">
        <v>8</v>
      </c>
      <c r="B20" s="3"/>
      <c r="C20" s="3"/>
      <c r="D20" s="3"/>
      <c r="E20" s="3"/>
      <c r="F20" s="2" t="s">
        <v>29</v>
      </c>
      <c r="G20" s="2"/>
      <c r="H20" s="3"/>
      <c r="I20" s="4">
        <f>+I21+I27+I33+I170</f>
        <v>3869773.2700000005</v>
      </c>
      <c r="J20" s="4">
        <f>+J21+J27+J33+J170</f>
        <v>3886878.7</v>
      </c>
      <c r="K20" s="4">
        <f>+K21+K27+K33+K170</f>
        <v>324324.53000000009</v>
      </c>
    </row>
    <row r="21" spans="1:11" x14ac:dyDescent="0.25">
      <c r="A21" s="3"/>
      <c r="B21" s="2" t="s">
        <v>30</v>
      </c>
      <c r="C21" s="3"/>
      <c r="D21" s="3"/>
      <c r="E21" s="3"/>
      <c r="F21" s="2" t="s">
        <v>31</v>
      </c>
      <c r="G21" s="2"/>
      <c r="H21" s="3"/>
      <c r="I21" s="4">
        <f>+I22</f>
        <v>1200</v>
      </c>
      <c r="J21" s="4">
        <f>+J22</f>
        <v>1200</v>
      </c>
      <c r="K21" s="4">
        <f>+K22</f>
        <v>1188.77</v>
      </c>
    </row>
    <row r="22" spans="1:11" x14ac:dyDescent="0.25">
      <c r="A22" s="3"/>
      <c r="B22" s="3"/>
      <c r="C22" s="2" t="s">
        <v>32</v>
      </c>
      <c r="D22" s="3"/>
      <c r="E22" s="3"/>
      <c r="F22" s="2" t="s">
        <v>33</v>
      </c>
      <c r="G22" s="2"/>
      <c r="H22" s="3"/>
      <c r="I22" s="4">
        <f>+I23</f>
        <v>1200</v>
      </c>
      <c r="J22" s="4">
        <f>+J23</f>
        <v>1200</v>
      </c>
      <c r="K22" s="4">
        <f>+K23</f>
        <v>1188.77</v>
      </c>
    </row>
    <row r="23" spans="1:11" x14ac:dyDescent="0.25">
      <c r="A23" s="5"/>
      <c r="B23" s="5"/>
      <c r="C23" s="6" t="s">
        <v>34</v>
      </c>
      <c r="D23" s="5"/>
      <c r="E23" s="5"/>
      <c r="F23" s="6" t="s">
        <v>35</v>
      </c>
      <c r="G23" s="6"/>
      <c r="H23" s="5"/>
      <c r="I23" s="7">
        <f>+I24</f>
        <v>1200</v>
      </c>
      <c r="J23" s="7">
        <f>+J24</f>
        <v>1200</v>
      </c>
      <c r="K23" s="7">
        <f>+K24</f>
        <v>1188.77</v>
      </c>
    </row>
    <row r="24" spans="1:11" x14ac:dyDescent="0.25">
      <c r="A24" s="8"/>
      <c r="B24" s="8"/>
      <c r="C24" s="9" t="s">
        <v>36</v>
      </c>
      <c r="D24" s="8"/>
      <c r="E24" s="8"/>
      <c r="F24" s="9" t="s">
        <v>37</v>
      </c>
      <c r="G24" s="9"/>
      <c r="H24" s="8"/>
      <c r="I24" s="10">
        <f>+I25</f>
        <v>1200</v>
      </c>
      <c r="J24" s="10">
        <f>+J25</f>
        <v>1200</v>
      </c>
      <c r="K24" s="10">
        <f>+K25</f>
        <v>1188.77</v>
      </c>
    </row>
    <row r="25" spans="1:11" x14ac:dyDescent="0.25">
      <c r="A25" s="11"/>
      <c r="B25" s="11"/>
      <c r="C25" s="11"/>
      <c r="D25" s="12" t="s">
        <v>38</v>
      </c>
      <c r="E25" s="11"/>
      <c r="F25" s="12" t="s">
        <v>39</v>
      </c>
      <c r="G25" s="12" t="s">
        <v>40</v>
      </c>
      <c r="H25" s="13">
        <v>26400</v>
      </c>
      <c r="I25" s="13">
        <f>+I26</f>
        <v>1200</v>
      </c>
      <c r="J25" s="13">
        <f>+J26</f>
        <v>1200</v>
      </c>
      <c r="K25" s="13">
        <f>+K26</f>
        <v>1188.77</v>
      </c>
    </row>
    <row r="26" spans="1:11" x14ac:dyDescent="0.25">
      <c r="A26" s="14"/>
      <c r="B26" s="14"/>
      <c r="C26" s="14"/>
      <c r="D26" s="14"/>
      <c r="E26" s="15" t="s">
        <v>41</v>
      </c>
      <c r="F26" s="15" t="s">
        <v>42</v>
      </c>
      <c r="G26" s="15"/>
      <c r="H26" s="14"/>
      <c r="I26" s="16">
        <v>1200</v>
      </c>
      <c r="J26" s="16">
        <v>1200</v>
      </c>
      <c r="K26" s="16">
        <v>1188.77</v>
      </c>
    </row>
    <row r="27" spans="1:11" x14ac:dyDescent="0.25">
      <c r="A27" s="3"/>
      <c r="B27" s="2" t="s">
        <v>43</v>
      </c>
      <c r="C27" s="3"/>
      <c r="D27" s="3"/>
      <c r="E27" s="3"/>
      <c r="F27" s="2" t="s">
        <v>44</v>
      </c>
      <c r="G27" s="2"/>
      <c r="H27" s="3"/>
      <c r="I27" s="4">
        <f>+I28</f>
        <v>700</v>
      </c>
      <c r="J27" s="4">
        <f>+J28</f>
        <v>700</v>
      </c>
      <c r="K27" s="4">
        <f>+K28</f>
        <v>0</v>
      </c>
    </row>
    <row r="28" spans="1:11" x14ac:dyDescent="0.25">
      <c r="A28" s="3"/>
      <c r="B28" s="3"/>
      <c r="C28" s="2" t="s">
        <v>32</v>
      </c>
      <c r="D28" s="3"/>
      <c r="E28" s="3"/>
      <c r="F28" s="2" t="s">
        <v>33</v>
      </c>
      <c r="G28" s="2"/>
      <c r="H28" s="3"/>
      <c r="I28" s="4">
        <f>+I29</f>
        <v>700</v>
      </c>
      <c r="J28" s="4">
        <f>+J29</f>
        <v>700</v>
      </c>
      <c r="K28" s="4">
        <f>+K29</f>
        <v>0</v>
      </c>
    </row>
    <row r="29" spans="1:11" x14ac:dyDescent="0.25">
      <c r="A29" s="5"/>
      <c r="B29" s="5"/>
      <c r="C29" s="6" t="s">
        <v>34</v>
      </c>
      <c r="D29" s="5"/>
      <c r="E29" s="5"/>
      <c r="F29" s="6" t="s">
        <v>35</v>
      </c>
      <c r="G29" s="6"/>
      <c r="H29" s="5"/>
      <c r="I29" s="7">
        <f>+I30</f>
        <v>700</v>
      </c>
      <c r="J29" s="7">
        <f>+J30</f>
        <v>700</v>
      </c>
      <c r="K29" s="7">
        <f>+K30</f>
        <v>0</v>
      </c>
    </row>
    <row r="30" spans="1:11" x14ac:dyDescent="0.25">
      <c r="A30" s="8"/>
      <c r="B30" s="8"/>
      <c r="C30" s="9" t="s">
        <v>45</v>
      </c>
      <c r="D30" s="8"/>
      <c r="E30" s="8"/>
      <c r="F30" s="9" t="s">
        <v>46</v>
      </c>
      <c r="G30" s="9"/>
      <c r="H30" s="8"/>
      <c r="I30" s="10">
        <f>+I31</f>
        <v>700</v>
      </c>
      <c r="J30" s="10">
        <f>+J31</f>
        <v>700</v>
      </c>
      <c r="K30" s="10">
        <f>+K31</f>
        <v>0</v>
      </c>
    </row>
    <row r="31" spans="1:11" x14ac:dyDescent="0.25">
      <c r="A31" s="11"/>
      <c r="B31" s="11"/>
      <c r="C31" s="11"/>
      <c r="D31" s="12" t="s">
        <v>38</v>
      </c>
      <c r="E31" s="11"/>
      <c r="F31" s="12" t="s">
        <v>39</v>
      </c>
      <c r="G31" s="12" t="s">
        <v>40</v>
      </c>
      <c r="H31" s="13">
        <v>26400</v>
      </c>
      <c r="I31" s="13">
        <f>+I32</f>
        <v>700</v>
      </c>
      <c r="J31" s="13">
        <f>+J32</f>
        <v>700</v>
      </c>
      <c r="K31" s="13">
        <f>+K32</f>
        <v>0</v>
      </c>
    </row>
    <row r="32" spans="1:11" x14ac:dyDescent="0.25">
      <c r="A32" s="14"/>
      <c r="B32" s="14"/>
      <c r="C32" s="14"/>
      <c r="D32" s="14"/>
      <c r="E32" s="15" t="s">
        <v>41</v>
      </c>
      <c r="F32" s="15" t="s">
        <v>42</v>
      </c>
      <c r="G32" s="15"/>
      <c r="H32" s="14"/>
      <c r="I32" s="16">
        <v>700</v>
      </c>
      <c r="J32" s="16">
        <v>700</v>
      </c>
      <c r="K32" s="16">
        <v>0</v>
      </c>
    </row>
    <row r="33" spans="1:11" x14ac:dyDescent="0.25">
      <c r="A33" s="3"/>
      <c r="B33" s="2" t="s">
        <v>47</v>
      </c>
      <c r="C33" s="3"/>
      <c r="D33" s="3"/>
      <c r="E33" s="3"/>
      <c r="F33" s="2" t="s">
        <v>48</v>
      </c>
      <c r="G33" s="2"/>
      <c r="H33" s="3"/>
      <c r="I33" s="4">
        <f>+I34+I53+I65+I70+I80+I85+I105+I140+I148+I153</f>
        <v>3846053.2700000005</v>
      </c>
      <c r="J33" s="4">
        <f>+J34+J53+J65+J70+J80+J85+J105+J140+J148+J153</f>
        <v>3845908.7</v>
      </c>
      <c r="K33" s="4">
        <f>+K34+K53+K65+K70+K80+K85+K105+K140+K148+K153</f>
        <v>302715.06000000006</v>
      </c>
    </row>
    <row r="34" spans="1:11" x14ac:dyDescent="0.25">
      <c r="A34" s="3"/>
      <c r="B34" s="3"/>
      <c r="C34" s="2" t="s">
        <v>49</v>
      </c>
      <c r="D34" s="3"/>
      <c r="E34" s="3"/>
      <c r="F34" s="2" t="s">
        <v>50</v>
      </c>
      <c r="G34" s="2"/>
      <c r="H34" s="3"/>
      <c r="I34" s="4">
        <f>+I35+I40</f>
        <v>88470</v>
      </c>
      <c r="J34" s="4">
        <f>+J35+J40</f>
        <v>88470</v>
      </c>
      <c r="K34" s="4">
        <f>+K35+K40</f>
        <v>18293.12</v>
      </c>
    </row>
    <row r="35" spans="1:11" x14ac:dyDescent="0.25">
      <c r="A35" s="5"/>
      <c r="B35" s="5"/>
      <c r="C35" s="6" t="s">
        <v>51</v>
      </c>
      <c r="D35" s="5"/>
      <c r="E35" s="5"/>
      <c r="F35" s="6" t="s">
        <v>52</v>
      </c>
      <c r="G35" s="6"/>
      <c r="H35" s="5"/>
      <c r="I35" s="7">
        <f>+I36</f>
        <v>7000</v>
      </c>
      <c r="J35" s="7">
        <f>+J36</f>
        <v>7000</v>
      </c>
      <c r="K35" s="7">
        <f>+K36</f>
        <v>1168.1400000000001</v>
      </c>
    </row>
    <row r="36" spans="1:11" x14ac:dyDescent="0.25">
      <c r="A36" s="8"/>
      <c r="B36" s="8"/>
      <c r="C36" s="9" t="s">
        <v>53</v>
      </c>
      <c r="D36" s="8"/>
      <c r="E36" s="8"/>
      <c r="F36" s="9" t="s">
        <v>54</v>
      </c>
      <c r="G36" s="9"/>
      <c r="H36" s="8"/>
      <c r="I36" s="10">
        <f>+I37</f>
        <v>7000</v>
      </c>
      <c r="J36" s="10">
        <f>+J37</f>
        <v>7000</v>
      </c>
      <c r="K36" s="10">
        <f>+K37</f>
        <v>1168.1400000000001</v>
      </c>
    </row>
    <row r="37" spans="1:11" x14ac:dyDescent="0.25">
      <c r="A37" s="11"/>
      <c r="B37" s="11"/>
      <c r="C37" s="11"/>
      <c r="D37" s="12" t="s">
        <v>38</v>
      </c>
      <c r="E37" s="11"/>
      <c r="F37" s="12" t="s">
        <v>39</v>
      </c>
      <c r="G37" s="12" t="s">
        <v>40</v>
      </c>
      <c r="H37" s="13">
        <v>26400</v>
      </c>
      <c r="I37" s="13">
        <f>+I38+I39</f>
        <v>7000</v>
      </c>
      <c r="J37" s="13">
        <f>+J38+J39</f>
        <v>7000</v>
      </c>
      <c r="K37" s="13">
        <f>+K38+K39</f>
        <v>1168.1400000000001</v>
      </c>
    </row>
    <row r="38" spans="1:11" x14ac:dyDescent="0.25">
      <c r="A38" s="14"/>
      <c r="B38" s="14"/>
      <c r="C38" s="14"/>
      <c r="D38" s="14"/>
      <c r="E38" s="15" t="s">
        <v>55</v>
      </c>
      <c r="F38" s="15" t="s">
        <v>56</v>
      </c>
      <c r="G38" s="15"/>
      <c r="H38" s="14"/>
      <c r="I38" s="16">
        <v>5000</v>
      </c>
      <c r="J38" s="16">
        <v>5000</v>
      </c>
      <c r="K38" s="16">
        <v>1168.1400000000001</v>
      </c>
    </row>
    <row r="39" spans="1:11" x14ac:dyDescent="0.25">
      <c r="A39" s="14"/>
      <c r="B39" s="14"/>
      <c r="C39" s="14"/>
      <c r="D39" s="14"/>
      <c r="E39" s="15" t="s">
        <v>57</v>
      </c>
      <c r="F39" s="15" t="s">
        <v>58</v>
      </c>
      <c r="G39" s="15"/>
      <c r="H39" s="14"/>
      <c r="I39" s="16">
        <v>2000</v>
      </c>
      <c r="J39" s="16">
        <v>2000</v>
      </c>
      <c r="K39" s="16">
        <v>0</v>
      </c>
    </row>
    <row r="40" spans="1:11" x14ac:dyDescent="0.25">
      <c r="A40" s="5"/>
      <c r="B40" s="5"/>
      <c r="C40" s="6" t="s">
        <v>59</v>
      </c>
      <c r="D40" s="5"/>
      <c r="E40" s="5"/>
      <c r="F40" s="6" t="s">
        <v>60</v>
      </c>
      <c r="G40" s="6"/>
      <c r="H40" s="5"/>
      <c r="I40" s="7">
        <f>+I41+I47</f>
        <v>81470</v>
      </c>
      <c r="J40" s="7">
        <f>+J41+J47</f>
        <v>81470</v>
      </c>
      <c r="K40" s="7">
        <f>+K41+K47</f>
        <v>17124.98</v>
      </c>
    </row>
    <row r="41" spans="1:11" x14ac:dyDescent="0.25">
      <c r="A41" s="8"/>
      <c r="B41" s="8"/>
      <c r="C41" s="9" t="s">
        <v>61</v>
      </c>
      <c r="D41" s="8"/>
      <c r="E41" s="8"/>
      <c r="F41" s="9" t="s">
        <v>62</v>
      </c>
      <c r="G41" s="9"/>
      <c r="H41" s="8"/>
      <c r="I41" s="10">
        <f>+I42</f>
        <v>50000</v>
      </c>
      <c r="J41" s="10">
        <f>+J42</f>
        <v>50000</v>
      </c>
      <c r="K41" s="10">
        <f>+K42</f>
        <v>4727.82</v>
      </c>
    </row>
    <row r="42" spans="1:11" x14ac:dyDescent="0.25">
      <c r="A42" s="11"/>
      <c r="B42" s="11"/>
      <c r="C42" s="11"/>
      <c r="D42" s="12" t="s">
        <v>63</v>
      </c>
      <c r="E42" s="11"/>
      <c r="F42" s="12" t="s">
        <v>64</v>
      </c>
      <c r="G42" s="12" t="s">
        <v>65</v>
      </c>
      <c r="H42" s="13">
        <v>202424.65</v>
      </c>
      <c r="I42" s="13">
        <f>+I43+I44+I45+I46</f>
        <v>50000</v>
      </c>
      <c r="J42" s="13">
        <f>+J43+J44+J45+J46</f>
        <v>50000</v>
      </c>
      <c r="K42" s="13">
        <f>+K43+K44+K45+K46</f>
        <v>4727.82</v>
      </c>
    </row>
    <row r="43" spans="1:11" x14ac:dyDescent="0.25">
      <c r="A43" s="14"/>
      <c r="B43" s="14"/>
      <c r="C43" s="14"/>
      <c r="D43" s="14"/>
      <c r="E43" s="15" t="s">
        <v>66</v>
      </c>
      <c r="F43" s="15" t="s">
        <v>67</v>
      </c>
      <c r="G43" s="15"/>
      <c r="H43" s="14"/>
      <c r="I43" s="16">
        <v>600</v>
      </c>
      <c r="J43" s="16">
        <v>600</v>
      </c>
      <c r="K43" s="16">
        <v>512.4</v>
      </c>
    </row>
    <row r="44" spans="1:11" x14ac:dyDescent="0.25">
      <c r="A44" s="14"/>
      <c r="B44" s="14"/>
      <c r="C44" s="14"/>
      <c r="D44" s="14"/>
      <c r="E44" s="15" t="s">
        <v>55</v>
      </c>
      <c r="F44" s="15" t="s">
        <v>56</v>
      </c>
      <c r="G44" s="15"/>
      <c r="H44" s="14"/>
      <c r="I44" s="16">
        <v>39400</v>
      </c>
      <c r="J44" s="16">
        <v>39400</v>
      </c>
      <c r="K44" s="16">
        <v>2254.25</v>
      </c>
    </row>
    <row r="45" spans="1:11" x14ac:dyDescent="0.25">
      <c r="A45" s="14"/>
      <c r="B45" s="14"/>
      <c r="C45" s="14"/>
      <c r="D45" s="14"/>
      <c r="E45" s="15" t="s">
        <v>68</v>
      </c>
      <c r="F45" s="15" t="s">
        <v>69</v>
      </c>
      <c r="G45" s="15"/>
      <c r="H45" s="14"/>
      <c r="I45" s="16">
        <v>6000</v>
      </c>
      <c r="J45" s="16">
        <v>6000</v>
      </c>
      <c r="K45" s="16">
        <v>1024.8</v>
      </c>
    </row>
    <row r="46" spans="1:11" x14ac:dyDescent="0.25">
      <c r="A46" s="14"/>
      <c r="B46" s="14"/>
      <c r="C46" s="14"/>
      <c r="D46" s="14"/>
      <c r="E46" s="15" t="s">
        <v>41</v>
      </c>
      <c r="F46" s="15" t="s">
        <v>42</v>
      </c>
      <c r="G46" s="15"/>
      <c r="H46" s="14"/>
      <c r="I46" s="16">
        <v>4000</v>
      </c>
      <c r="J46" s="16">
        <v>4000</v>
      </c>
      <c r="K46" s="16">
        <v>936.37</v>
      </c>
    </row>
    <row r="47" spans="1:11" x14ac:dyDescent="0.25">
      <c r="A47" s="8"/>
      <c r="B47" s="8"/>
      <c r="C47" s="9" t="s">
        <v>70</v>
      </c>
      <c r="D47" s="8"/>
      <c r="E47" s="8"/>
      <c r="F47" s="9" t="s">
        <v>71</v>
      </c>
      <c r="G47" s="9"/>
      <c r="H47" s="8"/>
      <c r="I47" s="10">
        <f>+I48+I50</f>
        <v>31470</v>
      </c>
      <c r="J47" s="10">
        <f>+J48+J50</f>
        <v>31470</v>
      </c>
      <c r="K47" s="10">
        <f>+K48+K50</f>
        <v>12397.16</v>
      </c>
    </row>
    <row r="48" spans="1:11" x14ac:dyDescent="0.25">
      <c r="A48" s="11"/>
      <c r="B48" s="11"/>
      <c r="C48" s="11"/>
      <c r="D48" s="12" t="s">
        <v>72</v>
      </c>
      <c r="E48" s="11"/>
      <c r="F48" s="12" t="s">
        <v>73</v>
      </c>
      <c r="G48" s="12" t="s">
        <v>74</v>
      </c>
      <c r="H48" s="13">
        <v>89000</v>
      </c>
      <c r="I48" s="13">
        <f>+I49</f>
        <v>20000</v>
      </c>
      <c r="J48" s="13">
        <f>+J49</f>
        <v>20000</v>
      </c>
      <c r="K48" s="13">
        <f>+K49</f>
        <v>1930.78</v>
      </c>
    </row>
    <row r="49" spans="1:11" x14ac:dyDescent="0.25">
      <c r="A49" s="14"/>
      <c r="B49" s="14"/>
      <c r="C49" s="14"/>
      <c r="D49" s="14"/>
      <c r="E49" s="15" t="s">
        <v>57</v>
      </c>
      <c r="F49" s="15" t="s">
        <v>58</v>
      </c>
      <c r="G49" s="15"/>
      <c r="H49" s="14"/>
      <c r="I49" s="16">
        <v>20000</v>
      </c>
      <c r="J49" s="16">
        <v>20000</v>
      </c>
      <c r="K49" s="16">
        <v>1930.78</v>
      </c>
    </row>
    <row r="50" spans="1:11" x14ac:dyDescent="0.25">
      <c r="A50" s="11"/>
      <c r="B50" s="11"/>
      <c r="C50" s="11"/>
      <c r="D50" s="12" t="s">
        <v>75</v>
      </c>
      <c r="E50" s="11"/>
      <c r="F50" s="12" t="s">
        <v>76</v>
      </c>
      <c r="G50" s="12" t="s">
        <v>77</v>
      </c>
      <c r="H50" s="13">
        <v>11470</v>
      </c>
      <c r="I50" s="13">
        <f>+I51+I52</f>
        <v>11470</v>
      </c>
      <c r="J50" s="13">
        <f>+J51+J52</f>
        <v>11470</v>
      </c>
      <c r="K50" s="13">
        <f>+K51+K52</f>
        <v>10466.379999999999</v>
      </c>
    </row>
    <row r="51" spans="1:11" x14ac:dyDescent="0.25">
      <c r="A51" s="14"/>
      <c r="B51" s="14"/>
      <c r="C51" s="14"/>
      <c r="D51" s="14"/>
      <c r="E51" s="15" t="s">
        <v>78</v>
      </c>
      <c r="F51" s="15" t="s">
        <v>79</v>
      </c>
      <c r="G51" s="15"/>
      <c r="H51" s="14"/>
      <c r="I51" s="16">
        <v>570</v>
      </c>
      <c r="J51" s="16">
        <v>570</v>
      </c>
      <c r="K51" s="16">
        <v>0</v>
      </c>
    </row>
    <row r="52" spans="1:11" x14ac:dyDescent="0.25">
      <c r="A52" s="14"/>
      <c r="B52" s="14"/>
      <c r="C52" s="14"/>
      <c r="D52" s="14"/>
      <c r="E52" s="15" t="s">
        <v>80</v>
      </c>
      <c r="F52" s="15" t="s">
        <v>81</v>
      </c>
      <c r="G52" s="15"/>
      <c r="H52" s="14"/>
      <c r="I52" s="16">
        <v>10900</v>
      </c>
      <c r="J52" s="16">
        <v>10900</v>
      </c>
      <c r="K52" s="16">
        <v>10466.379999999999</v>
      </c>
    </row>
    <row r="53" spans="1:11" x14ac:dyDescent="0.25">
      <c r="A53" s="3"/>
      <c r="B53" s="3"/>
      <c r="C53" s="2" t="s">
        <v>82</v>
      </c>
      <c r="D53" s="3"/>
      <c r="E53" s="3"/>
      <c r="F53" s="2" t="s">
        <v>83</v>
      </c>
      <c r="G53" s="2"/>
      <c r="H53" s="3"/>
      <c r="I53" s="4">
        <f>+I54</f>
        <v>43600</v>
      </c>
      <c r="J53" s="4">
        <f>+J54</f>
        <v>43505.63</v>
      </c>
      <c r="K53" s="4">
        <f>+K54</f>
        <v>25642.61</v>
      </c>
    </row>
    <row r="54" spans="1:11" x14ac:dyDescent="0.25">
      <c r="A54" s="5"/>
      <c r="B54" s="5"/>
      <c r="C54" s="6" t="s">
        <v>84</v>
      </c>
      <c r="D54" s="5"/>
      <c r="E54" s="5"/>
      <c r="F54" s="6" t="s">
        <v>85</v>
      </c>
      <c r="G54" s="6"/>
      <c r="H54" s="5"/>
      <c r="I54" s="7">
        <f>+I55+I60</f>
        <v>43600</v>
      </c>
      <c r="J54" s="7">
        <f>+J55+J60</f>
        <v>43505.63</v>
      </c>
      <c r="K54" s="7">
        <f>+K55+K60</f>
        <v>25642.61</v>
      </c>
    </row>
    <row r="55" spans="1:11" x14ac:dyDescent="0.25">
      <c r="A55" s="8"/>
      <c r="B55" s="8"/>
      <c r="C55" s="9" t="s">
        <v>86</v>
      </c>
      <c r="D55" s="8"/>
      <c r="E55" s="8"/>
      <c r="F55" s="9" t="s">
        <v>87</v>
      </c>
      <c r="G55" s="9"/>
      <c r="H55" s="8"/>
      <c r="I55" s="10">
        <f>+I56</f>
        <v>8100</v>
      </c>
      <c r="J55" s="10">
        <f>+J56</f>
        <v>8005.63</v>
      </c>
      <c r="K55" s="10">
        <f>+K56</f>
        <v>1171.2</v>
      </c>
    </row>
    <row r="56" spans="1:11" x14ac:dyDescent="0.25">
      <c r="A56" s="11"/>
      <c r="B56" s="11"/>
      <c r="C56" s="11"/>
      <c r="D56" s="12" t="s">
        <v>88</v>
      </c>
      <c r="E56" s="11"/>
      <c r="F56" s="12" t="s">
        <v>89</v>
      </c>
      <c r="G56" s="12" t="s">
        <v>40</v>
      </c>
      <c r="H56" s="13">
        <v>14900</v>
      </c>
      <c r="I56" s="13">
        <f>+I57+I58+I59</f>
        <v>8100</v>
      </c>
      <c r="J56" s="13">
        <f>+J57+J58+J59</f>
        <v>8005.63</v>
      </c>
      <c r="K56" s="13">
        <f>+K57+K58+K59</f>
        <v>1171.2</v>
      </c>
    </row>
    <row r="57" spans="1:11" x14ac:dyDescent="0.25">
      <c r="A57" s="14"/>
      <c r="B57" s="14"/>
      <c r="C57" s="14"/>
      <c r="D57" s="14"/>
      <c r="E57" s="15" t="s">
        <v>78</v>
      </c>
      <c r="F57" s="15" t="s">
        <v>79</v>
      </c>
      <c r="G57" s="15"/>
      <c r="H57" s="14"/>
      <c r="I57" s="16">
        <v>3000</v>
      </c>
      <c r="J57" s="16">
        <v>2905.63</v>
      </c>
      <c r="K57" s="16">
        <v>0</v>
      </c>
    </row>
    <row r="58" spans="1:11" x14ac:dyDescent="0.25">
      <c r="A58" s="14"/>
      <c r="B58" s="14"/>
      <c r="C58" s="14"/>
      <c r="D58" s="14"/>
      <c r="E58" s="15" t="s">
        <v>90</v>
      </c>
      <c r="F58" s="15" t="s">
        <v>91</v>
      </c>
      <c r="G58" s="15"/>
      <c r="H58" s="14"/>
      <c r="I58" s="16">
        <v>1700</v>
      </c>
      <c r="J58" s="16">
        <v>1700</v>
      </c>
      <c r="K58" s="16">
        <v>1171.2</v>
      </c>
    </row>
    <row r="59" spans="1:11" x14ac:dyDescent="0.25">
      <c r="A59" s="14"/>
      <c r="B59" s="14"/>
      <c r="C59" s="14"/>
      <c r="D59" s="14"/>
      <c r="E59" s="15" t="s">
        <v>92</v>
      </c>
      <c r="F59" s="15" t="s">
        <v>93</v>
      </c>
      <c r="G59" s="15"/>
      <c r="H59" s="14"/>
      <c r="I59" s="16">
        <v>3400</v>
      </c>
      <c r="J59" s="16">
        <v>3400</v>
      </c>
      <c r="K59" s="16">
        <v>0</v>
      </c>
    </row>
    <row r="60" spans="1:11" x14ac:dyDescent="0.25">
      <c r="A60" s="8"/>
      <c r="B60" s="8"/>
      <c r="C60" s="9" t="s">
        <v>94</v>
      </c>
      <c r="D60" s="8"/>
      <c r="E60" s="8"/>
      <c r="F60" s="9" t="s">
        <v>95</v>
      </c>
      <c r="G60" s="9"/>
      <c r="H60" s="8"/>
      <c r="I60" s="10">
        <f>+I61+I63</f>
        <v>35500</v>
      </c>
      <c r="J60" s="10">
        <f>+J61+J63</f>
        <v>35500</v>
      </c>
      <c r="K60" s="10">
        <f>+K61+K63</f>
        <v>24471.41</v>
      </c>
    </row>
    <row r="61" spans="1:11" x14ac:dyDescent="0.25">
      <c r="A61" s="11"/>
      <c r="B61" s="11"/>
      <c r="C61" s="11"/>
      <c r="D61" s="12" t="s">
        <v>96</v>
      </c>
      <c r="E61" s="11"/>
      <c r="F61" s="12" t="s">
        <v>97</v>
      </c>
      <c r="G61" s="12" t="s">
        <v>98</v>
      </c>
      <c r="H61" s="13">
        <v>23100</v>
      </c>
      <c r="I61" s="13">
        <f>+I62</f>
        <v>7400</v>
      </c>
      <c r="J61" s="13">
        <f>+J62</f>
        <v>7400</v>
      </c>
      <c r="K61" s="13">
        <f>+K62</f>
        <v>1755.01</v>
      </c>
    </row>
    <row r="62" spans="1:11" x14ac:dyDescent="0.25">
      <c r="A62" s="14"/>
      <c r="B62" s="14"/>
      <c r="C62" s="14"/>
      <c r="D62" s="14"/>
      <c r="E62" s="15" t="s">
        <v>92</v>
      </c>
      <c r="F62" s="15" t="s">
        <v>93</v>
      </c>
      <c r="G62" s="15"/>
      <c r="H62" s="14"/>
      <c r="I62" s="16">
        <v>7400</v>
      </c>
      <c r="J62" s="16">
        <v>7400</v>
      </c>
      <c r="K62" s="16">
        <v>1755.01</v>
      </c>
    </row>
    <row r="63" spans="1:11" x14ac:dyDescent="0.25">
      <c r="A63" s="11"/>
      <c r="B63" s="11"/>
      <c r="C63" s="11"/>
      <c r="D63" s="12" t="s">
        <v>99</v>
      </c>
      <c r="E63" s="11"/>
      <c r="F63" s="12" t="s">
        <v>100</v>
      </c>
      <c r="G63" s="12" t="s">
        <v>40</v>
      </c>
      <c r="H63" s="13">
        <v>28100</v>
      </c>
      <c r="I63" s="13">
        <f>+I64</f>
        <v>28100</v>
      </c>
      <c r="J63" s="13">
        <f>+J64</f>
        <v>28100</v>
      </c>
      <c r="K63" s="13">
        <f>+K64</f>
        <v>22716.400000000001</v>
      </c>
    </row>
    <row r="64" spans="1:11" x14ac:dyDescent="0.25">
      <c r="A64" s="14"/>
      <c r="B64" s="14"/>
      <c r="C64" s="14"/>
      <c r="D64" s="14"/>
      <c r="E64" s="15" t="s">
        <v>92</v>
      </c>
      <c r="F64" s="15" t="s">
        <v>93</v>
      </c>
      <c r="G64" s="15"/>
      <c r="H64" s="14"/>
      <c r="I64" s="16">
        <v>28100</v>
      </c>
      <c r="J64" s="16">
        <v>28100</v>
      </c>
      <c r="K64" s="16">
        <v>22716.400000000001</v>
      </c>
    </row>
    <row r="65" spans="1:11" x14ac:dyDescent="0.25">
      <c r="A65" s="3"/>
      <c r="B65" s="3"/>
      <c r="C65" s="2" t="s">
        <v>101</v>
      </c>
      <c r="D65" s="3"/>
      <c r="E65" s="3"/>
      <c r="F65" s="2" t="s">
        <v>102</v>
      </c>
      <c r="G65" s="2"/>
      <c r="H65" s="3"/>
      <c r="I65" s="4">
        <f>+I66</f>
        <v>1000</v>
      </c>
      <c r="J65" s="4">
        <f>+J66</f>
        <v>1000</v>
      </c>
      <c r="K65" s="4">
        <f>+K66</f>
        <v>0</v>
      </c>
    </row>
    <row r="66" spans="1:11" x14ac:dyDescent="0.25">
      <c r="A66" s="5"/>
      <c r="B66" s="5"/>
      <c r="C66" s="6" t="s">
        <v>103</v>
      </c>
      <c r="D66" s="5"/>
      <c r="E66" s="5"/>
      <c r="F66" s="6" t="s">
        <v>104</v>
      </c>
      <c r="G66" s="6"/>
      <c r="H66" s="5"/>
      <c r="I66" s="7">
        <f>+I67</f>
        <v>1000</v>
      </c>
      <c r="J66" s="7">
        <f>+J67</f>
        <v>1000</v>
      </c>
      <c r="K66" s="7">
        <f>+K67</f>
        <v>0</v>
      </c>
    </row>
    <row r="67" spans="1:11" x14ac:dyDescent="0.25">
      <c r="A67" s="8"/>
      <c r="B67" s="8"/>
      <c r="C67" s="9" t="s">
        <v>105</v>
      </c>
      <c r="D67" s="8"/>
      <c r="E67" s="8"/>
      <c r="F67" s="9" t="s">
        <v>106</v>
      </c>
      <c r="G67" s="9"/>
      <c r="H67" s="8"/>
      <c r="I67" s="10">
        <f>+I68</f>
        <v>1000</v>
      </c>
      <c r="J67" s="10">
        <f>+J68</f>
        <v>1000</v>
      </c>
      <c r="K67" s="10">
        <f>+K68</f>
        <v>0</v>
      </c>
    </row>
    <row r="68" spans="1:11" x14ac:dyDescent="0.25">
      <c r="A68" s="11"/>
      <c r="B68" s="11"/>
      <c r="C68" s="11"/>
      <c r="D68" s="12" t="s">
        <v>107</v>
      </c>
      <c r="E68" s="11"/>
      <c r="F68" s="12" t="s">
        <v>108</v>
      </c>
      <c r="G68" s="12" t="s">
        <v>13</v>
      </c>
      <c r="H68" s="13">
        <v>33700</v>
      </c>
      <c r="I68" s="13">
        <f>+I69</f>
        <v>1000</v>
      </c>
      <c r="J68" s="13">
        <f>+J69</f>
        <v>1000</v>
      </c>
      <c r="K68" s="13">
        <f>+K69</f>
        <v>0</v>
      </c>
    </row>
    <row r="69" spans="1:11" x14ac:dyDescent="0.25">
      <c r="A69" s="14"/>
      <c r="B69" s="14"/>
      <c r="C69" s="14"/>
      <c r="D69" s="14"/>
      <c r="E69" s="15" t="s">
        <v>109</v>
      </c>
      <c r="F69" s="15" t="s">
        <v>110</v>
      </c>
      <c r="G69" s="15"/>
      <c r="H69" s="14"/>
      <c r="I69" s="16">
        <v>1000</v>
      </c>
      <c r="J69" s="16">
        <v>1000</v>
      </c>
      <c r="K69" s="16">
        <v>0</v>
      </c>
    </row>
    <row r="70" spans="1:11" x14ac:dyDescent="0.25">
      <c r="A70" s="3"/>
      <c r="B70" s="3"/>
      <c r="C70" s="2" t="s">
        <v>111</v>
      </c>
      <c r="D70" s="3"/>
      <c r="E70" s="3"/>
      <c r="F70" s="2" t="s">
        <v>112</v>
      </c>
      <c r="G70" s="2"/>
      <c r="H70" s="3"/>
      <c r="I70" s="4">
        <f>+I71</f>
        <v>801000</v>
      </c>
      <c r="J70" s="4">
        <f>+J71</f>
        <v>801000</v>
      </c>
      <c r="K70" s="4">
        <f>+K71</f>
        <v>99545.670000000013</v>
      </c>
    </row>
    <row r="71" spans="1:11" x14ac:dyDescent="0.25">
      <c r="A71" s="5"/>
      <c r="B71" s="5"/>
      <c r="C71" s="6" t="s">
        <v>113</v>
      </c>
      <c r="D71" s="5"/>
      <c r="E71" s="5"/>
      <c r="F71" s="6" t="s">
        <v>114</v>
      </c>
      <c r="G71" s="6"/>
      <c r="H71" s="5"/>
      <c r="I71" s="7">
        <f>+I72+I77</f>
        <v>801000</v>
      </c>
      <c r="J71" s="7">
        <f>+J72+J77</f>
        <v>801000</v>
      </c>
      <c r="K71" s="7">
        <f>+K72+K77</f>
        <v>99545.670000000013</v>
      </c>
    </row>
    <row r="72" spans="1:11" x14ac:dyDescent="0.25">
      <c r="A72" s="8"/>
      <c r="B72" s="8"/>
      <c r="C72" s="9" t="s">
        <v>115</v>
      </c>
      <c r="D72" s="8"/>
      <c r="E72" s="8"/>
      <c r="F72" s="9" t="s">
        <v>116</v>
      </c>
      <c r="G72" s="9"/>
      <c r="H72" s="8"/>
      <c r="I72" s="10">
        <f>+I73</f>
        <v>766000</v>
      </c>
      <c r="J72" s="10">
        <f>+J73</f>
        <v>766000</v>
      </c>
      <c r="K72" s="10">
        <f>+K73</f>
        <v>99545.670000000013</v>
      </c>
    </row>
    <row r="73" spans="1:11" x14ac:dyDescent="0.25">
      <c r="A73" s="11"/>
      <c r="B73" s="11"/>
      <c r="C73" s="11"/>
      <c r="D73" s="12" t="s">
        <v>117</v>
      </c>
      <c r="E73" s="11"/>
      <c r="F73" s="12" t="s">
        <v>118</v>
      </c>
      <c r="G73" s="12" t="s">
        <v>74</v>
      </c>
      <c r="H73" s="13">
        <v>1382941.06</v>
      </c>
      <c r="I73" s="13">
        <f>+I74+I75+I76</f>
        <v>766000</v>
      </c>
      <c r="J73" s="13">
        <f>+J74+J75+J76</f>
        <v>766000</v>
      </c>
      <c r="K73" s="13">
        <f>+K74+K75+K76</f>
        <v>99545.670000000013</v>
      </c>
    </row>
    <row r="74" spans="1:11" x14ac:dyDescent="0.25">
      <c r="A74" s="14"/>
      <c r="B74" s="14"/>
      <c r="C74" s="14"/>
      <c r="D74" s="14"/>
      <c r="E74" s="15" t="s">
        <v>119</v>
      </c>
      <c r="F74" s="15" t="s">
        <v>120</v>
      </c>
      <c r="G74" s="15"/>
      <c r="H74" s="14"/>
      <c r="I74" s="16">
        <v>732400</v>
      </c>
      <c r="J74" s="16">
        <v>732400</v>
      </c>
      <c r="K74" s="16">
        <v>85473.57</v>
      </c>
    </row>
    <row r="75" spans="1:11" x14ac:dyDescent="0.25">
      <c r="A75" s="14"/>
      <c r="B75" s="14"/>
      <c r="C75" s="14"/>
      <c r="D75" s="14"/>
      <c r="E75" s="15" t="s">
        <v>121</v>
      </c>
      <c r="F75" s="15" t="s">
        <v>122</v>
      </c>
      <c r="G75" s="15"/>
      <c r="H75" s="14"/>
      <c r="I75" s="16">
        <v>13100</v>
      </c>
      <c r="J75" s="16">
        <v>13100</v>
      </c>
      <c r="K75" s="16">
        <v>0</v>
      </c>
    </row>
    <row r="76" spans="1:11" x14ac:dyDescent="0.25">
      <c r="A76" s="14"/>
      <c r="B76" s="14"/>
      <c r="C76" s="14"/>
      <c r="D76" s="14"/>
      <c r="E76" s="15" t="s">
        <v>123</v>
      </c>
      <c r="F76" s="15" t="s">
        <v>124</v>
      </c>
      <c r="G76" s="15"/>
      <c r="H76" s="14"/>
      <c r="I76" s="16">
        <v>20500</v>
      </c>
      <c r="J76" s="16">
        <v>20500</v>
      </c>
      <c r="K76" s="16">
        <v>14072.1</v>
      </c>
    </row>
    <row r="77" spans="1:11" x14ac:dyDescent="0.25">
      <c r="A77" s="8"/>
      <c r="B77" s="8"/>
      <c r="C77" s="9" t="s">
        <v>125</v>
      </c>
      <c r="D77" s="8"/>
      <c r="E77" s="8"/>
      <c r="F77" s="9" t="s">
        <v>126</v>
      </c>
      <c r="G77" s="9"/>
      <c r="H77" s="8"/>
      <c r="I77" s="10">
        <f>+I78</f>
        <v>35000</v>
      </c>
      <c r="J77" s="10">
        <f>+J78</f>
        <v>35000</v>
      </c>
      <c r="K77" s="10">
        <f>+K78</f>
        <v>0</v>
      </c>
    </row>
    <row r="78" spans="1:11" x14ac:dyDescent="0.25">
      <c r="A78" s="11"/>
      <c r="B78" s="11"/>
      <c r="C78" s="11"/>
      <c r="D78" s="12" t="s">
        <v>127</v>
      </c>
      <c r="E78" s="11"/>
      <c r="F78" s="12" t="s">
        <v>128</v>
      </c>
      <c r="G78" s="12" t="s">
        <v>129</v>
      </c>
      <c r="H78" s="13">
        <v>168422.35</v>
      </c>
      <c r="I78" s="13">
        <f>+I79</f>
        <v>35000</v>
      </c>
      <c r="J78" s="13">
        <f>+J79</f>
        <v>35000</v>
      </c>
      <c r="K78" s="13">
        <f>+K79</f>
        <v>0</v>
      </c>
    </row>
    <row r="79" spans="1:11" x14ac:dyDescent="0.25">
      <c r="A79" s="14"/>
      <c r="B79" s="14"/>
      <c r="C79" s="14"/>
      <c r="D79" s="14"/>
      <c r="E79" s="15" t="s">
        <v>57</v>
      </c>
      <c r="F79" s="15" t="s">
        <v>58</v>
      </c>
      <c r="G79" s="15"/>
      <c r="H79" s="14"/>
      <c r="I79" s="16">
        <v>35000</v>
      </c>
      <c r="J79" s="16">
        <v>35000</v>
      </c>
      <c r="K79" s="16">
        <v>0</v>
      </c>
    </row>
    <row r="80" spans="1:11" x14ac:dyDescent="0.25">
      <c r="A80" s="3"/>
      <c r="B80" s="3"/>
      <c r="C80" s="2" t="s">
        <v>130</v>
      </c>
      <c r="D80" s="3"/>
      <c r="E80" s="3"/>
      <c r="F80" s="2" t="s">
        <v>131</v>
      </c>
      <c r="G80" s="2"/>
      <c r="H80" s="3"/>
      <c r="I80" s="4">
        <f>+I81</f>
        <v>500</v>
      </c>
      <c r="J80" s="4">
        <f>+J81</f>
        <v>500</v>
      </c>
      <c r="K80" s="4">
        <f>+K81</f>
        <v>0</v>
      </c>
    </row>
    <row r="81" spans="1:11" x14ac:dyDescent="0.25">
      <c r="A81" s="5"/>
      <c r="B81" s="5"/>
      <c r="C81" s="6" t="s">
        <v>132</v>
      </c>
      <c r="D81" s="5"/>
      <c r="E81" s="5"/>
      <c r="F81" s="6" t="s">
        <v>133</v>
      </c>
      <c r="G81" s="6"/>
      <c r="H81" s="5"/>
      <c r="I81" s="7">
        <f>+I82</f>
        <v>500</v>
      </c>
      <c r="J81" s="7">
        <f>+J82</f>
        <v>500</v>
      </c>
      <c r="K81" s="7">
        <f>+K82</f>
        <v>0</v>
      </c>
    </row>
    <row r="82" spans="1:11" x14ac:dyDescent="0.25">
      <c r="A82" s="8"/>
      <c r="B82" s="8"/>
      <c r="C82" s="9" t="s">
        <v>134</v>
      </c>
      <c r="D82" s="8"/>
      <c r="E82" s="8"/>
      <c r="F82" s="9" t="s">
        <v>135</v>
      </c>
      <c r="G82" s="9"/>
      <c r="H82" s="8"/>
      <c r="I82" s="10">
        <f>+I83</f>
        <v>500</v>
      </c>
      <c r="J82" s="10">
        <f>+J83</f>
        <v>500</v>
      </c>
      <c r="K82" s="10">
        <f>+K83</f>
        <v>0</v>
      </c>
    </row>
    <row r="83" spans="1:11" x14ac:dyDescent="0.25">
      <c r="A83" s="11"/>
      <c r="B83" s="11"/>
      <c r="C83" s="11"/>
      <c r="D83" s="12" t="s">
        <v>136</v>
      </c>
      <c r="E83" s="11"/>
      <c r="F83" s="12" t="s">
        <v>137</v>
      </c>
      <c r="G83" s="12" t="s">
        <v>28</v>
      </c>
      <c r="H83" s="13">
        <v>3200</v>
      </c>
      <c r="I83" s="13">
        <f>+I84</f>
        <v>500</v>
      </c>
      <c r="J83" s="13">
        <f>+J84</f>
        <v>500</v>
      </c>
      <c r="K83" s="13">
        <f>+K84</f>
        <v>0</v>
      </c>
    </row>
    <row r="84" spans="1:11" x14ac:dyDescent="0.25">
      <c r="A84" s="14"/>
      <c r="B84" s="14"/>
      <c r="C84" s="14"/>
      <c r="D84" s="14"/>
      <c r="E84" s="15" t="s">
        <v>57</v>
      </c>
      <c r="F84" s="15" t="s">
        <v>58</v>
      </c>
      <c r="G84" s="15"/>
      <c r="H84" s="14"/>
      <c r="I84" s="16">
        <v>500</v>
      </c>
      <c r="J84" s="16">
        <v>500</v>
      </c>
      <c r="K84" s="16">
        <v>0</v>
      </c>
    </row>
    <row r="85" spans="1:11" x14ac:dyDescent="0.25">
      <c r="A85" s="3"/>
      <c r="B85" s="3"/>
      <c r="C85" s="2" t="s">
        <v>138</v>
      </c>
      <c r="D85" s="3"/>
      <c r="E85" s="3"/>
      <c r="F85" s="2" t="s">
        <v>139</v>
      </c>
      <c r="G85" s="2"/>
      <c r="H85" s="3"/>
      <c r="I85" s="4">
        <f>+I86+I96+I101</f>
        <v>83173.25</v>
      </c>
      <c r="J85" s="4">
        <f>+J86+J96+J101</f>
        <v>83173.25</v>
      </c>
      <c r="K85" s="4">
        <f>+K86+K96+K101</f>
        <v>7034.5999999999995</v>
      </c>
    </row>
    <row r="86" spans="1:11" x14ac:dyDescent="0.25">
      <c r="A86" s="5"/>
      <c r="B86" s="5"/>
      <c r="C86" s="6" t="s">
        <v>140</v>
      </c>
      <c r="D86" s="5"/>
      <c r="E86" s="5"/>
      <c r="F86" s="6" t="s">
        <v>141</v>
      </c>
      <c r="G86" s="6"/>
      <c r="H86" s="5"/>
      <c r="I86" s="7">
        <f>+I87+I91</f>
        <v>24220</v>
      </c>
      <c r="J86" s="7">
        <f>+J87+J91</f>
        <v>24220</v>
      </c>
      <c r="K86" s="7">
        <f>+K87+K91</f>
        <v>0</v>
      </c>
    </row>
    <row r="87" spans="1:11" x14ac:dyDescent="0.25">
      <c r="A87" s="8"/>
      <c r="B87" s="8"/>
      <c r="C87" s="9" t="s">
        <v>142</v>
      </c>
      <c r="D87" s="8"/>
      <c r="E87" s="8"/>
      <c r="F87" s="9" t="s">
        <v>143</v>
      </c>
      <c r="G87" s="9"/>
      <c r="H87" s="8"/>
      <c r="I87" s="10">
        <f>+I88</f>
        <v>14220</v>
      </c>
      <c r="J87" s="10">
        <f>+J88</f>
        <v>14220</v>
      </c>
      <c r="K87" s="10">
        <f>+K88</f>
        <v>0</v>
      </c>
    </row>
    <row r="88" spans="1:11" x14ac:dyDescent="0.25">
      <c r="A88" s="11"/>
      <c r="B88" s="11"/>
      <c r="C88" s="11"/>
      <c r="D88" s="12" t="s">
        <v>144</v>
      </c>
      <c r="E88" s="11"/>
      <c r="F88" s="12" t="s">
        <v>145</v>
      </c>
      <c r="G88" s="12" t="s">
        <v>146</v>
      </c>
      <c r="H88" s="13">
        <v>101000</v>
      </c>
      <c r="I88" s="13">
        <f>+I89+I90</f>
        <v>14220</v>
      </c>
      <c r="J88" s="13">
        <f>+J89+J90</f>
        <v>14220</v>
      </c>
      <c r="K88" s="13">
        <f>+K89+K90</f>
        <v>0</v>
      </c>
    </row>
    <row r="89" spans="1:11" x14ac:dyDescent="0.25">
      <c r="A89" s="14"/>
      <c r="B89" s="14"/>
      <c r="C89" s="14"/>
      <c r="D89" s="14"/>
      <c r="E89" s="15" t="s">
        <v>57</v>
      </c>
      <c r="F89" s="15" t="s">
        <v>58</v>
      </c>
      <c r="G89" s="15"/>
      <c r="H89" s="14"/>
      <c r="I89" s="16">
        <v>14000</v>
      </c>
      <c r="J89" s="16">
        <v>14000</v>
      </c>
      <c r="K89" s="16">
        <v>0</v>
      </c>
    </row>
    <row r="90" spans="1:11" x14ac:dyDescent="0.25">
      <c r="A90" s="14"/>
      <c r="B90" s="14"/>
      <c r="C90" s="14"/>
      <c r="D90" s="14"/>
      <c r="E90" s="15" t="s">
        <v>147</v>
      </c>
      <c r="F90" s="15" t="s">
        <v>148</v>
      </c>
      <c r="G90" s="15"/>
      <c r="H90" s="14"/>
      <c r="I90" s="16">
        <v>220</v>
      </c>
      <c r="J90" s="16">
        <v>220</v>
      </c>
      <c r="K90" s="16">
        <v>0</v>
      </c>
    </row>
    <row r="91" spans="1:11" x14ac:dyDescent="0.25">
      <c r="A91" s="8"/>
      <c r="B91" s="8"/>
      <c r="C91" s="9" t="s">
        <v>149</v>
      </c>
      <c r="D91" s="8"/>
      <c r="E91" s="8"/>
      <c r="F91" s="9" t="s">
        <v>150</v>
      </c>
      <c r="G91" s="9"/>
      <c r="H91" s="8"/>
      <c r="I91" s="10">
        <f>+I92</f>
        <v>10000</v>
      </c>
      <c r="J91" s="10">
        <f>+J92</f>
        <v>10000</v>
      </c>
      <c r="K91" s="10">
        <f>+K92</f>
        <v>0</v>
      </c>
    </row>
    <row r="92" spans="1:11" x14ac:dyDescent="0.25">
      <c r="A92" s="11"/>
      <c r="B92" s="11"/>
      <c r="C92" s="11"/>
      <c r="D92" s="12" t="s">
        <v>151</v>
      </c>
      <c r="E92" s="11"/>
      <c r="F92" s="12" t="s">
        <v>152</v>
      </c>
      <c r="G92" s="12" t="s">
        <v>153</v>
      </c>
      <c r="H92" s="13">
        <v>50700</v>
      </c>
      <c r="I92" s="13">
        <f>+I93+I94+I95</f>
        <v>10000</v>
      </c>
      <c r="J92" s="13">
        <f>+J93+J94+J95</f>
        <v>10000</v>
      </c>
      <c r="K92" s="13">
        <f>+K93+K94+K95</f>
        <v>0</v>
      </c>
    </row>
    <row r="93" spans="1:11" x14ac:dyDescent="0.25">
      <c r="A93" s="14"/>
      <c r="B93" s="14"/>
      <c r="C93" s="14"/>
      <c r="D93" s="14"/>
      <c r="E93" s="15" t="s">
        <v>57</v>
      </c>
      <c r="F93" s="15" t="s">
        <v>58</v>
      </c>
      <c r="G93" s="15"/>
      <c r="H93" s="14"/>
      <c r="I93" s="16">
        <v>9000</v>
      </c>
      <c r="J93" s="16">
        <v>9500</v>
      </c>
      <c r="K93" s="16">
        <v>0</v>
      </c>
    </row>
    <row r="94" spans="1:11" x14ac:dyDescent="0.25">
      <c r="A94" s="14"/>
      <c r="B94" s="14"/>
      <c r="C94" s="14"/>
      <c r="D94" s="14"/>
      <c r="E94" s="15" t="s">
        <v>121</v>
      </c>
      <c r="F94" s="15" t="s">
        <v>122</v>
      </c>
      <c r="G94" s="15"/>
      <c r="H94" s="14"/>
      <c r="I94" s="16">
        <v>500</v>
      </c>
      <c r="J94" s="16">
        <v>0</v>
      </c>
      <c r="K94" s="16">
        <v>0</v>
      </c>
    </row>
    <row r="95" spans="1:11" x14ac:dyDescent="0.25">
      <c r="A95" s="14"/>
      <c r="B95" s="14"/>
      <c r="C95" s="14"/>
      <c r="D95" s="14"/>
      <c r="E95" s="15" t="s">
        <v>147</v>
      </c>
      <c r="F95" s="15" t="s">
        <v>148</v>
      </c>
      <c r="G95" s="15"/>
      <c r="H95" s="14"/>
      <c r="I95" s="16">
        <v>500</v>
      </c>
      <c r="J95" s="16">
        <v>500</v>
      </c>
      <c r="K95" s="16">
        <v>0</v>
      </c>
    </row>
    <row r="96" spans="1:11" x14ac:dyDescent="0.25">
      <c r="A96" s="5"/>
      <c r="B96" s="5"/>
      <c r="C96" s="6" t="s">
        <v>154</v>
      </c>
      <c r="D96" s="5"/>
      <c r="E96" s="5"/>
      <c r="F96" s="6" t="s">
        <v>155</v>
      </c>
      <c r="G96" s="6"/>
      <c r="H96" s="5"/>
      <c r="I96" s="7">
        <f>+I97</f>
        <v>8160.5</v>
      </c>
      <c r="J96" s="7">
        <f>+J97</f>
        <v>8160.5</v>
      </c>
      <c r="K96" s="7">
        <f>+K97</f>
        <v>7034.5999999999995</v>
      </c>
    </row>
    <row r="97" spans="1:11" x14ac:dyDescent="0.25">
      <c r="A97" s="8"/>
      <c r="B97" s="8"/>
      <c r="C97" s="9" t="s">
        <v>156</v>
      </c>
      <c r="D97" s="8"/>
      <c r="E97" s="8"/>
      <c r="F97" s="9" t="s">
        <v>157</v>
      </c>
      <c r="G97" s="9"/>
      <c r="H97" s="8"/>
      <c r="I97" s="10">
        <f>+I98</f>
        <v>8160.5</v>
      </c>
      <c r="J97" s="10">
        <f>+J98</f>
        <v>8160.5</v>
      </c>
      <c r="K97" s="10">
        <f>+K98</f>
        <v>7034.5999999999995</v>
      </c>
    </row>
    <row r="98" spans="1:11" x14ac:dyDescent="0.25">
      <c r="A98" s="11"/>
      <c r="B98" s="11"/>
      <c r="C98" s="11"/>
      <c r="D98" s="12" t="s">
        <v>11</v>
      </c>
      <c r="E98" s="11"/>
      <c r="F98" s="12" t="s">
        <v>12</v>
      </c>
      <c r="G98" s="12" t="s">
        <v>13</v>
      </c>
      <c r="H98" s="13">
        <v>241361.12</v>
      </c>
      <c r="I98" s="13">
        <f>+I99+I100</f>
        <v>8160.5</v>
      </c>
      <c r="J98" s="13">
        <f>+J99+J100</f>
        <v>8160.5</v>
      </c>
      <c r="K98" s="13">
        <f>+K99+K100</f>
        <v>7034.5999999999995</v>
      </c>
    </row>
    <row r="99" spans="1:11" x14ac:dyDescent="0.25">
      <c r="A99" s="14"/>
      <c r="B99" s="14"/>
      <c r="C99" s="14"/>
      <c r="D99" s="14"/>
      <c r="E99" s="15" t="s">
        <v>158</v>
      </c>
      <c r="F99" s="15" t="s">
        <v>159</v>
      </c>
      <c r="G99" s="15"/>
      <c r="H99" s="14"/>
      <c r="I99" s="16">
        <v>0</v>
      </c>
      <c r="J99" s="16">
        <v>0.03</v>
      </c>
      <c r="K99" s="16">
        <v>0.03</v>
      </c>
    </row>
    <row r="100" spans="1:11" x14ac:dyDescent="0.25">
      <c r="A100" s="14"/>
      <c r="B100" s="14"/>
      <c r="C100" s="14"/>
      <c r="D100" s="14"/>
      <c r="E100" s="15" t="s">
        <v>160</v>
      </c>
      <c r="F100" s="15" t="s">
        <v>161</v>
      </c>
      <c r="G100" s="15"/>
      <c r="H100" s="14"/>
      <c r="I100" s="16">
        <v>8160.5</v>
      </c>
      <c r="J100" s="16">
        <v>8160.47</v>
      </c>
      <c r="K100" s="16">
        <v>7034.57</v>
      </c>
    </row>
    <row r="101" spans="1:11" x14ac:dyDescent="0.25">
      <c r="A101" s="5"/>
      <c r="B101" s="5"/>
      <c r="C101" s="6" t="s">
        <v>162</v>
      </c>
      <c r="D101" s="5"/>
      <c r="E101" s="5"/>
      <c r="F101" s="6" t="s">
        <v>163</v>
      </c>
      <c r="G101" s="6"/>
      <c r="H101" s="5"/>
      <c r="I101" s="7">
        <f>+I102</f>
        <v>50792.75</v>
      </c>
      <c r="J101" s="7">
        <f>+J102</f>
        <v>50792.75</v>
      </c>
      <c r="K101" s="7">
        <f>+K102</f>
        <v>0</v>
      </c>
    </row>
    <row r="102" spans="1:11" x14ac:dyDescent="0.25">
      <c r="A102" s="8"/>
      <c r="B102" s="8"/>
      <c r="C102" s="9" t="s">
        <v>164</v>
      </c>
      <c r="D102" s="8"/>
      <c r="E102" s="8"/>
      <c r="F102" s="9" t="s">
        <v>165</v>
      </c>
      <c r="G102" s="9"/>
      <c r="H102" s="8"/>
      <c r="I102" s="10">
        <f>+I103</f>
        <v>50792.75</v>
      </c>
      <c r="J102" s="10">
        <f>+J103</f>
        <v>50792.75</v>
      </c>
      <c r="K102" s="10">
        <f>+K103</f>
        <v>0</v>
      </c>
    </row>
    <row r="103" spans="1:11" x14ac:dyDescent="0.25">
      <c r="A103" s="11"/>
      <c r="B103" s="11"/>
      <c r="C103" s="11"/>
      <c r="D103" s="12" t="s">
        <v>166</v>
      </c>
      <c r="E103" s="11"/>
      <c r="F103" s="12" t="s">
        <v>167</v>
      </c>
      <c r="G103" s="12" t="s">
        <v>98</v>
      </c>
      <c r="H103" s="13">
        <v>182620.37</v>
      </c>
      <c r="I103" s="13">
        <f>+I104</f>
        <v>50792.75</v>
      </c>
      <c r="J103" s="13">
        <f>+J104</f>
        <v>50792.75</v>
      </c>
      <c r="K103" s="13">
        <f>+K104</f>
        <v>0</v>
      </c>
    </row>
    <row r="104" spans="1:11" x14ac:dyDescent="0.25">
      <c r="A104" s="14"/>
      <c r="B104" s="14"/>
      <c r="C104" s="14"/>
      <c r="D104" s="14"/>
      <c r="E104" s="15" t="s">
        <v>78</v>
      </c>
      <c r="F104" s="15" t="s">
        <v>79</v>
      </c>
      <c r="G104" s="15"/>
      <c r="H104" s="14"/>
      <c r="I104" s="16">
        <v>50792.75</v>
      </c>
      <c r="J104" s="16">
        <v>50792.75</v>
      </c>
      <c r="K104" s="16">
        <v>0</v>
      </c>
    </row>
    <row r="105" spans="1:11" x14ac:dyDescent="0.25">
      <c r="A105" s="3"/>
      <c r="B105" s="3"/>
      <c r="C105" s="2" t="s">
        <v>168</v>
      </c>
      <c r="D105" s="3"/>
      <c r="E105" s="3"/>
      <c r="F105" s="2" t="s">
        <v>169</v>
      </c>
      <c r="G105" s="2"/>
      <c r="H105" s="3"/>
      <c r="I105" s="4">
        <f>+I106+I116+I136</f>
        <v>2651936.5900000003</v>
      </c>
      <c r="J105" s="4">
        <f>+J106+J116+J136</f>
        <v>2651886.39</v>
      </c>
      <c r="K105" s="4">
        <f>+K106+K116+K136</f>
        <v>130013.06</v>
      </c>
    </row>
    <row r="106" spans="1:11" x14ac:dyDescent="0.25">
      <c r="A106" s="5"/>
      <c r="B106" s="5"/>
      <c r="C106" s="6" t="s">
        <v>170</v>
      </c>
      <c r="D106" s="5"/>
      <c r="E106" s="5"/>
      <c r="F106" s="6" t="s">
        <v>171</v>
      </c>
      <c r="G106" s="6"/>
      <c r="H106" s="5"/>
      <c r="I106" s="7">
        <f>+I107</f>
        <v>148228.72</v>
      </c>
      <c r="J106" s="7">
        <f>+J107</f>
        <v>148228.72</v>
      </c>
      <c r="K106" s="7">
        <f>+K107</f>
        <v>4077.2400000000002</v>
      </c>
    </row>
    <row r="107" spans="1:11" x14ac:dyDescent="0.25">
      <c r="A107" s="8"/>
      <c r="B107" s="8"/>
      <c r="C107" s="9" t="s">
        <v>172</v>
      </c>
      <c r="D107" s="8"/>
      <c r="E107" s="8"/>
      <c r="F107" s="9" t="s">
        <v>173</v>
      </c>
      <c r="G107" s="9"/>
      <c r="H107" s="8"/>
      <c r="I107" s="10">
        <f>+I108+I111+I114</f>
        <v>148228.72</v>
      </c>
      <c r="J107" s="10">
        <f>+J108+J111+J114</f>
        <v>148228.72</v>
      </c>
      <c r="K107" s="10">
        <f>+K108+K111+K114</f>
        <v>4077.2400000000002</v>
      </c>
    </row>
    <row r="108" spans="1:11" x14ac:dyDescent="0.25">
      <c r="A108" s="11"/>
      <c r="B108" s="11"/>
      <c r="C108" s="11"/>
      <c r="D108" s="12" t="s">
        <v>174</v>
      </c>
      <c r="E108" s="11"/>
      <c r="F108" s="12" t="s">
        <v>175</v>
      </c>
      <c r="G108" s="12" t="s">
        <v>176</v>
      </c>
      <c r="H108" s="13">
        <v>282000</v>
      </c>
      <c r="I108" s="13">
        <f>+I109+I110</f>
        <v>115555.14</v>
      </c>
      <c r="J108" s="13">
        <f>+J109+J110</f>
        <v>115555.14</v>
      </c>
      <c r="K108" s="13">
        <f>+K109+K110</f>
        <v>2427.8000000000002</v>
      </c>
    </row>
    <row r="109" spans="1:11" x14ac:dyDescent="0.25">
      <c r="A109" s="14"/>
      <c r="B109" s="14"/>
      <c r="C109" s="14"/>
      <c r="D109" s="14"/>
      <c r="E109" s="15" t="s">
        <v>177</v>
      </c>
      <c r="F109" s="15" t="s">
        <v>178</v>
      </c>
      <c r="G109" s="15"/>
      <c r="H109" s="14"/>
      <c r="I109" s="16">
        <v>16582.7</v>
      </c>
      <c r="J109" s="16">
        <v>16582.7</v>
      </c>
      <c r="K109" s="16">
        <v>0</v>
      </c>
    </row>
    <row r="110" spans="1:11" x14ac:dyDescent="0.25">
      <c r="A110" s="14"/>
      <c r="B110" s="14"/>
      <c r="C110" s="14"/>
      <c r="D110" s="14"/>
      <c r="E110" s="15" t="s">
        <v>123</v>
      </c>
      <c r="F110" s="15" t="s">
        <v>124</v>
      </c>
      <c r="G110" s="15"/>
      <c r="H110" s="14"/>
      <c r="I110" s="16">
        <v>98972.44</v>
      </c>
      <c r="J110" s="16">
        <v>98972.44</v>
      </c>
      <c r="K110" s="16">
        <v>2427.8000000000002</v>
      </c>
    </row>
    <row r="111" spans="1:11" x14ac:dyDescent="0.25">
      <c r="A111" s="11"/>
      <c r="B111" s="11"/>
      <c r="C111" s="11"/>
      <c r="D111" s="12" t="s">
        <v>179</v>
      </c>
      <c r="E111" s="11"/>
      <c r="F111" s="12" t="s">
        <v>180</v>
      </c>
      <c r="G111" s="12" t="s">
        <v>181</v>
      </c>
      <c r="H111" s="13">
        <v>101304.84</v>
      </c>
      <c r="I111" s="13">
        <f>+I112+I113</f>
        <v>24218.98</v>
      </c>
      <c r="J111" s="13">
        <f>+J112+J113</f>
        <v>24218.98</v>
      </c>
      <c r="K111" s="13">
        <f>+K112+K113</f>
        <v>1649.44</v>
      </c>
    </row>
    <row r="112" spans="1:11" x14ac:dyDescent="0.25">
      <c r="A112" s="14"/>
      <c r="B112" s="14"/>
      <c r="C112" s="14"/>
      <c r="D112" s="14"/>
      <c r="E112" s="15" t="s">
        <v>123</v>
      </c>
      <c r="F112" s="15" t="s">
        <v>124</v>
      </c>
      <c r="G112" s="15"/>
      <c r="H112" s="14"/>
      <c r="I112" s="16">
        <v>24218.98</v>
      </c>
      <c r="J112" s="16">
        <v>2116.48</v>
      </c>
      <c r="K112" s="16">
        <v>0</v>
      </c>
    </row>
    <row r="113" spans="1:11" x14ac:dyDescent="0.25">
      <c r="A113" s="14"/>
      <c r="B113" s="14"/>
      <c r="C113" s="14"/>
      <c r="D113" s="14"/>
      <c r="E113" s="15" t="s">
        <v>160</v>
      </c>
      <c r="F113" s="15" t="s">
        <v>161</v>
      </c>
      <c r="G113" s="15"/>
      <c r="H113" s="14"/>
      <c r="I113" s="16">
        <v>0</v>
      </c>
      <c r="J113" s="16">
        <v>22102.5</v>
      </c>
      <c r="K113" s="16">
        <v>1649.44</v>
      </c>
    </row>
    <row r="114" spans="1:11" x14ac:dyDescent="0.25">
      <c r="A114" s="11"/>
      <c r="B114" s="11"/>
      <c r="C114" s="11"/>
      <c r="D114" s="12" t="s">
        <v>182</v>
      </c>
      <c r="E114" s="11"/>
      <c r="F114" s="12" t="s">
        <v>183</v>
      </c>
      <c r="G114" s="12" t="s">
        <v>184</v>
      </c>
      <c r="H114" s="13">
        <v>65974</v>
      </c>
      <c r="I114" s="13">
        <f>+I115</f>
        <v>8454.6</v>
      </c>
      <c r="J114" s="13">
        <f>+J115</f>
        <v>8454.6</v>
      </c>
      <c r="K114" s="13">
        <f>+K115</f>
        <v>0</v>
      </c>
    </row>
    <row r="115" spans="1:11" x14ac:dyDescent="0.25">
      <c r="A115" s="14"/>
      <c r="B115" s="14"/>
      <c r="C115" s="14"/>
      <c r="D115" s="14"/>
      <c r="E115" s="15" t="s">
        <v>123</v>
      </c>
      <c r="F115" s="15" t="s">
        <v>124</v>
      </c>
      <c r="G115" s="15"/>
      <c r="H115" s="14"/>
      <c r="I115" s="16">
        <v>8454.6</v>
      </c>
      <c r="J115" s="16">
        <v>8454.6</v>
      </c>
      <c r="K115" s="16">
        <v>0</v>
      </c>
    </row>
    <row r="116" spans="1:11" x14ac:dyDescent="0.25">
      <c r="A116" s="5"/>
      <c r="B116" s="5"/>
      <c r="C116" s="6" t="s">
        <v>185</v>
      </c>
      <c r="D116" s="5"/>
      <c r="E116" s="5"/>
      <c r="F116" s="6" t="s">
        <v>186</v>
      </c>
      <c r="G116" s="6"/>
      <c r="H116" s="5"/>
      <c r="I116" s="7">
        <f>+I117+I129</f>
        <v>2343707.87</v>
      </c>
      <c r="J116" s="7">
        <f>+J117+J129</f>
        <v>2343707.87</v>
      </c>
      <c r="K116" s="7">
        <f>+K117+K129</f>
        <v>121566.54</v>
      </c>
    </row>
    <row r="117" spans="1:11" x14ac:dyDescent="0.25">
      <c r="A117" s="8"/>
      <c r="B117" s="8"/>
      <c r="C117" s="9" t="s">
        <v>187</v>
      </c>
      <c r="D117" s="8"/>
      <c r="E117" s="8"/>
      <c r="F117" s="9" t="s">
        <v>188</v>
      </c>
      <c r="G117" s="9"/>
      <c r="H117" s="8"/>
      <c r="I117" s="10">
        <f>+I118+I123+I126</f>
        <v>315000</v>
      </c>
      <c r="J117" s="10">
        <f>+J118+J123+J126</f>
        <v>315000</v>
      </c>
      <c r="K117" s="10">
        <f>+K118+K123+K126</f>
        <v>108875.18</v>
      </c>
    </row>
    <row r="118" spans="1:11" x14ac:dyDescent="0.25">
      <c r="A118" s="11"/>
      <c r="B118" s="11"/>
      <c r="C118" s="11"/>
      <c r="D118" s="12" t="s">
        <v>189</v>
      </c>
      <c r="E118" s="11"/>
      <c r="F118" s="12" t="s">
        <v>190</v>
      </c>
      <c r="G118" s="12" t="s">
        <v>153</v>
      </c>
      <c r="H118" s="13">
        <v>35300</v>
      </c>
      <c r="I118" s="13">
        <f>+I119+I120+I121+I122</f>
        <v>10000</v>
      </c>
      <c r="J118" s="13">
        <f>+J119+J120+J121+J122</f>
        <v>10000</v>
      </c>
      <c r="K118" s="13">
        <f>+K119+K120+K121+K122</f>
        <v>0</v>
      </c>
    </row>
    <row r="119" spans="1:11" x14ac:dyDescent="0.25">
      <c r="A119" s="14"/>
      <c r="B119" s="14"/>
      <c r="C119" s="14"/>
      <c r="D119" s="14"/>
      <c r="E119" s="15" t="s">
        <v>41</v>
      </c>
      <c r="F119" s="15" t="s">
        <v>42</v>
      </c>
      <c r="G119" s="15"/>
      <c r="H119" s="14"/>
      <c r="I119" s="16">
        <v>1000</v>
      </c>
      <c r="J119" s="16">
        <v>1000</v>
      </c>
      <c r="K119" s="16">
        <v>0</v>
      </c>
    </row>
    <row r="120" spans="1:11" x14ac:dyDescent="0.25">
      <c r="A120" s="14"/>
      <c r="B120" s="14"/>
      <c r="C120" s="14"/>
      <c r="D120" s="14"/>
      <c r="E120" s="15" t="s">
        <v>57</v>
      </c>
      <c r="F120" s="15" t="s">
        <v>58</v>
      </c>
      <c r="G120" s="15"/>
      <c r="H120" s="14"/>
      <c r="I120" s="16">
        <v>8000</v>
      </c>
      <c r="J120" s="16">
        <v>8000</v>
      </c>
      <c r="K120" s="16">
        <v>0</v>
      </c>
    </row>
    <row r="121" spans="1:11" x14ac:dyDescent="0.25">
      <c r="A121" s="14"/>
      <c r="B121" s="14"/>
      <c r="C121" s="14"/>
      <c r="D121" s="14"/>
      <c r="E121" s="15" t="s">
        <v>121</v>
      </c>
      <c r="F121" s="15" t="s">
        <v>122</v>
      </c>
      <c r="G121" s="15"/>
      <c r="H121" s="14"/>
      <c r="I121" s="16">
        <v>500</v>
      </c>
      <c r="J121" s="16">
        <v>500</v>
      </c>
      <c r="K121" s="16">
        <v>0</v>
      </c>
    </row>
    <row r="122" spans="1:11" x14ac:dyDescent="0.25">
      <c r="A122" s="14"/>
      <c r="B122" s="14"/>
      <c r="C122" s="14"/>
      <c r="D122" s="14"/>
      <c r="E122" s="15" t="s">
        <v>147</v>
      </c>
      <c r="F122" s="15" t="s">
        <v>148</v>
      </c>
      <c r="G122" s="15"/>
      <c r="H122" s="14"/>
      <c r="I122" s="16">
        <v>500</v>
      </c>
      <c r="J122" s="16">
        <v>500</v>
      </c>
      <c r="K122" s="16">
        <v>0</v>
      </c>
    </row>
    <row r="123" spans="1:11" x14ac:dyDescent="0.25">
      <c r="A123" s="11"/>
      <c r="B123" s="11"/>
      <c r="C123" s="11"/>
      <c r="D123" s="12" t="s">
        <v>191</v>
      </c>
      <c r="E123" s="11"/>
      <c r="F123" s="12" t="s">
        <v>192</v>
      </c>
      <c r="G123" s="12" t="s">
        <v>40</v>
      </c>
      <c r="H123" s="13">
        <v>335000</v>
      </c>
      <c r="I123" s="13">
        <f>+I124+I125</f>
        <v>180000</v>
      </c>
      <c r="J123" s="13">
        <f>+J124+J125</f>
        <v>180000</v>
      </c>
      <c r="K123" s="13">
        <f>+K124+K125</f>
        <v>0</v>
      </c>
    </row>
    <row r="124" spans="1:11" x14ac:dyDescent="0.25">
      <c r="A124" s="14"/>
      <c r="B124" s="14"/>
      <c r="C124" s="14"/>
      <c r="D124" s="14"/>
      <c r="E124" s="15" t="s">
        <v>57</v>
      </c>
      <c r="F124" s="15" t="s">
        <v>58</v>
      </c>
      <c r="G124" s="15"/>
      <c r="H124" s="14"/>
      <c r="I124" s="16">
        <v>177000</v>
      </c>
      <c r="J124" s="16">
        <v>177000</v>
      </c>
      <c r="K124" s="16">
        <v>0</v>
      </c>
    </row>
    <row r="125" spans="1:11" x14ac:dyDescent="0.25">
      <c r="A125" s="14"/>
      <c r="B125" s="14"/>
      <c r="C125" s="14"/>
      <c r="D125" s="14"/>
      <c r="E125" s="15" t="s">
        <v>121</v>
      </c>
      <c r="F125" s="15" t="s">
        <v>122</v>
      </c>
      <c r="G125" s="15"/>
      <c r="H125" s="14"/>
      <c r="I125" s="16">
        <v>3000</v>
      </c>
      <c r="J125" s="16">
        <v>3000</v>
      </c>
      <c r="K125" s="16">
        <v>0</v>
      </c>
    </row>
    <row r="126" spans="1:11" x14ac:dyDescent="0.25">
      <c r="A126" s="11"/>
      <c r="B126" s="11"/>
      <c r="C126" s="11"/>
      <c r="D126" s="12" t="s">
        <v>193</v>
      </c>
      <c r="E126" s="11"/>
      <c r="F126" s="12" t="s">
        <v>194</v>
      </c>
      <c r="G126" s="12" t="s">
        <v>77</v>
      </c>
      <c r="H126" s="13">
        <v>125000</v>
      </c>
      <c r="I126" s="13">
        <f>+I127+I128</f>
        <v>125000</v>
      </c>
      <c r="J126" s="13">
        <f>+J127+J128</f>
        <v>125000</v>
      </c>
      <c r="K126" s="13">
        <f>+K127+K128</f>
        <v>108875.18</v>
      </c>
    </row>
    <row r="127" spans="1:11" x14ac:dyDescent="0.25">
      <c r="A127" s="14"/>
      <c r="B127" s="14"/>
      <c r="C127" s="14"/>
      <c r="D127" s="14"/>
      <c r="E127" s="15" t="s">
        <v>57</v>
      </c>
      <c r="F127" s="15" t="s">
        <v>58</v>
      </c>
      <c r="G127" s="15"/>
      <c r="H127" s="14"/>
      <c r="I127" s="16">
        <v>122000</v>
      </c>
      <c r="J127" s="16">
        <v>122000</v>
      </c>
      <c r="K127" s="16">
        <v>108875.18</v>
      </c>
    </row>
    <row r="128" spans="1:11" x14ac:dyDescent="0.25">
      <c r="A128" s="14"/>
      <c r="B128" s="14"/>
      <c r="C128" s="14"/>
      <c r="D128" s="14"/>
      <c r="E128" s="15" t="s">
        <v>121</v>
      </c>
      <c r="F128" s="15" t="s">
        <v>122</v>
      </c>
      <c r="G128" s="15"/>
      <c r="H128" s="14"/>
      <c r="I128" s="16">
        <v>3000</v>
      </c>
      <c r="J128" s="16">
        <v>3000</v>
      </c>
      <c r="K128" s="16">
        <v>0</v>
      </c>
    </row>
    <row r="129" spans="1:11" x14ac:dyDescent="0.25">
      <c r="A129" s="8"/>
      <c r="B129" s="8"/>
      <c r="C129" s="9" t="s">
        <v>195</v>
      </c>
      <c r="D129" s="8"/>
      <c r="E129" s="8"/>
      <c r="F129" s="9" t="s">
        <v>196</v>
      </c>
      <c r="G129" s="9"/>
      <c r="H129" s="8"/>
      <c r="I129" s="10">
        <f>+I130+I132</f>
        <v>2028707.87</v>
      </c>
      <c r="J129" s="10">
        <f>+J130+J132</f>
        <v>2028707.87</v>
      </c>
      <c r="K129" s="10">
        <f>+K130+K132</f>
        <v>12691.36</v>
      </c>
    </row>
    <row r="130" spans="1:11" x14ac:dyDescent="0.25">
      <c r="A130" s="11"/>
      <c r="B130" s="11"/>
      <c r="C130" s="11"/>
      <c r="D130" s="12" t="s">
        <v>197</v>
      </c>
      <c r="E130" s="11"/>
      <c r="F130" s="12" t="s">
        <v>198</v>
      </c>
      <c r="G130" s="12" t="s">
        <v>199</v>
      </c>
      <c r="H130" s="13">
        <v>465000</v>
      </c>
      <c r="I130" s="13">
        <f>+I131</f>
        <v>44000</v>
      </c>
      <c r="J130" s="13">
        <f>+J131</f>
        <v>44000</v>
      </c>
      <c r="K130" s="13">
        <f>+K131</f>
        <v>0</v>
      </c>
    </row>
    <row r="131" spans="1:11" x14ac:dyDescent="0.25">
      <c r="A131" s="14"/>
      <c r="B131" s="14"/>
      <c r="C131" s="14"/>
      <c r="D131" s="14"/>
      <c r="E131" s="15" t="s">
        <v>123</v>
      </c>
      <c r="F131" s="15" t="s">
        <v>124</v>
      </c>
      <c r="G131" s="15"/>
      <c r="H131" s="14"/>
      <c r="I131" s="16">
        <v>44000</v>
      </c>
      <c r="J131" s="16">
        <v>44000</v>
      </c>
      <c r="K131" s="16">
        <v>0</v>
      </c>
    </row>
    <row r="132" spans="1:11" x14ac:dyDescent="0.25">
      <c r="A132" s="11"/>
      <c r="B132" s="11"/>
      <c r="C132" s="11"/>
      <c r="D132" s="12" t="s">
        <v>200</v>
      </c>
      <c r="E132" s="11"/>
      <c r="F132" s="12" t="s">
        <v>201</v>
      </c>
      <c r="G132" s="12" t="s">
        <v>202</v>
      </c>
      <c r="H132" s="13">
        <v>4008912.67</v>
      </c>
      <c r="I132" s="13">
        <f>+I133+I134+I135</f>
        <v>1984707.87</v>
      </c>
      <c r="J132" s="13">
        <f>+J133+J134+J135</f>
        <v>1984707.87</v>
      </c>
      <c r="K132" s="13">
        <f>+K133+K134+K135</f>
        <v>12691.36</v>
      </c>
    </row>
    <row r="133" spans="1:11" x14ac:dyDescent="0.25">
      <c r="A133" s="14"/>
      <c r="B133" s="14"/>
      <c r="C133" s="14"/>
      <c r="D133" s="14"/>
      <c r="E133" s="15" t="s">
        <v>203</v>
      </c>
      <c r="F133" s="15" t="s">
        <v>204</v>
      </c>
      <c r="G133" s="15"/>
      <c r="H133" s="14"/>
      <c r="I133" s="16">
        <v>1916436.85</v>
      </c>
      <c r="J133" s="16">
        <v>1916436.85</v>
      </c>
      <c r="K133" s="16">
        <v>0</v>
      </c>
    </row>
    <row r="134" spans="1:11" x14ac:dyDescent="0.25">
      <c r="A134" s="14"/>
      <c r="B134" s="14"/>
      <c r="C134" s="14"/>
      <c r="D134" s="14"/>
      <c r="E134" s="15" t="s">
        <v>119</v>
      </c>
      <c r="F134" s="15" t="s">
        <v>120</v>
      </c>
      <c r="G134" s="15"/>
      <c r="H134" s="14"/>
      <c r="I134" s="16">
        <v>49312.11</v>
      </c>
      <c r="J134" s="16">
        <v>49312.11</v>
      </c>
      <c r="K134" s="16">
        <v>0</v>
      </c>
    </row>
    <row r="135" spans="1:11" x14ac:dyDescent="0.25">
      <c r="A135" s="14"/>
      <c r="B135" s="14"/>
      <c r="C135" s="14"/>
      <c r="D135" s="14"/>
      <c r="E135" s="15" t="s">
        <v>123</v>
      </c>
      <c r="F135" s="15" t="s">
        <v>124</v>
      </c>
      <c r="G135" s="15"/>
      <c r="H135" s="14"/>
      <c r="I135" s="16">
        <v>18958.91</v>
      </c>
      <c r="J135" s="16">
        <v>18958.91</v>
      </c>
      <c r="K135" s="16">
        <v>12691.36</v>
      </c>
    </row>
    <row r="136" spans="1:11" x14ac:dyDescent="0.25">
      <c r="A136" s="5"/>
      <c r="B136" s="5"/>
      <c r="C136" s="6" t="s">
        <v>205</v>
      </c>
      <c r="D136" s="5"/>
      <c r="E136" s="5"/>
      <c r="F136" s="6" t="s">
        <v>206</v>
      </c>
      <c r="G136" s="6"/>
      <c r="H136" s="5"/>
      <c r="I136" s="7">
        <f>+I137</f>
        <v>160000</v>
      </c>
      <c r="J136" s="7">
        <f>+J137</f>
        <v>159949.79999999999</v>
      </c>
      <c r="K136" s="7">
        <f>+K137</f>
        <v>4369.28</v>
      </c>
    </row>
    <row r="137" spans="1:11" x14ac:dyDescent="0.25">
      <c r="A137" s="8"/>
      <c r="B137" s="8"/>
      <c r="C137" s="9" t="s">
        <v>207</v>
      </c>
      <c r="D137" s="8"/>
      <c r="E137" s="8"/>
      <c r="F137" s="9" t="s">
        <v>208</v>
      </c>
      <c r="G137" s="9"/>
      <c r="H137" s="8"/>
      <c r="I137" s="10">
        <f>+I138</f>
        <v>160000</v>
      </c>
      <c r="J137" s="10">
        <f>+J138</f>
        <v>159949.79999999999</v>
      </c>
      <c r="K137" s="10">
        <f>+K138</f>
        <v>4369.28</v>
      </c>
    </row>
    <row r="138" spans="1:11" x14ac:dyDescent="0.25">
      <c r="A138" s="11"/>
      <c r="B138" s="11"/>
      <c r="C138" s="11"/>
      <c r="D138" s="12" t="s">
        <v>209</v>
      </c>
      <c r="E138" s="11"/>
      <c r="F138" s="12" t="s">
        <v>210</v>
      </c>
      <c r="G138" s="12" t="s">
        <v>40</v>
      </c>
      <c r="H138" s="13">
        <v>310000</v>
      </c>
      <c r="I138" s="13">
        <f>+I139</f>
        <v>160000</v>
      </c>
      <c r="J138" s="13">
        <f>+J139</f>
        <v>159949.79999999999</v>
      </c>
      <c r="K138" s="13">
        <f>+K139</f>
        <v>4369.28</v>
      </c>
    </row>
    <row r="139" spans="1:11" x14ac:dyDescent="0.25">
      <c r="A139" s="14"/>
      <c r="B139" s="14"/>
      <c r="C139" s="14"/>
      <c r="D139" s="14"/>
      <c r="E139" s="15" t="s">
        <v>211</v>
      </c>
      <c r="F139" s="15" t="s">
        <v>208</v>
      </c>
      <c r="G139" s="15"/>
      <c r="H139" s="14"/>
      <c r="I139" s="16">
        <v>160000</v>
      </c>
      <c r="J139" s="16">
        <v>159949.79999999999</v>
      </c>
      <c r="K139" s="16">
        <v>4369.28</v>
      </c>
    </row>
    <row r="140" spans="1:11" x14ac:dyDescent="0.25">
      <c r="A140" s="3"/>
      <c r="B140" s="3"/>
      <c r="C140" s="2" t="s">
        <v>212</v>
      </c>
      <c r="D140" s="3"/>
      <c r="E140" s="3"/>
      <c r="F140" s="2" t="s">
        <v>213</v>
      </c>
      <c r="G140" s="2"/>
      <c r="H140" s="3"/>
      <c r="I140" s="4">
        <f>+I141</f>
        <v>103957.79000000001</v>
      </c>
      <c r="J140" s="4">
        <f>+J141</f>
        <v>103957.79000000001</v>
      </c>
      <c r="K140" s="4">
        <f>+K141</f>
        <v>2248.81</v>
      </c>
    </row>
    <row r="141" spans="1:11" x14ac:dyDescent="0.25">
      <c r="A141" s="5"/>
      <c r="B141" s="5"/>
      <c r="C141" s="6" t="s">
        <v>214</v>
      </c>
      <c r="D141" s="5"/>
      <c r="E141" s="5"/>
      <c r="F141" s="6" t="s">
        <v>215</v>
      </c>
      <c r="G141" s="6"/>
      <c r="H141" s="5"/>
      <c r="I141" s="7">
        <f>+I142</f>
        <v>103957.79000000001</v>
      </c>
      <c r="J141" s="7">
        <f>+J142</f>
        <v>103957.79000000001</v>
      </c>
      <c r="K141" s="7">
        <f>+K142</f>
        <v>2248.81</v>
      </c>
    </row>
    <row r="142" spans="1:11" x14ac:dyDescent="0.25">
      <c r="A142" s="8"/>
      <c r="B142" s="8"/>
      <c r="C142" s="9" t="s">
        <v>216</v>
      </c>
      <c r="D142" s="8"/>
      <c r="E142" s="8"/>
      <c r="F142" s="9" t="s">
        <v>217</v>
      </c>
      <c r="G142" s="9"/>
      <c r="H142" s="8"/>
      <c r="I142" s="10">
        <f>+I143+I146</f>
        <v>103957.79000000001</v>
      </c>
      <c r="J142" s="10">
        <f>+J143+J146</f>
        <v>103957.79000000001</v>
      </c>
      <c r="K142" s="10">
        <f>+K143+K146</f>
        <v>2248.81</v>
      </c>
    </row>
    <row r="143" spans="1:11" x14ac:dyDescent="0.25">
      <c r="A143" s="11"/>
      <c r="B143" s="11"/>
      <c r="C143" s="11"/>
      <c r="D143" s="12" t="s">
        <v>218</v>
      </c>
      <c r="E143" s="11"/>
      <c r="F143" s="12" t="s">
        <v>219</v>
      </c>
      <c r="G143" s="12" t="s">
        <v>220</v>
      </c>
      <c r="H143" s="13">
        <v>922707.35</v>
      </c>
      <c r="I143" s="13">
        <f>+I144+I145</f>
        <v>25957.79</v>
      </c>
      <c r="J143" s="13">
        <f>+J144+J145</f>
        <v>25957.79</v>
      </c>
      <c r="K143" s="13">
        <f>+K144+K145</f>
        <v>2248.81</v>
      </c>
    </row>
    <row r="144" spans="1:11" x14ac:dyDescent="0.25">
      <c r="A144" s="14"/>
      <c r="B144" s="14"/>
      <c r="C144" s="14"/>
      <c r="D144" s="14"/>
      <c r="E144" s="15" t="s">
        <v>123</v>
      </c>
      <c r="F144" s="15" t="s">
        <v>124</v>
      </c>
      <c r="G144" s="15"/>
      <c r="H144" s="14"/>
      <c r="I144" s="16">
        <v>24322.04</v>
      </c>
      <c r="J144" s="16">
        <v>24322.04</v>
      </c>
      <c r="K144" s="16">
        <v>2248.81</v>
      </c>
    </row>
    <row r="145" spans="1:11" x14ac:dyDescent="0.25">
      <c r="A145" s="14"/>
      <c r="B145" s="14"/>
      <c r="C145" s="14"/>
      <c r="D145" s="14"/>
      <c r="E145" s="15" t="s">
        <v>160</v>
      </c>
      <c r="F145" s="15" t="s">
        <v>161</v>
      </c>
      <c r="G145" s="15"/>
      <c r="H145" s="14"/>
      <c r="I145" s="16">
        <v>1635.75</v>
      </c>
      <c r="J145" s="16">
        <v>1635.75</v>
      </c>
      <c r="K145" s="16">
        <v>0</v>
      </c>
    </row>
    <row r="146" spans="1:11" x14ac:dyDescent="0.25">
      <c r="A146" s="11"/>
      <c r="B146" s="11"/>
      <c r="C146" s="11"/>
      <c r="D146" s="12" t="s">
        <v>221</v>
      </c>
      <c r="E146" s="11"/>
      <c r="F146" s="12" t="s">
        <v>222</v>
      </c>
      <c r="G146" s="12" t="s">
        <v>40</v>
      </c>
      <c r="H146" s="13">
        <v>96000</v>
      </c>
      <c r="I146" s="13">
        <f>+I147</f>
        <v>78000</v>
      </c>
      <c r="J146" s="13">
        <f>+J147</f>
        <v>78000</v>
      </c>
      <c r="K146" s="13">
        <f>+K147</f>
        <v>0</v>
      </c>
    </row>
    <row r="147" spans="1:11" x14ac:dyDescent="0.25">
      <c r="A147" s="14"/>
      <c r="B147" s="14"/>
      <c r="C147" s="14"/>
      <c r="D147" s="14"/>
      <c r="E147" s="15" t="s">
        <v>223</v>
      </c>
      <c r="F147" s="15" t="s">
        <v>224</v>
      </c>
      <c r="G147" s="15"/>
      <c r="H147" s="14"/>
      <c r="I147" s="16">
        <v>78000</v>
      </c>
      <c r="J147" s="16">
        <v>78000</v>
      </c>
      <c r="K147" s="16">
        <v>0</v>
      </c>
    </row>
    <row r="148" spans="1:11" x14ac:dyDescent="0.25">
      <c r="A148" s="3"/>
      <c r="B148" s="3"/>
      <c r="C148" s="2" t="s">
        <v>225</v>
      </c>
      <c r="D148" s="3"/>
      <c r="E148" s="3"/>
      <c r="F148" s="2" t="s">
        <v>226</v>
      </c>
      <c r="G148" s="2"/>
      <c r="H148" s="3"/>
      <c r="I148" s="4">
        <f>+I149</f>
        <v>2000</v>
      </c>
      <c r="J148" s="4">
        <f>+J149</f>
        <v>2000</v>
      </c>
      <c r="K148" s="4">
        <f>+K149</f>
        <v>0</v>
      </c>
    </row>
    <row r="149" spans="1:11" x14ac:dyDescent="0.25">
      <c r="A149" s="5"/>
      <c r="B149" s="5"/>
      <c r="C149" s="6" t="s">
        <v>227</v>
      </c>
      <c r="D149" s="5"/>
      <c r="E149" s="5"/>
      <c r="F149" s="6" t="s">
        <v>228</v>
      </c>
      <c r="G149" s="6"/>
      <c r="H149" s="5"/>
      <c r="I149" s="7">
        <f>+I150</f>
        <v>2000</v>
      </c>
      <c r="J149" s="7">
        <f>+J150</f>
        <v>2000</v>
      </c>
      <c r="K149" s="7">
        <f>+K150</f>
        <v>0</v>
      </c>
    </row>
    <row r="150" spans="1:11" x14ac:dyDescent="0.25">
      <c r="A150" s="8"/>
      <c r="B150" s="8"/>
      <c r="C150" s="9" t="s">
        <v>229</v>
      </c>
      <c r="D150" s="8"/>
      <c r="E150" s="8"/>
      <c r="F150" s="9" t="s">
        <v>230</v>
      </c>
      <c r="G150" s="9"/>
      <c r="H150" s="8"/>
      <c r="I150" s="10">
        <f>+I151</f>
        <v>2000</v>
      </c>
      <c r="J150" s="10">
        <f>+J151</f>
        <v>2000</v>
      </c>
      <c r="K150" s="10">
        <f>+K151</f>
        <v>0</v>
      </c>
    </row>
    <row r="151" spans="1:11" x14ac:dyDescent="0.25">
      <c r="A151" s="11"/>
      <c r="B151" s="11"/>
      <c r="C151" s="11"/>
      <c r="D151" s="12" t="s">
        <v>231</v>
      </c>
      <c r="E151" s="11"/>
      <c r="F151" s="12" t="s">
        <v>232</v>
      </c>
      <c r="G151" s="12" t="s">
        <v>28</v>
      </c>
      <c r="H151" s="13">
        <v>2500</v>
      </c>
      <c r="I151" s="13">
        <f>+I152</f>
        <v>2000</v>
      </c>
      <c r="J151" s="13">
        <f>+J152</f>
        <v>2000</v>
      </c>
      <c r="K151" s="13">
        <f>+K152</f>
        <v>0</v>
      </c>
    </row>
    <row r="152" spans="1:11" x14ac:dyDescent="0.25">
      <c r="A152" s="14"/>
      <c r="B152" s="14"/>
      <c r="C152" s="14"/>
      <c r="D152" s="14"/>
      <c r="E152" s="15" t="s">
        <v>78</v>
      </c>
      <c r="F152" s="15" t="s">
        <v>79</v>
      </c>
      <c r="G152" s="15"/>
      <c r="H152" s="14"/>
      <c r="I152" s="16">
        <v>2000</v>
      </c>
      <c r="J152" s="16">
        <v>2000</v>
      </c>
      <c r="K152" s="16">
        <v>0</v>
      </c>
    </row>
    <row r="153" spans="1:11" x14ac:dyDescent="0.25">
      <c r="A153" s="3"/>
      <c r="B153" s="3"/>
      <c r="C153" s="2" t="s">
        <v>233</v>
      </c>
      <c r="D153" s="3"/>
      <c r="E153" s="3"/>
      <c r="F153" s="2" t="s">
        <v>234</v>
      </c>
      <c r="G153" s="2"/>
      <c r="H153" s="3"/>
      <c r="I153" s="4">
        <f>+I154+I162</f>
        <v>70415.64</v>
      </c>
      <c r="J153" s="4">
        <f>+J154+J162</f>
        <v>70415.64</v>
      </c>
      <c r="K153" s="4">
        <f>+K154+K162</f>
        <v>19937.189999999999</v>
      </c>
    </row>
    <row r="154" spans="1:11" x14ac:dyDescent="0.25">
      <c r="A154" s="5"/>
      <c r="B154" s="5"/>
      <c r="C154" s="6" t="s">
        <v>235</v>
      </c>
      <c r="D154" s="5"/>
      <c r="E154" s="5"/>
      <c r="F154" s="6" t="s">
        <v>236</v>
      </c>
      <c r="G154" s="6"/>
      <c r="H154" s="5"/>
      <c r="I154" s="7">
        <f>+I155+I158</f>
        <v>17300</v>
      </c>
      <c r="J154" s="7">
        <f>+J155+J158</f>
        <v>17300</v>
      </c>
      <c r="K154" s="7">
        <f>+K155+K158</f>
        <v>5697.59</v>
      </c>
    </row>
    <row r="155" spans="1:11" x14ac:dyDescent="0.25">
      <c r="A155" s="8"/>
      <c r="B155" s="8"/>
      <c r="C155" s="9" t="s">
        <v>237</v>
      </c>
      <c r="D155" s="8"/>
      <c r="E155" s="8"/>
      <c r="F155" s="9" t="s">
        <v>238</v>
      </c>
      <c r="G155" s="9"/>
      <c r="H155" s="8"/>
      <c r="I155" s="10">
        <f>+I156</f>
        <v>15300</v>
      </c>
      <c r="J155" s="10">
        <f>+J156</f>
        <v>15300</v>
      </c>
      <c r="K155" s="10">
        <f>+K156</f>
        <v>5697.59</v>
      </c>
    </row>
    <row r="156" spans="1:11" x14ac:dyDescent="0.25">
      <c r="A156" s="11"/>
      <c r="B156" s="11"/>
      <c r="C156" s="11"/>
      <c r="D156" s="12" t="s">
        <v>239</v>
      </c>
      <c r="E156" s="11"/>
      <c r="F156" s="12" t="s">
        <v>240</v>
      </c>
      <c r="G156" s="12" t="s">
        <v>40</v>
      </c>
      <c r="H156" s="13">
        <v>45600</v>
      </c>
      <c r="I156" s="13">
        <f>+I157</f>
        <v>15300</v>
      </c>
      <c r="J156" s="13">
        <f>+J157</f>
        <v>15300</v>
      </c>
      <c r="K156" s="13">
        <f>+K157</f>
        <v>5697.59</v>
      </c>
    </row>
    <row r="157" spans="1:11" x14ac:dyDescent="0.25">
      <c r="A157" s="14"/>
      <c r="B157" s="14"/>
      <c r="C157" s="14"/>
      <c r="D157" s="14"/>
      <c r="E157" s="15" t="s">
        <v>223</v>
      </c>
      <c r="F157" s="15" t="s">
        <v>224</v>
      </c>
      <c r="G157" s="15"/>
      <c r="H157" s="14"/>
      <c r="I157" s="16">
        <v>15300</v>
      </c>
      <c r="J157" s="16">
        <v>15300</v>
      </c>
      <c r="K157" s="16">
        <v>5697.59</v>
      </c>
    </row>
    <row r="158" spans="1:11" x14ac:dyDescent="0.25">
      <c r="A158" s="8"/>
      <c r="B158" s="8"/>
      <c r="C158" s="9" t="s">
        <v>241</v>
      </c>
      <c r="D158" s="8"/>
      <c r="E158" s="8"/>
      <c r="F158" s="9" t="s">
        <v>242</v>
      </c>
      <c r="G158" s="9"/>
      <c r="H158" s="8"/>
      <c r="I158" s="10">
        <f>+I159</f>
        <v>2000</v>
      </c>
      <c r="J158" s="10">
        <f>+J159</f>
        <v>2000</v>
      </c>
      <c r="K158" s="10">
        <f>+K159</f>
        <v>0</v>
      </c>
    </row>
    <row r="159" spans="1:11" x14ac:dyDescent="0.25">
      <c r="A159" s="11"/>
      <c r="B159" s="11"/>
      <c r="C159" s="11"/>
      <c r="D159" s="12" t="s">
        <v>243</v>
      </c>
      <c r="E159" s="11"/>
      <c r="F159" s="12" t="s">
        <v>244</v>
      </c>
      <c r="G159" s="12" t="s">
        <v>245</v>
      </c>
      <c r="H159" s="13">
        <v>12000</v>
      </c>
      <c r="I159" s="13">
        <f>+I160+I161</f>
        <v>2000</v>
      </c>
      <c r="J159" s="13">
        <f>+J160+J161</f>
        <v>2000</v>
      </c>
      <c r="K159" s="13">
        <f>+K160+K161</f>
        <v>0</v>
      </c>
    </row>
    <row r="160" spans="1:11" x14ac:dyDescent="0.25">
      <c r="A160" s="14"/>
      <c r="B160" s="14"/>
      <c r="C160" s="14"/>
      <c r="D160" s="14"/>
      <c r="E160" s="15" t="s">
        <v>203</v>
      </c>
      <c r="F160" s="15" t="s">
        <v>204</v>
      </c>
      <c r="G160" s="15"/>
      <c r="H160" s="14"/>
      <c r="I160" s="16">
        <v>1500</v>
      </c>
      <c r="J160" s="16">
        <v>1500</v>
      </c>
      <c r="K160" s="16">
        <v>0</v>
      </c>
    </row>
    <row r="161" spans="1:11" x14ac:dyDescent="0.25">
      <c r="A161" s="14"/>
      <c r="B161" s="14"/>
      <c r="C161" s="14"/>
      <c r="D161" s="14"/>
      <c r="E161" s="15" t="s">
        <v>246</v>
      </c>
      <c r="F161" s="15" t="s">
        <v>247</v>
      </c>
      <c r="G161" s="15"/>
      <c r="H161" s="14"/>
      <c r="I161" s="16">
        <v>500</v>
      </c>
      <c r="J161" s="16">
        <v>500</v>
      </c>
      <c r="K161" s="16">
        <v>0</v>
      </c>
    </row>
    <row r="162" spans="1:11" x14ac:dyDescent="0.25">
      <c r="A162" s="5"/>
      <c r="B162" s="5"/>
      <c r="C162" s="6" t="s">
        <v>248</v>
      </c>
      <c r="D162" s="5"/>
      <c r="E162" s="5"/>
      <c r="F162" s="6" t="s">
        <v>249</v>
      </c>
      <c r="G162" s="6"/>
      <c r="H162" s="5"/>
      <c r="I162" s="7">
        <f>+I163</f>
        <v>53115.64</v>
      </c>
      <c r="J162" s="7">
        <f>+J163</f>
        <v>53115.64</v>
      </c>
      <c r="K162" s="7">
        <f>+K163</f>
        <v>14239.599999999999</v>
      </c>
    </row>
    <row r="163" spans="1:11" x14ac:dyDescent="0.25">
      <c r="A163" s="8"/>
      <c r="B163" s="8"/>
      <c r="C163" s="9" t="s">
        <v>250</v>
      </c>
      <c r="D163" s="8"/>
      <c r="E163" s="8"/>
      <c r="F163" s="9" t="s">
        <v>251</v>
      </c>
      <c r="G163" s="9"/>
      <c r="H163" s="8"/>
      <c r="I163" s="10">
        <f>+I164+I166+I168</f>
        <v>53115.64</v>
      </c>
      <c r="J163" s="10">
        <f>+J164+J166+J168</f>
        <v>53115.64</v>
      </c>
      <c r="K163" s="10">
        <f>+K164+K166+K168</f>
        <v>14239.599999999999</v>
      </c>
    </row>
    <row r="164" spans="1:11" x14ac:dyDescent="0.25">
      <c r="A164" s="11"/>
      <c r="B164" s="11"/>
      <c r="C164" s="11"/>
      <c r="D164" s="12" t="s">
        <v>252</v>
      </c>
      <c r="E164" s="11"/>
      <c r="F164" s="12" t="s">
        <v>253</v>
      </c>
      <c r="G164" s="12" t="s">
        <v>40</v>
      </c>
      <c r="H164" s="13">
        <v>27400</v>
      </c>
      <c r="I164" s="13">
        <f>+I165</f>
        <v>9399.6</v>
      </c>
      <c r="J164" s="13">
        <f>+J165</f>
        <v>9399.6</v>
      </c>
      <c r="K164" s="13">
        <f>+K165</f>
        <v>7970.2</v>
      </c>
    </row>
    <row r="165" spans="1:11" x14ac:dyDescent="0.25">
      <c r="A165" s="14"/>
      <c r="B165" s="14"/>
      <c r="C165" s="14"/>
      <c r="D165" s="14"/>
      <c r="E165" s="15" t="s">
        <v>223</v>
      </c>
      <c r="F165" s="15" t="s">
        <v>224</v>
      </c>
      <c r="G165" s="15"/>
      <c r="H165" s="14"/>
      <c r="I165" s="16">
        <v>9399.6</v>
      </c>
      <c r="J165" s="16">
        <v>9399.6</v>
      </c>
      <c r="K165" s="16">
        <v>7970.2</v>
      </c>
    </row>
    <row r="166" spans="1:11" x14ac:dyDescent="0.25">
      <c r="A166" s="11"/>
      <c r="B166" s="11"/>
      <c r="C166" s="11"/>
      <c r="D166" s="12" t="s">
        <v>254</v>
      </c>
      <c r="E166" s="11"/>
      <c r="F166" s="12" t="s">
        <v>255</v>
      </c>
      <c r="G166" s="12" t="s">
        <v>40</v>
      </c>
      <c r="H166" s="13">
        <v>19900</v>
      </c>
      <c r="I166" s="13">
        <f>+I167</f>
        <v>9000</v>
      </c>
      <c r="J166" s="13">
        <f>+J167</f>
        <v>9000</v>
      </c>
      <c r="K166" s="13">
        <f>+K167</f>
        <v>6269.4</v>
      </c>
    </row>
    <row r="167" spans="1:11" x14ac:dyDescent="0.25">
      <c r="A167" s="14"/>
      <c r="B167" s="14"/>
      <c r="C167" s="14"/>
      <c r="D167" s="14"/>
      <c r="E167" s="15" t="s">
        <v>223</v>
      </c>
      <c r="F167" s="15" t="s">
        <v>224</v>
      </c>
      <c r="G167" s="15"/>
      <c r="H167" s="14"/>
      <c r="I167" s="16">
        <v>9000</v>
      </c>
      <c r="J167" s="16">
        <v>9000</v>
      </c>
      <c r="K167" s="16">
        <v>6269.4</v>
      </c>
    </row>
    <row r="168" spans="1:11" x14ac:dyDescent="0.25">
      <c r="A168" s="11"/>
      <c r="B168" s="11"/>
      <c r="C168" s="11"/>
      <c r="D168" s="12" t="s">
        <v>256</v>
      </c>
      <c r="E168" s="11"/>
      <c r="F168" s="12" t="s">
        <v>257</v>
      </c>
      <c r="G168" s="12" t="s">
        <v>40</v>
      </c>
      <c r="H168" s="13">
        <v>65000</v>
      </c>
      <c r="I168" s="13">
        <f>+I169</f>
        <v>34716.04</v>
      </c>
      <c r="J168" s="13">
        <f>+J169</f>
        <v>34716.04</v>
      </c>
      <c r="K168" s="13">
        <f>+K169</f>
        <v>0</v>
      </c>
    </row>
    <row r="169" spans="1:11" x14ac:dyDescent="0.25">
      <c r="A169" s="14"/>
      <c r="B169" s="14"/>
      <c r="C169" s="14"/>
      <c r="D169" s="14"/>
      <c r="E169" s="15" t="s">
        <v>223</v>
      </c>
      <c r="F169" s="15" t="s">
        <v>224</v>
      </c>
      <c r="G169" s="15"/>
      <c r="H169" s="14"/>
      <c r="I169" s="16">
        <v>34716.04</v>
      </c>
      <c r="J169" s="16">
        <v>34716.04</v>
      </c>
      <c r="K169" s="16">
        <v>0</v>
      </c>
    </row>
    <row r="170" spans="1:11" x14ac:dyDescent="0.25">
      <c r="A170" s="3"/>
      <c r="B170" s="2" t="s">
        <v>258</v>
      </c>
      <c r="C170" s="3"/>
      <c r="D170" s="3"/>
      <c r="E170" s="3"/>
      <c r="F170" s="2" t="s">
        <v>259</v>
      </c>
      <c r="G170" s="2"/>
      <c r="H170" s="3"/>
      <c r="I170" s="4">
        <f>+I171</f>
        <v>21820</v>
      </c>
      <c r="J170" s="4">
        <f>+J171</f>
        <v>39069.999999999993</v>
      </c>
      <c r="K170" s="4">
        <f>+K171</f>
        <v>20420.7</v>
      </c>
    </row>
    <row r="171" spans="1:11" x14ac:dyDescent="0.25">
      <c r="A171" s="3"/>
      <c r="B171" s="3"/>
      <c r="C171" s="2" t="s">
        <v>260</v>
      </c>
      <c r="D171" s="3"/>
      <c r="E171" s="3"/>
      <c r="F171" s="2" t="s">
        <v>261</v>
      </c>
      <c r="G171" s="2"/>
      <c r="H171" s="3"/>
      <c r="I171" s="4">
        <f>+I172</f>
        <v>21820</v>
      </c>
      <c r="J171" s="4">
        <f>+J172</f>
        <v>39069.999999999993</v>
      </c>
      <c r="K171" s="4">
        <f>+K172</f>
        <v>20420.7</v>
      </c>
    </row>
    <row r="172" spans="1:11" x14ac:dyDescent="0.25">
      <c r="A172" s="5"/>
      <c r="B172" s="5"/>
      <c r="C172" s="6" t="s">
        <v>262</v>
      </c>
      <c r="D172" s="5"/>
      <c r="E172" s="5"/>
      <c r="F172" s="6" t="s">
        <v>263</v>
      </c>
      <c r="G172" s="6"/>
      <c r="H172" s="5"/>
      <c r="I172" s="7">
        <f>+I173</f>
        <v>21820</v>
      </c>
      <c r="J172" s="7">
        <f>+J173</f>
        <v>39069.999999999993</v>
      </c>
      <c r="K172" s="7">
        <f>+K173</f>
        <v>20420.7</v>
      </c>
    </row>
    <row r="173" spans="1:11" x14ac:dyDescent="0.25">
      <c r="A173" s="8"/>
      <c r="B173" s="8"/>
      <c r="C173" s="9" t="s">
        <v>264</v>
      </c>
      <c r="D173" s="8"/>
      <c r="E173" s="8"/>
      <c r="F173" s="9" t="s">
        <v>265</v>
      </c>
      <c r="G173" s="9"/>
      <c r="H173" s="8"/>
      <c r="I173" s="10">
        <f>+I174</f>
        <v>21820</v>
      </c>
      <c r="J173" s="10">
        <f>+J174</f>
        <v>39069.999999999993</v>
      </c>
      <c r="K173" s="10">
        <f>+K174</f>
        <v>20420.7</v>
      </c>
    </row>
    <row r="174" spans="1:11" x14ac:dyDescent="0.25">
      <c r="A174" s="11"/>
      <c r="B174" s="11"/>
      <c r="C174" s="11"/>
      <c r="D174" s="12" t="s">
        <v>266</v>
      </c>
      <c r="E174" s="11"/>
      <c r="F174" s="12" t="s">
        <v>267</v>
      </c>
      <c r="G174" s="12" t="s">
        <v>77</v>
      </c>
      <c r="H174" s="13">
        <v>64200</v>
      </c>
      <c r="I174" s="13">
        <f>+I175+I176+I177+I178+I179+I180+I181+I182</f>
        <v>21820</v>
      </c>
      <c r="J174" s="13">
        <f>+J175+J176+J177+J178+J179+J180+J181+J182</f>
        <v>39069.999999999993</v>
      </c>
      <c r="K174" s="13">
        <f>+K175+K176+K177+K178+K179+K180+K181+K182</f>
        <v>20420.7</v>
      </c>
    </row>
    <row r="175" spans="1:11" x14ac:dyDescent="0.25">
      <c r="A175" s="14"/>
      <c r="B175" s="14"/>
      <c r="C175" s="14"/>
      <c r="D175" s="14"/>
      <c r="E175" s="15" t="s">
        <v>90</v>
      </c>
      <c r="F175" s="15" t="s">
        <v>91</v>
      </c>
      <c r="G175" s="15"/>
      <c r="H175" s="14"/>
      <c r="I175" s="16">
        <v>5000</v>
      </c>
      <c r="J175" s="16">
        <v>5000</v>
      </c>
      <c r="K175" s="16">
        <v>0</v>
      </c>
    </row>
    <row r="176" spans="1:11" x14ac:dyDescent="0.25">
      <c r="A176" s="14"/>
      <c r="B176" s="14"/>
      <c r="C176" s="14"/>
      <c r="D176" s="14"/>
      <c r="E176" s="15" t="s">
        <v>268</v>
      </c>
      <c r="F176" s="15" t="s">
        <v>269</v>
      </c>
      <c r="G176" s="15"/>
      <c r="H176" s="14"/>
      <c r="I176" s="16">
        <v>2500</v>
      </c>
      <c r="J176" s="16">
        <v>2500</v>
      </c>
      <c r="K176" s="16">
        <v>0</v>
      </c>
    </row>
    <row r="177" spans="1:11" x14ac:dyDescent="0.25">
      <c r="A177" s="14"/>
      <c r="B177" s="14"/>
      <c r="C177" s="14"/>
      <c r="D177" s="14"/>
      <c r="E177" s="15" t="s">
        <v>55</v>
      </c>
      <c r="F177" s="15" t="s">
        <v>56</v>
      </c>
      <c r="G177" s="15"/>
      <c r="H177" s="14"/>
      <c r="I177" s="16">
        <v>6700</v>
      </c>
      <c r="J177" s="16">
        <v>6700</v>
      </c>
      <c r="K177" s="16">
        <v>291.58</v>
      </c>
    </row>
    <row r="178" spans="1:11" x14ac:dyDescent="0.25">
      <c r="A178" s="14"/>
      <c r="B178" s="14"/>
      <c r="C178" s="14"/>
      <c r="D178" s="14"/>
      <c r="E178" s="15" t="s">
        <v>270</v>
      </c>
      <c r="F178" s="15" t="s">
        <v>271</v>
      </c>
      <c r="G178" s="15"/>
      <c r="H178" s="14"/>
      <c r="I178" s="16">
        <v>1000</v>
      </c>
      <c r="J178" s="16">
        <v>1000</v>
      </c>
      <c r="K178" s="16">
        <v>0</v>
      </c>
    </row>
    <row r="179" spans="1:11" x14ac:dyDescent="0.25">
      <c r="A179" s="14"/>
      <c r="B179" s="14"/>
      <c r="C179" s="14"/>
      <c r="D179" s="14"/>
      <c r="E179" s="15" t="s">
        <v>272</v>
      </c>
      <c r="F179" s="15" t="s">
        <v>273</v>
      </c>
      <c r="G179" s="15"/>
      <c r="H179" s="14"/>
      <c r="I179" s="16">
        <v>0</v>
      </c>
      <c r="J179" s="16">
        <v>20129.12</v>
      </c>
      <c r="K179" s="16">
        <v>20129.12</v>
      </c>
    </row>
    <row r="180" spans="1:11" x14ac:dyDescent="0.25">
      <c r="A180" s="14"/>
      <c r="B180" s="14"/>
      <c r="C180" s="14"/>
      <c r="D180" s="14"/>
      <c r="E180" s="15" t="s">
        <v>68</v>
      </c>
      <c r="F180" s="15" t="s">
        <v>69</v>
      </c>
      <c r="G180" s="15"/>
      <c r="H180" s="14"/>
      <c r="I180" s="16">
        <v>1000</v>
      </c>
      <c r="J180" s="16">
        <v>1000</v>
      </c>
      <c r="K180" s="16">
        <v>0</v>
      </c>
    </row>
    <row r="181" spans="1:11" x14ac:dyDescent="0.25">
      <c r="A181" s="14"/>
      <c r="B181" s="14"/>
      <c r="C181" s="14"/>
      <c r="D181" s="14"/>
      <c r="E181" s="15" t="s">
        <v>57</v>
      </c>
      <c r="F181" s="15" t="s">
        <v>58</v>
      </c>
      <c r="G181" s="15"/>
      <c r="H181" s="14"/>
      <c r="I181" s="16">
        <v>2500</v>
      </c>
      <c r="J181" s="16">
        <v>2500</v>
      </c>
      <c r="K181" s="16">
        <v>0</v>
      </c>
    </row>
    <row r="182" spans="1:11" x14ac:dyDescent="0.25">
      <c r="A182" s="14"/>
      <c r="B182" s="14"/>
      <c r="C182" s="14"/>
      <c r="D182" s="14"/>
      <c r="E182" s="15" t="s">
        <v>274</v>
      </c>
      <c r="F182" s="15" t="s">
        <v>275</v>
      </c>
      <c r="G182" s="15"/>
      <c r="H182" s="14"/>
      <c r="I182" s="16">
        <v>3120</v>
      </c>
      <c r="J182" s="16">
        <v>240.88</v>
      </c>
      <c r="K182" s="16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 Lenaršič</dc:creator>
  <cp:lastModifiedBy>Bojana Lenaršič</cp:lastModifiedBy>
  <dcterms:created xsi:type="dcterms:W3CDTF">2022-07-29T09:46:48Z</dcterms:created>
  <dcterms:modified xsi:type="dcterms:W3CDTF">2022-07-29T09:48:55Z</dcterms:modified>
</cp:coreProperties>
</file>